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5"/>
  </bookViews>
  <sheets>
    <sheet name="Layout2" sheetId="1" r:id="rId1"/>
    <sheet name="Tpapel" sheetId="2" r:id="rId2"/>
    <sheet name="TRatingNames" sheetId="3" r:id="rId3"/>
    <sheet name="Sheet4" sheetId="4" r:id="rId4"/>
    <sheet name="Sheet5" sheetId="5" r:id="rId5"/>
    <sheet name="FromDB" sheetId="6" r:id="rId6"/>
  </sheets>
  <calcPr calcId="145621"/>
</workbook>
</file>

<file path=xl/calcChain.xml><?xml version="1.0" encoding="utf-8"?>
<calcChain xmlns="http://schemas.openxmlformats.org/spreadsheetml/2006/main">
  <c r="AA1348" i="2" l="1"/>
  <c r="AA1347" i="2"/>
  <c r="AA1346" i="2"/>
  <c r="AA1345" i="2"/>
  <c r="AA1344" i="2"/>
  <c r="AA1343" i="2"/>
  <c r="AA1342" i="2"/>
  <c r="AA1341" i="2"/>
  <c r="AA1340" i="2"/>
  <c r="AA1339" i="2"/>
  <c r="AA1338" i="2"/>
  <c r="AA1337" i="2"/>
  <c r="AA1336" i="2"/>
  <c r="AA1335" i="2"/>
  <c r="AA1334" i="2"/>
  <c r="AA1333" i="2"/>
  <c r="AA1332" i="2"/>
  <c r="AA1331" i="2"/>
  <c r="AA1330" i="2"/>
  <c r="AA1329" i="2"/>
  <c r="AA1328" i="2"/>
  <c r="AA1327" i="2"/>
  <c r="AA1326" i="2"/>
  <c r="AA1325" i="2"/>
  <c r="AA1324" i="2"/>
  <c r="AA1323" i="2"/>
  <c r="AA1322" i="2"/>
  <c r="AA1321" i="2"/>
  <c r="AA1320" i="2"/>
  <c r="AA1319" i="2"/>
  <c r="AA1318" i="2"/>
  <c r="AA1317" i="2"/>
  <c r="AA1316" i="2"/>
  <c r="AA1315" i="2"/>
  <c r="AA1314" i="2"/>
  <c r="AA1313" i="2"/>
  <c r="AA1312" i="2"/>
  <c r="AA1311" i="2"/>
  <c r="AA1310" i="2"/>
  <c r="AA1309" i="2"/>
  <c r="AA1308" i="2"/>
  <c r="AA1307" i="2"/>
  <c r="AA1306" i="2"/>
  <c r="AA1305" i="2"/>
  <c r="AA1304" i="2"/>
  <c r="AA1303" i="2"/>
  <c r="AA1302" i="2"/>
  <c r="AA1301" i="2"/>
  <c r="AA1300" i="2"/>
  <c r="AA1299" i="2"/>
  <c r="AA1298" i="2"/>
  <c r="AA1297" i="2"/>
  <c r="AA1296" i="2"/>
  <c r="AA1295" i="2"/>
  <c r="AA1294" i="2"/>
  <c r="AA1293" i="2"/>
  <c r="AA1292" i="2"/>
  <c r="AA1291" i="2"/>
  <c r="AA1290" i="2"/>
  <c r="AA1289" i="2"/>
  <c r="AA1288" i="2"/>
  <c r="AA1287" i="2"/>
  <c r="AA1286" i="2"/>
  <c r="AA1285" i="2"/>
  <c r="AA1284" i="2"/>
  <c r="AA1283" i="2"/>
  <c r="AA1282" i="2"/>
  <c r="AA1281" i="2"/>
  <c r="AA1280" i="2"/>
  <c r="AA1279" i="2"/>
  <c r="AA1278" i="2"/>
  <c r="AA1277" i="2"/>
  <c r="AA1276" i="2"/>
  <c r="AA1275" i="2"/>
  <c r="AA1274" i="2"/>
  <c r="AA1273" i="2"/>
  <c r="AA1272" i="2"/>
  <c r="AA1271" i="2"/>
  <c r="AA1270" i="2"/>
  <c r="AA1269" i="2"/>
  <c r="AA1268" i="2"/>
  <c r="AA1267" i="2"/>
  <c r="AA1266" i="2"/>
  <c r="AA1265" i="2"/>
  <c r="AA1264" i="2"/>
  <c r="AA1263" i="2"/>
  <c r="AA1262" i="2"/>
  <c r="AA1261" i="2"/>
  <c r="AA1260" i="2"/>
  <c r="AA1259" i="2"/>
  <c r="AA1258" i="2"/>
  <c r="AA1257" i="2"/>
  <c r="AA1256" i="2"/>
  <c r="AA1255" i="2"/>
  <c r="AA1254" i="2"/>
  <c r="AA1253" i="2"/>
  <c r="AA1252" i="2"/>
  <c r="AA1251" i="2"/>
  <c r="AA1250" i="2"/>
  <c r="AA1249" i="2"/>
  <c r="AA1248" i="2"/>
  <c r="AA1247" i="2"/>
  <c r="AA1246" i="2"/>
  <c r="AA1245" i="2"/>
  <c r="AA1244" i="2"/>
  <c r="AA1243" i="2"/>
  <c r="AA1242" i="2"/>
  <c r="AA1241" i="2"/>
  <c r="AA1240" i="2"/>
  <c r="AA1239" i="2"/>
  <c r="AA1238" i="2"/>
  <c r="AA1237" i="2"/>
  <c r="AA1236" i="2"/>
  <c r="AA1235" i="2"/>
  <c r="AA1234" i="2"/>
  <c r="AA1233" i="2"/>
  <c r="AA1232" i="2"/>
  <c r="AA1231" i="2"/>
  <c r="AA1230" i="2"/>
  <c r="AA1229" i="2"/>
  <c r="AA1228" i="2"/>
  <c r="AA1227" i="2"/>
  <c r="AA1226" i="2"/>
  <c r="AA1225" i="2"/>
  <c r="AA1224" i="2"/>
  <c r="AA1223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7" i="2"/>
  <c r="AA1206" i="2"/>
  <c r="AA1205" i="2"/>
  <c r="AA1204" i="2"/>
  <c r="AA1203" i="2"/>
  <c r="AA1202" i="2"/>
  <c r="AA1201" i="2"/>
  <c r="AA1200" i="2"/>
  <c r="AA1199" i="2"/>
  <c r="AA1198" i="2"/>
  <c r="AA1197" i="2"/>
  <c r="AA1196" i="2"/>
  <c r="AA1195" i="2"/>
  <c r="AA1194" i="2"/>
  <c r="AA1193" i="2"/>
  <c r="AA1192" i="2"/>
  <c r="AA1191" i="2"/>
  <c r="AA1190" i="2"/>
  <c r="AA1189" i="2"/>
  <c r="AA1188" i="2"/>
  <c r="AA1187" i="2"/>
  <c r="AA1186" i="2"/>
  <c r="AA1185" i="2"/>
  <c r="AA1184" i="2"/>
  <c r="AA1183" i="2"/>
  <c r="AA1182" i="2"/>
  <c r="AA1181" i="2"/>
  <c r="AA1180" i="2"/>
  <c r="AA1179" i="2"/>
  <c r="AA1178" i="2"/>
  <c r="AA1177" i="2"/>
  <c r="AA1176" i="2"/>
  <c r="AA1175" i="2"/>
  <c r="AA1174" i="2"/>
  <c r="AA1173" i="2"/>
  <c r="AA1172" i="2"/>
  <c r="AA1171" i="2"/>
  <c r="AA1170" i="2"/>
  <c r="AA1169" i="2"/>
  <c r="AA1168" i="2"/>
  <c r="AA1167" i="2"/>
  <c r="AA1166" i="2"/>
  <c r="AA1165" i="2"/>
  <c r="AA1164" i="2"/>
  <c r="AA1163" i="2"/>
  <c r="AA1162" i="2"/>
  <c r="AA1161" i="2"/>
  <c r="AA1160" i="2"/>
  <c r="AA1159" i="2"/>
  <c r="AA1158" i="2"/>
  <c r="AA1157" i="2"/>
  <c r="AA1156" i="2"/>
  <c r="AA1155" i="2"/>
  <c r="AA1154" i="2"/>
  <c r="AA1153" i="2"/>
  <c r="AA1152" i="2"/>
  <c r="AA1151" i="2"/>
  <c r="AA1150" i="2"/>
  <c r="AA1149" i="2"/>
  <c r="AA1148" i="2"/>
  <c r="AA1147" i="2"/>
  <c r="AA1146" i="2"/>
  <c r="AA1145" i="2"/>
  <c r="AA1144" i="2"/>
  <c r="AA1143" i="2"/>
  <c r="AA1142" i="2"/>
  <c r="AA1141" i="2"/>
  <c r="AA1140" i="2"/>
  <c r="AA1139" i="2"/>
  <c r="AA1138" i="2"/>
  <c r="AA1137" i="2"/>
  <c r="AA1136" i="2"/>
  <c r="AA1135" i="2"/>
  <c r="AA1134" i="2"/>
  <c r="AA1133" i="2"/>
  <c r="AA1132" i="2"/>
  <c r="AA1131" i="2"/>
  <c r="AA1130" i="2"/>
  <c r="AA1129" i="2"/>
  <c r="AA1128" i="2"/>
  <c r="AA1127" i="2"/>
  <c r="AA1126" i="2"/>
  <c r="AA1125" i="2"/>
  <c r="AA1124" i="2"/>
  <c r="AA1123" i="2"/>
  <c r="AA1122" i="2"/>
  <c r="AA1121" i="2"/>
  <c r="AA1120" i="2"/>
  <c r="AA1119" i="2"/>
  <c r="AA1118" i="2"/>
  <c r="AA1117" i="2"/>
  <c r="AA1116" i="2"/>
  <c r="AA1115" i="2"/>
  <c r="AA1114" i="2"/>
  <c r="AA1113" i="2"/>
  <c r="AA1112" i="2"/>
  <c r="AA1111" i="2"/>
  <c r="AA1110" i="2"/>
  <c r="AA1109" i="2"/>
  <c r="AA1108" i="2"/>
  <c r="AA1107" i="2"/>
  <c r="AA1106" i="2"/>
  <c r="AA1105" i="2"/>
  <c r="AA1104" i="2"/>
  <c r="AA1103" i="2"/>
  <c r="AA1102" i="2"/>
  <c r="AA1101" i="2"/>
  <c r="AA1100" i="2"/>
  <c r="AA1099" i="2"/>
  <c r="AA1098" i="2"/>
  <c r="AA1097" i="2"/>
  <c r="AA1096" i="2"/>
  <c r="AA1095" i="2"/>
  <c r="AA1094" i="2"/>
  <c r="AA1093" i="2"/>
  <c r="AA1092" i="2"/>
  <c r="AA1091" i="2"/>
  <c r="AA1090" i="2"/>
  <c r="AA1089" i="2"/>
  <c r="AA1088" i="2"/>
  <c r="AA1087" i="2"/>
  <c r="AA1086" i="2"/>
  <c r="AA1085" i="2"/>
  <c r="AA1084" i="2"/>
  <c r="AA1083" i="2"/>
  <c r="AA1082" i="2"/>
  <c r="AA1081" i="2"/>
  <c r="AA1080" i="2"/>
  <c r="AA1079" i="2"/>
  <c r="AA1078" i="2"/>
  <c r="AA1077" i="2"/>
  <c r="AA1076" i="2"/>
  <c r="AA1075" i="2"/>
  <c r="AA1074" i="2"/>
  <c r="AA1073" i="2"/>
  <c r="AA1072" i="2"/>
  <c r="AA1071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5" i="2"/>
  <c r="AA1054" i="2"/>
  <c r="AA1053" i="2"/>
  <c r="AA1052" i="2"/>
  <c r="AA1051" i="2"/>
  <c r="AA1050" i="2"/>
  <c r="AA1049" i="2"/>
  <c r="AA1048" i="2"/>
  <c r="AA1047" i="2"/>
  <c r="AA1046" i="2"/>
  <c r="AA1045" i="2"/>
  <c r="AA1044" i="2"/>
  <c r="AA1043" i="2"/>
  <c r="AA1042" i="2"/>
  <c r="AA1041" i="2"/>
  <c r="AA1040" i="2"/>
  <c r="AA1039" i="2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L136" i="2" s="1"/>
  <c r="AA135" i="2"/>
  <c r="AA134" i="2"/>
  <c r="AA133" i="2"/>
  <c r="AA132" i="2"/>
  <c r="AL132" i="2" s="1"/>
  <c r="AA131" i="2"/>
  <c r="AA130" i="2"/>
  <c r="AA129" i="2"/>
  <c r="AA128" i="2"/>
  <c r="AL128" i="2" s="1"/>
  <c r="AA127" i="2"/>
  <c r="AA126" i="2"/>
  <c r="AA125" i="2"/>
  <c r="AA124" i="2"/>
  <c r="AL124" i="2" s="1"/>
  <c r="AA123" i="2"/>
  <c r="AA122" i="2"/>
  <c r="AA121" i="2"/>
  <c r="AA120" i="2"/>
  <c r="AL120" i="2" s="1"/>
  <c r="AA119" i="2"/>
  <c r="AA118" i="2"/>
  <c r="AA117" i="2"/>
  <c r="AA116" i="2"/>
  <c r="AL116" i="2" s="1"/>
  <c r="AA115" i="2"/>
  <c r="AA114" i="2"/>
  <c r="AA113" i="2"/>
  <c r="AA112" i="2"/>
  <c r="AL112" i="2" s="1"/>
  <c r="AA111" i="2"/>
  <c r="AA110" i="2"/>
  <c r="AA109" i="2"/>
  <c r="AA108" i="2"/>
  <c r="AL108" i="2" s="1"/>
  <c r="AA107" i="2"/>
  <c r="AA106" i="2"/>
  <c r="AA105" i="2"/>
  <c r="AA104" i="2"/>
  <c r="AL104" i="2" s="1"/>
  <c r="AA103" i="2"/>
  <c r="AA102" i="2"/>
  <c r="AA101" i="2"/>
  <c r="AA100" i="2"/>
  <c r="AL100" i="2" s="1"/>
  <c r="AA99" i="2"/>
  <c r="AA98" i="2"/>
  <c r="AA97" i="2"/>
  <c r="AA96" i="2"/>
  <c r="AL96" i="2" s="1"/>
  <c r="AA95" i="2"/>
  <c r="AA94" i="2"/>
  <c r="AA93" i="2"/>
  <c r="AA92" i="2"/>
  <c r="AL92" i="2" s="1"/>
  <c r="AA91" i="2"/>
  <c r="AA90" i="2"/>
  <c r="AA89" i="2"/>
  <c r="AA88" i="2"/>
  <c r="AL88" i="2" s="1"/>
  <c r="AA87" i="2"/>
  <c r="AA86" i="2"/>
  <c r="AA85" i="2"/>
  <c r="AA84" i="2"/>
  <c r="AL84" i="2" s="1"/>
  <c r="AA83" i="2"/>
  <c r="AA82" i="2"/>
  <c r="AA81" i="2"/>
  <c r="AA80" i="2"/>
  <c r="AL80" i="2" s="1"/>
  <c r="AA79" i="2"/>
  <c r="AA78" i="2"/>
  <c r="AA77" i="2"/>
  <c r="AA76" i="2"/>
  <c r="AL76" i="2" s="1"/>
  <c r="AA75" i="2"/>
  <c r="AA74" i="2"/>
  <c r="AA73" i="2"/>
  <c r="AA72" i="2"/>
  <c r="AL72" i="2" s="1"/>
  <c r="AA71" i="2"/>
  <c r="AA70" i="2"/>
  <c r="AA69" i="2"/>
  <c r="AA68" i="2"/>
  <c r="AL68" i="2" s="1"/>
  <c r="AA67" i="2"/>
  <c r="AA66" i="2"/>
  <c r="AA65" i="2"/>
  <c r="AA64" i="2"/>
  <c r="AL64" i="2" s="1"/>
  <c r="AA63" i="2"/>
  <c r="AA62" i="2"/>
  <c r="AA61" i="2"/>
  <c r="AA60" i="2"/>
  <c r="AL60" i="2" s="1"/>
  <c r="AA59" i="2"/>
  <c r="AA58" i="2"/>
  <c r="AA57" i="2"/>
  <c r="AA56" i="2"/>
  <c r="AL56" i="2" s="1"/>
  <c r="AA55" i="2"/>
  <c r="AA54" i="2"/>
  <c r="AA53" i="2"/>
  <c r="AA52" i="2"/>
  <c r="AL52" i="2" s="1"/>
  <c r="AA51" i="2"/>
  <c r="AA50" i="2"/>
  <c r="AA49" i="2"/>
  <c r="AA48" i="2"/>
  <c r="AL48" i="2" s="1"/>
  <c r="AA47" i="2"/>
  <c r="AA46" i="2"/>
  <c r="AA45" i="2"/>
  <c r="AA44" i="2"/>
  <c r="AL44" i="2" s="1"/>
  <c r="AA43" i="2"/>
  <c r="AA42" i="2"/>
  <c r="AA41" i="2"/>
  <c r="AA40" i="2"/>
  <c r="AL40" i="2" s="1"/>
  <c r="AA39" i="2"/>
  <c r="AA38" i="2"/>
  <c r="AA37" i="2"/>
  <c r="AA36" i="2"/>
  <c r="AL36" i="2" s="1"/>
  <c r="AA35" i="2"/>
  <c r="AA34" i="2"/>
  <c r="AA33" i="2"/>
  <c r="AA32" i="2"/>
  <c r="AL32" i="2" s="1"/>
  <c r="AA31" i="2"/>
  <c r="AA30" i="2"/>
  <c r="AA29" i="2"/>
  <c r="AA28" i="2"/>
  <c r="AL28" i="2" s="1"/>
  <c r="AA27" i="2"/>
  <c r="AA26" i="2"/>
  <c r="AA25" i="2"/>
  <c r="AA24" i="2"/>
  <c r="AL24" i="2" s="1"/>
  <c r="AA23" i="2"/>
  <c r="AA22" i="2"/>
  <c r="AA21" i="2"/>
  <c r="AA20" i="2"/>
  <c r="AL20" i="2" s="1"/>
  <c r="AA19" i="2"/>
  <c r="AA18" i="2"/>
  <c r="AA17" i="2"/>
  <c r="AA16" i="2"/>
  <c r="AL16" i="2" s="1"/>
  <c r="AA15" i="2"/>
  <c r="AA14" i="2"/>
  <c r="AA13" i="2"/>
  <c r="AA12" i="2"/>
  <c r="AL12" i="2" s="1"/>
  <c r="AA11" i="2"/>
  <c r="AA10" i="2"/>
  <c r="AA9" i="2"/>
  <c r="AA8" i="2"/>
  <c r="AL8" i="2" s="1"/>
  <c r="AA7" i="2"/>
  <c r="AA6" i="2"/>
  <c r="AA5" i="2"/>
  <c r="AA4" i="2"/>
  <c r="AL4" i="2" s="1"/>
  <c r="AA3" i="2"/>
  <c r="AA2" i="2"/>
  <c r="AM1348" i="2"/>
  <c r="AM1347" i="2"/>
  <c r="AM1346" i="2"/>
  <c r="AM1345" i="2"/>
  <c r="AM1344" i="2"/>
  <c r="AM1343" i="2"/>
  <c r="AM1342" i="2"/>
  <c r="AM1341" i="2"/>
  <c r="AM1340" i="2"/>
  <c r="AM1339" i="2"/>
  <c r="AM1338" i="2"/>
  <c r="AM1337" i="2"/>
  <c r="AM1336" i="2"/>
  <c r="AM1335" i="2"/>
  <c r="AM1334" i="2"/>
  <c r="AM1333" i="2"/>
  <c r="AM1332" i="2"/>
  <c r="AM1331" i="2"/>
  <c r="AM1330" i="2"/>
  <c r="AM1329" i="2"/>
  <c r="AM1328" i="2"/>
  <c r="AM1327" i="2"/>
  <c r="AM1326" i="2"/>
  <c r="AM1325" i="2"/>
  <c r="AM1324" i="2"/>
  <c r="AM1323" i="2"/>
  <c r="AM1322" i="2"/>
  <c r="AM1321" i="2"/>
  <c r="AM1320" i="2"/>
  <c r="AM1319" i="2"/>
  <c r="AM1318" i="2"/>
  <c r="AM1317" i="2"/>
  <c r="AM1316" i="2"/>
  <c r="AM1315" i="2"/>
  <c r="AM1314" i="2"/>
  <c r="AM1313" i="2"/>
  <c r="AM1312" i="2"/>
  <c r="AM1311" i="2"/>
  <c r="AM1310" i="2"/>
  <c r="AM1309" i="2"/>
  <c r="AM1308" i="2"/>
  <c r="AM1307" i="2"/>
  <c r="AM1306" i="2"/>
  <c r="AM1305" i="2"/>
  <c r="AM1304" i="2"/>
  <c r="AM1303" i="2"/>
  <c r="AM1302" i="2"/>
  <c r="AM1301" i="2"/>
  <c r="AM1300" i="2"/>
  <c r="AM1299" i="2"/>
  <c r="AM1298" i="2"/>
  <c r="AM1297" i="2"/>
  <c r="AM1296" i="2"/>
  <c r="AM1295" i="2"/>
  <c r="AM1294" i="2"/>
  <c r="AM1293" i="2"/>
  <c r="AM1292" i="2"/>
  <c r="AM1291" i="2"/>
  <c r="AM1290" i="2"/>
  <c r="AM1289" i="2"/>
  <c r="AM1288" i="2"/>
  <c r="AM1287" i="2"/>
  <c r="AM1286" i="2"/>
  <c r="AM1285" i="2"/>
  <c r="AM1284" i="2"/>
  <c r="AM1283" i="2"/>
  <c r="AM1282" i="2"/>
  <c r="AM1281" i="2"/>
  <c r="AM1280" i="2"/>
  <c r="AM1279" i="2"/>
  <c r="AM1278" i="2"/>
  <c r="AM1277" i="2"/>
  <c r="AM1276" i="2"/>
  <c r="AM1275" i="2"/>
  <c r="AM1274" i="2"/>
  <c r="AM1273" i="2"/>
  <c r="AM1272" i="2"/>
  <c r="AM1271" i="2"/>
  <c r="AM1270" i="2"/>
  <c r="AM1269" i="2"/>
  <c r="AM1268" i="2"/>
  <c r="AM1267" i="2"/>
  <c r="AM1266" i="2"/>
  <c r="AM1265" i="2"/>
  <c r="AM1264" i="2"/>
  <c r="AM1263" i="2"/>
  <c r="AM1262" i="2"/>
  <c r="AM1261" i="2"/>
  <c r="AM1260" i="2"/>
  <c r="AM1259" i="2"/>
  <c r="AM1258" i="2"/>
  <c r="AM1257" i="2"/>
  <c r="AM1256" i="2"/>
  <c r="AM1255" i="2"/>
  <c r="AM1254" i="2"/>
  <c r="AM1253" i="2"/>
  <c r="AM1252" i="2"/>
  <c r="AM1251" i="2"/>
  <c r="AM1250" i="2"/>
  <c r="AM1249" i="2"/>
  <c r="AM1248" i="2"/>
  <c r="AM1247" i="2"/>
  <c r="AM1246" i="2"/>
  <c r="AM1245" i="2"/>
  <c r="AM1244" i="2"/>
  <c r="AM1243" i="2"/>
  <c r="AM1242" i="2"/>
  <c r="AM1241" i="2"/>
  <c r="AM1240" i="2"/>
  <c r="AM1239" i="2"/>
  <c r="AM1238" i="2"/>
  <c r="AM1237" i="2"/>
  <c r="AM1236" i="2"/>
  <c r="AM1235" i="2"/>
  <c r="AM1234" i="2"/>
  <c r="AM1233" i="2"/>
  <c r="AM1232" i="2"/>
  <c r="AM1231" i="2"/>
  <c r="AM1230" i="2"/>
  <c r="AM1229" i="2"/>
  <c r="AM1228" i="2"/>
  <c r="AM1227" i="2"/>
  <c r="AM1226" i="2"/>
  <c r="AM1225" i="2"/>
  <c r="AM1224" i="2"/>
  <c r="AM1223" i="2"/>
  <c r="AM1222" i="2"/>
  <c r="AM1221" i="2"/>
  <c r="AM1220" i="2"/>
  <c r="AM1219" i="2"/>
  <c r="AM1218" i="2"/>
  <c r="AM1217" i="2"/>
  <c r="AM1216" i="2"/>
  <c r="AM1215" i="2"/>
  <c r="AM1214" i="2"/>
  <c r="AM1213" i="2"/>
  <c r="AM1212" i="2"/>
  <c r="AM1211" i="2"/>
  <c r="AM1210" i="2"/>
  <c r="AM1209" i="2"/>
  <c r="AM1208" i="2"/>
  <c r="AM1207" i="2"/>
  <c r="AM1206" i="2"/>
  <c r="AM1205" i="2"/>
  <c r="AM1204" i="2"/>
  <c r="AM1203" i="2"/>
  <c r="AM1202" i="2"/>
  <c r="AM1201" i="2"/>
  <c r="AM1200" i="2"/>
  <c r="AM1199" i="2"/>
  <c r="AM1198" i="2"/>
  <c r="AM1197" i="2"/>
  <c r="AM1196" i="2"/>
  <c r="AM1195" i="2"/>
  <c r="AM1194" i="2"/>
  <c r="AM1193" i="2"/>
  <c r="AM1192" i="2"/>
  <c r="AM1191" i="2"/>
  <c r="AM1190" i="2"/>
  <c r="AM1189" i="2"/>
  <c r="AM1188" i="2"/>
  <c r="AM1187" i="2"/>
  <c r="AM1186" i="2"/>
  <c r="AM1185" i="2"/>
  <c r="AM1184" i="2"/>
  <c r="AM1183" i="2"/>
  <c r="AM1182" i="2"/>
  <c r="AM1181" i="2"/>
  <c r="AM1180" i="2"/>
  <c r="AM1179" i="2"/>
  <c r="AM1178" i="2"/>
  <c r="AM1177" i="2"/>
  <c r="AM1176" i="2"/>
  <c r="AM1175" i="2"/>
  <c r="AM1174" i="2"/>
  <c r="AM1173" i="2"/>
  <c r="AM1172" i="2"/>
  <c r="AM1171" i="2"/>
  <c r="AM1170" i="2"/>
  <c r="AM1169" i="2"/>
  <c r="AM1168" i="2"/>
  <c r="AM1167" i="2"/>
  <c r="AM1166" i="2"/>
  <c r="AM1165" i="2"/>
  <c r="AM1164" i="2"/>
  <c r="AM1163" i="2"/>
  <c r="AM1162" i="2"/>
  <c r="AM1161" i="2"/>
  <c r="AM1160" i="2"/>
  <c r="AM1159" i="2"/>
  <c r="AM1158" i="2"/>
  <c r="AM1157" i="2"/>
  <c r="AM1156" i="2"/>
  <c r="AM1155" i="2"/>
  <c r="AM1154" i="2"/>
  <c r="AM1153" i="2"/>
  <c r="AM1152" i="2"/>
  <c r="AM1151" i="2"/>
  <c r="AM1150" i="2"/>
  <c r="AM1149" i="2"/>
  <c r="AM1148" i="2"/>
  <c r="AM1147" i="2"/>
  <c r="AM1146" i="2"/>
  <c r="AM1145" i="2"/>
  <c r="AM1144" i="2"/>
  <c r="AM1143" i="2"/>
  <c r="AM1142" i="2"/>
  <c r="AM1141" i="2"/>
  <c r="AM1140" i="2"/>
  <c r="AM1139" i="2"/>
  <c r="AM1138" i="2"/>
  <c r="AM1137" i="2"/>
  <c r="AM1136" i="2"/>
  <c r="AM1135" i="2"/>
  <c r="AM1134" i="2"/>
  <c r="AM1133" i="2"/>
  <c r="AM1132" i="2"/>
  <c r="AM1131" i="2"/>
  <c r="AM1130" i="2"/>
  <c r="AM1129" i="2"/>
  <c r="AM1128" i="2"/>
  <c r="AM1127" i="2"/>
  <c r="AM1126" i="2"/>
  <c r="AM1125" i="2"/>
  <c r="AM1124" i="2"/>
  <c r="AM1123" i="2"/>
  <c r="AM1122" i="2"/>
  <c r="AM1121" i="2"/>
  <c r="AM1120" i="2"/>
  <c r="AM1119" i="2"/>
  <c r="AM1118" i="2"/>
  <c r="AM1117" i="2"/>
  <c r="AM1116" i="2"/>
  <c r="AM1115" i="2"/>
  <c r="AM1114" i="2"/>
  <c r="AM1113" i="2"/>
  <c r="AM1112" i="2"/>
  <c r="AM1111" i="2"/>
  <c r="AM1110" i="2"/>
  <c r="AM1109" i="2"/>
  <c r="AM1108" i="2"/>
  <c r="AM1107" i="2"/>
  <c r="AM1106" i="2"/>
  <c r="AM1105" i="2"/>
  <c r="AM1104" i="2"/>
  <c r="AM1103" i="2"/>
  <c r="AM1102" i="2"/>
  <c r="AM1101" i="2"/>
  <c r="AM1100" i="2"/>
  <c r="AM1099" i="2"/>
  <c r="AM1098" i="2"/>
  <c r="AM1097" i="2"/>
  <c r="AM1096" i="2"/>
  <c r="AM1095" i="2"/>
  <c r="AM1094" i="2"/>
  <c r="AM1093" i="2"/>
  <c r="AM1092" i="2"/>
  <c r="AM1091" i="2"/>
  <c r="AM1090" i="2"/>
  <c r="AM1089" i="2"/>
  <c r="AM1088" i="2"/>
  <c r="AM1087" i="2"/>
  <c r="AM1086" i="2"/>
  <c r="AM1085" i="2"/>
  <c r="AM1084" i="2"/>
  <c r="AM1083" i="2"/>
  <c r="AM1082" i="2"/>
  <c r="AM1081" i="2"/>
  <c r="AM1080" i="2"/>
  <c r="AM1079" i="2"/>
  <c r="AM1078" i="2"/>
  <c r="AM1077" i="2"/>
  <c r="AM1076" i="2"/>
  <c r="AM1075" i="2"/>
  <c r="AM1074" i="2"/>
  <c r="AM1073" i="2"/>
  <c r="AM1072" i="2"/>
  <c r="AM1071" i="2"/>
  <c r="AM1070" i="2"/>
  <c r="AM1069" i="2"/>
  <c r="AM1068" i="2"/>
  <c r="AM1067" i="2"/>
  <c r="AM1066" i="2"/>
  <c r="AM1065" i="2"/>
  <c r="AM1064" i="2"/>
  <c r="AM1063" i="2"/>
  <c r="AM1062" i="2"/>
  <c r="AM1061" i="2"/>
  <c r="AM1060" i="2"/>
  <c r="AM1059" i="2"/>
  <c r="AM1058" i="2"/>
  <c r="AM1057" i="2"/>
  <c r="AM1056" i="2"/>
  <c r="AM1055" i="2"/>
  <c r="AM1054" i="2"/>
  <c r="AM1053" i="2"/>
  <c r="AM1052" i="2"/>
  <c r="AM1051" i="2"/>
  <c r="AM1050" i="2"/>
  <c r="AM1049" i="2"/>
  <c r="AM1048" i="2"/>
  <c r="AM1047" i="2"/>
  <c r="AM1046" i="2"/>
  <c r="AM1045" i="2"/>
  <c r="AM1044" i="2"/>
  <c r="AM1043" i="2"/>
  <c r="AM1042" i="2"/>
  <c r="AM1041" i="2"/>
  <c r="AM1040" i="2"/>
  <c r="AM1039" i="2"/>
  <c r="AM1038" i="2"/>
  <c r="AM1037" i="2"/>
  <c r="AM1036" i="2"/>
  <c r="AM1035" i="2"/>
  <c r="AM1034" i="2"/>
  <c r="AM1033" i="2"/>
  <c r="AM1032" i="2"/>
  <c r="AM1031" i="2"/>
  <c r="AM1030" i="2"/>
  <c r="AM1029" i="2"/>
  <c r="AM1028" i="2"/>
  <c r="AM1027" i="2"/>
  <c r="AM1026" i="2"/>
  <c r="AM1025" i="2"/>
  <c r="AM1024" i="2"/>
  <c r="AM1023" i="2"/>
  <c r="AM1022" i="2"/>
  <c r="AM1021" i="2"/>
  <c r="AM1020" i="2"/>
  <c r="AM1019" i="2"/>
  <c r="AM1018" i="2"/>
  <c r="AM1017" i="2"/>
  <c r="AM1016" i="2"/>
  <c r="AM1015" i="2"/>
  <c r="AM1014" i="2"/>
  <c r="AM1013" i="2"/>
  <c r="AM1012" i="2"/>
  <c r="AM1011" i="2"/>
  <c r="AM1010" i="2"/>
  <c r="AM1009" i="2"/>
  <c r="AM1008" i="2"/>
  <c r="AM1007" i="2"/>
  <c r="AM1006" i="2"/>
  <c r="AM1005" i="2"/>
  <c r="AM1004" i="2"/>
  <c r="AM1003" i="2"/>
  <c r="AM1002" i="2"/>
  <c r="AM1001" i="2"/>
  <c r="AM1000" i="2"/>
  <c r="AM999" i="2"/>
  <c r="AM998" i="2"/>
  <c r="AM997" i="2"/>
  <c r="AM996" i="2"/>
  <c r="AM995" i="2"/>
  <c r="AM994" i="2"/>
  <c r="AM993" i="2"/>
  <c r="AM992" i="2"/>
  <c r="AM991" i="2"/>
  <c r="AM990" i="2"/>
  <c r="AM989" i="2"/>
  <c r="AM988" i="2"/>
  <c r="AM987" i="2"/>
  <c r="AM986" i="2"/>
  <c r="AM985" i="2"/>
  <c r="AM984" i="2"/>
  <c r="AM983" i="2"/>
  <c r="AM982" i="2"/>
  <c r="AM981" i="2"/>
  <c r="AM980" i="2"/>
  <c r="AM979" i="2"/>
  <c r="AM978" i="2"/>
  <c r="AM977" i="2"/>
  <c r="AM976" i="2"/>
  <c r="AM975" i="2"/>
  <c r="AM974" i="2"/>
  <c r="AM973" i="2"/>
  <c r="AM972" i="2"/>
  <c r="AM971" i="2"/>
  <c r="AM970" i="2"/>
  <c r="AM969" i="2"/>
  <c r="AM968" i="2"/>
  <c r="AM967" i="2"/>
  <c r="AM966" i="2"/>
  <c r="AM965" i="2"/>
  <c r="AM964" i="2"/>
  <c r="AM963" i="2"/>
  <c r="AM962" i="2"/>
  <c r="AM961" i="2"/>
  <c r="AM960" i="2"/>
  <c r="AM959" i="2"/>
  <c r="AM958" i="2"/>
  <c r="AM957" i="2"/>
  <c r="AM956" i="2"/>
  <c r="AM955" i="2"/>
  <c r="AM954" i="2"/>
  <c r="AM953" i="2"/>
  <c r="AM952" i="2"/>
  <c r="AM951" i="2"/>
  <c r="AM950" i="2"/>
  <c r="AM949" i="2"/>
  <c r="AM948" i="2"/>
  <c r="AM947" i="2"/>
  <c r="AM946" i="2"/>
  <c r="AM945" i="2"/>
  <c r="AM944" i="2"/>
  <c r="AM943" i="2"/>
  <c r="AM942" i="2"/>
  <c r="AM941" i="2"/>
  <c r="AM940" i="2"/>
  <c r="AM939" i="2"/>
  <c r="AM938" i="2"/>
  <c r="AM937" i="2"/>
  <c r="AM936" i="2"/>
  <c r="AM935" i="2"/>
  <c r="AM934" i="2"/>
  <c r="AM933" i="2"/>
  <c r="AM932" i="2"/>
  <c r="AM931" i="2"/>
  <c r="AM930" i="2"/>
  <c r="AM929" i="2"/>
  <c r="AM928" i="2"/>
  <c r="AM927" i="2"/>
  <c r="AM926" i="2"/>
  <c r="AM925" i="2"/>
  <c r="AM924" i="2"/>
  <c r="AM923" i="2"/>
  <c r="AM922" i="2"/>
  <c r="AM921" i="2"/>
  <c r="AM920" i="2"/>
  <c r="AM919" i="2"/>
  <c r="AM918" i="2"/>
  <c r="AM917" i="2"/>
  <c r="AM916" i="2"/>
  <c r="AM915" i="2"/>
  <c r="AM914" i="2"/>
  <c r="AM913" i="2"/>
  <c r="AM912" i="2"/>
  <c r="AM911" i="2"/>
  <c r="AM910" i="2"/>
  <c r="AM909" i="2"/>
  <c r="AM908" i="2"/>
  <c r="AM907" i="2"/>
  <c r="AM906" i="2"/>
  <c r="AM905" i="2"/>
  <c r="AM904" i="2"/>
  <c r="AM903" i="2"/>
  <c r="AM902" i="2"/>
  <c r="AM901" i="2"/>
  <c r="AM900" i="2"/>
  <c r="AM899" i="2"/>
  <c r="AM898" i="2"/>
  <c r="AM897" i="2"/>
  <c r="AM896" i="2"/>
  <c r="AM895" i="2"/>
  <c r="AM894" i="2"/>
  <c r="AM893" i="2"/>
  <c r="AM892" i="2"/>
  <c r="AM891" i="2"/>
  <c r="AM890" i="2"/>
  <c r="AM889" i="2"/>
  <c r="AM888" i="2"/>
  <c r="AM887" i="2"/>
  <c r="AM886" i="2"/>
  <c r="AM885" i="2"/>
  <c r="AM884" i="2"/>
  <c r="AM883" i="2"/>
  <c r="AM882" i="2"/>
  <c r="AM881" i="2"/>
  <c r="AM880" i="2"/>
  <c r="AM879" i="2"/>
  <c r="AM878" i="2"/>
  <c r="AM877" i="2"/>
  <c r="AM876" i="2"/>
  <c r="AM875" i="2"/>
  <c r="AM874" i="2"/>
  <c r="AM873" i="2"/>
  <c r="AM872" i="2"/>
  <c r="AM871" i="2"/>
  <c r="AM870" i="2"/>
  <c r="AM869" i="2"/>
  <c r="AM868" i="2"/>
  <c r="AM867" i="2"/>
  <c r="AM866" i="2"/>
  <c r="AM865" i="2"/>
  <c r="AM864" i="2"/>
  <c r="AM863" i="2"/>
  <c r="AM862" i="2"/>
  <c r="AM861" i="2"/>
  <c r="AM860" i="2"/>
  <c r="AM859" i="2"/>
  <c r="AM858" i="2"/>
  <c r="AM857" i="2"/>
  <c r="AM856" i="2"/>
  <c r="AM855" i="2"/>
  <c r="AM854" i="2"/>
  <c r="AM853" i="2"/>
  <c r="AM852" i="2"/>
  <c r="AM851" i="2"/>
  <c r="AM850" i="2"/>
  <c r="AM849" i="2"/>
  <c r="AM848" i="2"/>
  <c r="AM847" i="2"/>
  <c r="AM846" i="2"/>
  <c r="AM845" i="2"/>
  <c r="AM844" i="2"/>
  <c r="AM843" i="2"/>
  <c r="AM842" i="2"/>
  <c r="AM841" i="2"/>
  <c r="AM840" i="2"/>
  <c r="AM839" i="2"/>
  <c r="AM838" i="2"/>
  <c r="AM837" i="2"/>
  <c r="AM836" i="2"/>
  <c r="AM835" i="2"/>
  <c r="AM834" i="2"/>
  <c r="AM833" i="2"/>
  <c r="AM832" i="2"/>
  <c r="AM831" i="2"/>
  <c r="AM830" i="2"/>
  <c r="AM829" i="2"/>
  <c r="AM828" i="2"/>
  <c r="AM827" i="2"/>
  <c r="AM826" i="2"/>
  <c r="AM825" i="2"/>
  <c r="AM824" i="2"/>
  <c r="AM823" i="2"/>
  <c r="AM822" i="2"/>
  <c r="AM821" i="2"/>
  <c r="AM820" i="2"/>
  <c r="AM819" i="2"/>
  <c r="AM818" i="2"/>
  <c r="AM817" i="2"/>
  <c r="AM816" i="2"/>
  <c r="AM815" i="2"/>
  <c r="AM814" i="2"/>
  <c r="AM813" i="2"/>
  <c r="AM812" i="2"/>
  <c r="AM811" i="2"/>
  <c r="AM810" i="2"/>
  <c r="AM809" i="2"/>
  <c r="AM808" i="2"/>
  <c r="AM807" i="2"/>
  <c r="AM806" i="2"/>
  <c r="AM805" i="2"/>
  <c r="AM804" i="2"/>
  <c r="AM803" i="2"/>
  <c r="AM802" i="2"/>
  <c r="AM801" i="2"/>
  <c r="AM800" i="2"/>
  <c r="AM799" i="2"/>
  <c r="AM798" i="2"/>
  <c r="AM797" i="2"/>
  <c r="AM796" i="2"/>
  <c r="AM795" i="2"/>
  <c r="AM794" i="2"/>
  <c r="AM793" i="2"/>
  <c r="AM792" i="2"/>
  <c r="AM791" i="2"/>
  <c r="AM790" i="2"/>
  <c r="AM789" i="2"/>
  <c r="AM788" i="2"/>
  <c r="AM787" i="2"/>
  <c r="AM786" i="2"/>
  <c r="AM785" i="2"/>
  <c r="AM784" i="2"/>
  <c r="AM783" i="2"/>
  <c r="AM782" i="2"/>
  <c r="AM781" i="2"/>
  <c r="AM780" i="2"/>
  <c r="AM779" i="2"/>
  <c r="AM778" i="2"/>
  <c r="AM777" i="2"/>
  <c r="AM776" i="2"/>
  <c r="AM775" i="2"/>
  <c r="AM774" i="2"/>
  <c r="AM773" i="2"/>
  <c r="AM772" i="2"/>
  <c r="AM771" i="2"/>
  <c r="AM770" i="2"/>
  <c r="AM769" i="2"/>
  <c r="AM768" i="2"/>
  <c r="AM767" i="2"/>
  <c r="AM766" i="2"/>
  <c r="AM765" i="2"/>
  <c r="AM764" i="2"/>
  <c r="AM763" i="2"/>
  <c r="AM762" i="2"/>
  <c r="AM761" i="2"/>
  <c r="AM760" i="2"/>
  <c r="AM759" i="2"/>
  <c r="AM758" i="2"/>
  <c r="AM757" i="2"/>
  <c r="AM756" i="2"/>
  <c r="AM755" i="2"/>
  <c r="AM754" i="2"/>
  <c r="AM753" i="2"/>
  <c r="AM752" i="2"/>
  <c r="AM751" i="2"/>
  <c r="AM750" i="2"/>
  <c r="AM749" i="2"/>
  <c r="AM748" i="2"/>
  <c r="AM747" i="2"/>
  <c r="AM746" i="2"/>
  <c r="AM745" i="2"/>
  <c r="AM744" i="2"/>
  <c r="AM743" i="2"/>
  <c r="AM742" i="2"/>
  <c r="AM741" i="2"/>
  <c r="AM740" i="2"/>
  <c r="AM739" i="2"/>
  <c r="AM738" i="2"/>
  <c r="AM737" i="2"/>
  <c r="AM736" i="2"/>
  <c r="AM735" i="2"/>
  <c r="AM734" i="2"/>
  <c r="AM733" i="2"/>
  <c r="AM732" i="2"/>
  <c r="AM731" i="2"/>
  <c r="AM730" i="2"/>
  <c r="AM729" i="2"/>
  <c r="AM728" i="2"/>
  <c r="AM727" i="2"/>
  <c r="AM726" i="2"/>
  <c r="AM725" i="2"/>
  <c r="AM724" i="2"/>
  <c r="AM723" i="2"/>
  <c r="AM722" i="2"/>
  <c r="AM721" i="2"/>
  <c r="AM720" i="2"/>
  <c r="AM719" i="2"/>
  <c r="AM718" i="2"/>
  <c r="AM717" i="2"/>
  <c r="AM716" i="2"/>
  <c r="AM715" i="2"/>
  <c r="AM714" i="2"/>
  <c r="AM713" i="2"/>
  <c r="AM712" i="2"/>
  <c r="AM711" i="2"/>
  <c r="AM710" i="2"/>
  <c r="AM709" i="2"/>
  <c r="AM708" i="2"/>
  <c r="AM707" i="2"/>
  <c r="AM706" i="2"/>
  <c r="AM705" i="2"/>
  <c r="AM704" i="2"/>
  <c r="AM703" i="2"/>
  <c r="AM702" i="2"/>
  <c r="AM701" i="2"/>
  <c r="AM700" i="2"/>
  <c r="AM699" i="2"/>
  <c r="AM698" i="2"/>
  <c r="AM697" i="2"/>
  <c r="AM696" i="2"/>
  <c r="AM695" i="2"/>
  <c r="AM694" i="2"/>
  <c r="AM693" i="2"/>
  <c r="AM692" i="2"/>
  <c r="AM691" i="2"/>
  <c r="AM690" i="2"/>
  <c r="AM689" i="2"/>
  <c r="AM688" i="2"/>
  <c r="AM687" i="2"/>
  <c r="AM686" i="2"/>
  <c r="AM685" i="2"/>
  <c r="AM684" i="2"/>
  <c r="AM683" i="2"/>
  <c r="AM682" i="2"/>
  <c r="AM681" i="2"/>
  <c r="AM680" i="2"/>
  <c r="AM679" i="2"/>
  <c r="AM678" i="2"/>
  <c r="AM677" i="2"/>
  <c r="AM676" i="2"/>
  <c r="AM675" i="2"/>
  <c r="AM674" i="2"/>
  <c r="AM673" i="2"/>
  <c r="AM672" i="2"/>
  <c r="AM671" i="2"/>
  <c r="AM670" i="2"/>
  <c r="AM669" i="2"/>
  <c r="AM668" i="2"/>
  <c r="AM667" i="2"/>
  <c r="AM666" i="2"/>
  <c r="AM665" i="2"/>
  <c r="AM664" i="2"/>
  <c r="AM663" i="2"/>
  <c r="AM662" i="2"/>
  <c r="AM661" i="2"/>
  <c r="AM660" i="2"/>
  <c r="AM659" i="2"/>
  <c r="AM658" i="2"/>
  <c r="AM657" i="2"/>
  <c r="AM656" i="2"/>
  <c r="AM655" i="2"/>
  <c r="AM654" i="2"/>
  <c r="AM653" i="2"/>
  <c r="AM652" i="2"/>
  <c r="AM651" i="2"/>
  <c r="AM650" i="2"/>
  <c r="AM649" i="2"/>
  <c r="AM648" i="2"/>
  <c r="AM647" i="2"/>
  <c r="AM646" i="2"/>
  <c r="AM645" i="2"/>
  <c r="AM644" i="2"/>
  <c r="AM643" i="2"/>
  <c r="AM642" i="2"/>
  <c r="AM641" i="2"/>
  <c r="AM640" i="2"/>
  <c r="AM639" i="2"/>
  <c r="AM638" i="2"/>
  <c r="AM637" i="2"/>
  <c r="AM636" i="2"/>
  <c r="AM635" i="2"/>
  <c r="AM634" i="2"/>
  <c r="AM633" i="2"/>
  <c r="AM632" i="2"/>
  <c r="AM631" i="2"/>
  <c r="AM630" i="2"/>
  <c r="AM629" i="2"/>
  <c r="AM628" i="2"/>
  <c r="AM627" i="2"/>
  <c r="AM626" i="2"/>
  <c r="AM625" i="2"/>
  <c r="AM624" i="2"/>
  <c r="AM623" i="2"/>
  <c r="AM622" i="2"/>
  <c r="AM621" i="2"/>
  <c r="AM620" i="2"/>
  <c r="AM619" i="2"/>
  <c r="AM618" i="2"/>
  <c r="AM617" i="2"/>
  <c r="AM616" i="2"/>
  <c r="AM615" i="2"/>
  <c r="AM614" i="2"/>
  <c r="AM613" i="2"/>
  <c r="AM612" i="2"/>
  <c r="AM611" i="2"/>
  <c r="AM610" i="2"/>
  <c r="AM609" i="2"/>
  <c r="AM608" i="2"/>
  <c r="AM607" i="2"/>
  <c r="AM606" i="2"/>
  <c r="AM605" i="2"/>
  <c r="AM604" i="2"/>
  <c r="AM603" i="2"/>
  <c r="AM602" i="2"/>
  <c r="AM601" i="2"/>
  <c r="AM600" i="2"/>
  <c r="AM599" i="2"/>
  <c r="AM598" i="2"/>
  <c r="AM597" i="2"/>
  <c r="AM596" i="2"/>
  <c r="AM595" i="2"/>
  <c r="AM594" i="2"/>
  <c r="AM593" i="2"/>
  <c r="AM592" i="2"/>
  <c r="AM591" i="2"/>
  <c r="AM590" i="2"/>
  <c r="AM589" i="2"/>
  <c r="AM588" i="2"/>
  <c r="AM587" i="2"/>
  <c r="AM586" i="2"/>
  <c r="AM585" i="2"/>
  <c r="AM584" i="2"/>
  <c r="AM583" i="2"/>
  <c r="AM582" i="2"/>
  <c r="AM581" i="2"/>
  <c r="AM580" i="2"/>
  <c r="AM579" i="2"/>
  <c r="AM578" i="2"/>
  <c r="AM577" i="2"/>
  <c r="AM576" i="2"/>
  <c r="AM575" i="2"/>
  <c r="AM574" i="2"/>
  <c r="AM573" i="2"/>
  <c r="AM572" i="2"/>
  <c r="AM571" i="2"/>
  <c r="AM570" i="2"/>
  <c r="AM569" i="2"/>
  <c r="AM568" i="2"/>
  <c r="AM567" i="2"/>
  <c r="AM566" i="2"/>
  <c r="AM565" i="2"/>
  <c r="AM564" i="2"/>
  <c r="AM563" i="2"/>
  <c r="AM562" i="2"/>
  <c r="AM561" i="2"/>
  <c r="AM560" i="2"/>
  <c r="AM559" i="2"/>
  <c r="AM558" i="2"/>
  <c r="AM557" i="2"/>
  <c r="AM556" i="2"/>
  <c r="AM555" i="2"/>
  <c r="AM554" i="2"/>
  <c r="AM553" i="2"/>
  <c r="AM552" i="2"/>
  <c r="AM551" i="2"/>
  <c r="AM550" i="2"/>
  <c r="AM549" i="2"/>
  <c r="AM548" i="2"/>
  <c r="AM547" i="2"/>
  <c r="AM546" i="2"/>
  <c r="AM545" i="2"/>
  <c r="AM544" i="2"/>
  <c r="AM543" i="2"/>
  <c r="AM542" i="2"/>
  <c r="AM541" i="2"/>
  <c r="AM540" i="2"/>
  <c r="AM539" i="2"/>
  <c r="AM538" i="2"/>
  <c r="AM537" i="2"/>
  <c r="AM536" i="2"/>
  <c r="AM535" i="2"/>
  <c r="AM534" i="2"/>
  <c r="AM533" i="2"/>
  <c r="AM532" i="2"/>
  <c r="AM531" i="2"/>
  <c r="AM530" i="2"/>
  <c r="AM529" i="2"/>
  <c r="AM528" i="2"/>
  <c r="AM527" i="2"/>
  <c r="AM526" i="2"/>
  <c r="AM525" i="2"/>
  <c r="AM524" i="2"/>
  <c r="AM523" i="2"/>
  <c r="AM522" i="2"/>
  <c r="AM521" i="2"/>
  <c r="AM520" i="2"/>
  <c r="AM519" i="2"/>
  <c r="AM518" i="2"/>
  <c r="AM517" i="2"/>
  <c r="AM516" i="2"/>
  <c r="AM515" i="2"/>
  <c r="AM514" i="2"/>
  <c r="AM513" i="2"/>
  <c r="AM512" i="2"/>
  <c r="AM511" i="2"/>
  <c r="AM510" i="2"/>
  <c r="AM509" i="2"/>
  <c r="AM508" i="2"/>
  <c r="AM507" i="2"/>
  <c r="AM506" i="2"/>
  <c r="AM505" i="2"/>
  <c r="AM504" i="2"/>
  <c r="AM503" i="2"/>
  <c r="AM502" i="2"/>
  <c r="AM501" i="2"/>
  <c r="AM500" i="2"/>
  <c r="AM499" i="2"/>
  <c r="AM498" i="2"/>
  <c r="AM497" i="2"/>
  <c r="AM496" i="2"/>
  <c r="AM495" i="2"/>
  <c r="AM494" i="2"/>
  <c r="AM493" i="2"/>
  <c r="AM492" i="2"/>
  <c r="AM491" i="2"/>
  <c r="AM490" i="2"/>
  <c r="AM489" i="2"/>
  <c r="AM488" i="2"/>
  <c r="AM487" i="2"/>
  <c r="AM486" i="2"/>
  <c r="AM485" i="2"/>
  <c r="AM484" i="2"/>
  <c r="AM483" i="2"/>
  <c r="AM482" i="2"/>
  <c r="AM481" i="2"/>
  <c r="AM480" i="2"/>
  <c r="AM479" i="2"/>
  <c r="AM478" i="2"/>
  <c r="AM477" i="2"/>
  <c r="AM476" i="2"/>
  <c r="AM475" i="2"/>
  <c r="AM474" i="2"/>
  <c r="AM473" i="2"/>
  <c r="AM472" i="2"/>
  <c r="AM471" i="2"/>
  <c r="AM470" i="2"/>
  <c r="AM469" i="2"/>
  <c r="AM468" i="2"/>
  <c r="AM467" i="2"/>
  <c r="AM466" i="2"/>
  <c r="AM465" i="2"/>
  <c r="AM464" i="2"/>
  <c r="AM463" i="2"/>
  <c r="AM462" i="2"/>
  <c r="AM461" i="2"/>
  <c r="AM460" i="2"/>
  <c r="AM459" i="2"/>
  <c r="AM458" i="2"/>
  <c r="AM457" i="2"/>
  <c r="AM456" i="2"/>
  <c r="AM455" i="2"/>
  <c r="AM454" i="2"/>
  <c r="AM453" i="2"/>
  <c r="AM452" i="2"/>
  <c r="AM451" i="2"/>
  <c r="AM450" i="2"/>
  <c r="AM449" i="2"/>
  <c r="AM448" i="2"/>
  <c r="AM447" i="2"/>
  <c r="AM446" i="2"/>
  <c r="AM445" i="2"/>
  <c r="AM444" i="2"/>
  <c r="AM443" i="2"/>
  <c r="AM442" i="2"/>
  <c r="AM441" i="2"/>
  <c r="AM440" i="2"/>
  <c r="AM439" i="2"/>
  <c r="AM438" i="2"/>
  <c r="AM437" i="2"/>
  <c r="AM436" i="2"/>
  <c r="AM435" i="2"/>
  <c r="AM434" i="2"/>
  <c r="AM433" i="2"/>
  <c r="AM432" i="2"/>
  <c r="AM431" i="2"/>
  <c r="AM430" i="2"/>
  <c r="AM429" i="2"/>
  <c r="AM428" i="2"/>
  <c r="AM427" i="2"/>
  <c r="AM426" i="2"/>
  <c r="AM425" i="2"/>
  <c r="AM424" i="2"/>
  <c r="AM423" i="2"/>
  <c r="AM422" i="2"/>
  <c r="AM421" i="2"/>
  <c r="AM420" i="2"/>
  <c r="AM419" i="2"/>
  <c r="AM418" i="2"/>
  <c r="AM417" i="2"/>
  <c r="AM416" i="2"/>
  <c r="AM415" i="2"/>
  <c r="AM414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L3" i="2"/>
  <c r="AL5" i="2"/>
  <c r="AL6" i="2"/>
  <c r="AL7" i="2"/>
  <c r="AL9" i="2"/>
  <c r="AL10" i="2"/>
  <c r="AL11" i="2"/>
  <c r="AL13" i="2"/>
  <c r="AL14" i="2"/>
  <c r="AL15" i="2"/>
  <c r="AL17" i="2"/>
  <c r="AL18" i="2"/>
  <c r="AL19" i="2"/>
  <c r="AL21" i="2"/>
  <c r="AL22" i="2"/>
  <c r="AL23" i="2"/>
  <c r="AL25" i="2"/>
  <c r="AL26" i="2"/>
  <c r="AL27" i="2"/>
  <c r="AL29" i="2"/>
  <c r="AL30" i="2"/>
  <c r="AL31" i="2"/>
  <c r="AL33" i="2"/>
  <c r="AL34" i="2"/>
  <c r="AL35" i="2"/>
  <c r="AL37" i="2"/>
  <c r="AL38" i="2"/>
  <c r="AL39" i="2"/>
  <c r="AL41" i="2"/>
  <c r="AL42" i="2"/>
  <c r="AL43" i="2"/>
  <c r="AL45" i="2"/>
  <c r="AL46" i="2"/>
  <c r="AL47" i="2"/>
  <c r="AL49" i="2"/>
  <c r="AL50" i="2"/>
  <c r="AL51" i="2"/>
  <c r="AL53" i="2"/>
  <c r="AL54" i="2"/>
  <c r="AL55" i="2"/>
  <c r="AL57" i="2"/>
  <c r="AL58" i="2"/>
  <c r="AL59" i="2"/>
  <c r="AL61" i="2"/>
  <c r="AL62" i="2"/>
  <c r="AL63" i="2"/>
  <c r="AL65" i="2"/>
  <c r="AL66" i="2"/>
  <c r="AL67" i="2"/>
  <c r="AL69" i="2"/>
  <c r="AL70" i="2"/>
  <c r="AL71" i="2"/>
  <c r="AL73" i="2"/>
  <c r="AL74" i="2"/>
  <c r="AL75" i="2"/>
  <c r="AL77" i="2"/>
  <c r="AL78" i="2"/>
  <c r="AL79" i="2"/>
  <c r="AL81" i="2"/>
  <c r="AL82" i="2"/>
  <c r="AL83" i="2"/>
  <c r="AL85" i="2"/>
  <c r="AL86" i="2"/>
  <c r="AL87" i="2"/>
  <c r="AL89" i="2"/>
  <c r="AL90" i="2"/>
  <c r="AL91" i="2"/>
  <c r="AL93" i="2"/>
  <c r="AL94" i="2"/>
  <c r="AL95" i="2"/>
  <c r="AL97" i="2"/>
  <c r="AL98" i="2"/>
  <c r="AL99" i="2"/>
  <c r="AL101" i="2"/>
  <c r="AL102" i="2"/>
  <c r="AL103" i="2"/>
  <c r="AL105" i="2"/>
  <c r="AL106" i="2"/>
  <c r="AL107" i="2"/>
  <c r="AL109" i="2"/>
  <c r="AL110" i="2"/>
  <c r="AL111" i="2"/>
  <c r="AL113" i="2"/>
  <c r="AL114" i="2"/>
  <c r="AL115" i="2"/>
  <c r="AL117" i="2"/>
  <c r="AL118" i="2"/>
  <c r="AL119" i="2"/>
  <c r="AL121" i="2"/>
  <c r="AL122" i="2"/>
  <c r="AL123" i="2"/>
  <c r="AL125" i="2"/>
  <c r="AL126" i="2"/>
  <c r="AL127" i="2"/>
  <c r="AL129" i="2"/>
  <c r="AL130" i="2"/>
  <c r="AL131" i="2"/>
  <c r="AL133" i="2"/>
  <c r="AL134" i="2"/>
  <c r="AL135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0" i="2"/>
  <c r="AL651" i="2"/>
  <c r="AL652" i="2"/>
  <c r="AL653" i="2"/>
  <c r="AL654" i="2"/>
  <c r="AL655" i="2"/>
  <c r="AL656" i="2"/>
  <c r="AL657" i="2"/>
  <c r="AL658" i="2"/>
  <c r="AL659" i="2"/>
  <c r="AL660" i="2"/>
  <c r="AL661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78" i="2"/>
  <c r="AL679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0" i="2"/>
  <c r="AL751" i="2"/>
  <c r="AL752" i="2"/>
  <c r="AL753" i="2"/>
  <c r="AL754" i="2"/>
  <c r="AL755" i="2"/>
  <c r="AL756" i="2"/>
  <c r="AL757" i="2"/>
  <c r="AL758" i="2"/>
  <c r="AL759" i="2"/>
  <c r="AL760" i="2"/>
  <c r="AL761" i="2"/>
  <c r="AL762" i="2"/>
  <c r="AL763" i="2"/>
  <c r="AL764" i="2"/>
  <c r="AL765" i="2"/>
  <c r="AL766" i="2"/>
  <c r="AL767" i="2"/>
  <c r="AL768" i="2"/>
  <c r="AL769" i="2"/>
  <c r="AL770" i="2"/>
  <c r="AL771" i="2"/>
  <c r="AL772" i="2"/>
  <c r="AL773" i="2"/>
  <c r="AL774" i="2"/>
  <c r="AL775" i="2"/>
  <c r="AL776" i="2"/>
  <c r="AL777" i="2"/>
  <c r="AL778" i="2"/>
  <c r="AL779" i="2"/>
  <c r="AL780" i="2"/>
  <c r="AL781" i="2"/>
  <c r="AL782" i="2"/>
  <c r="AL783" i="2"/>
  <c r="AL784" i="2"/>
  <c r="AL785" i="2"/>
  <c r="AL786" i="2"/>
  <c r="AL787" i="2"/>
  <c r="AL788" i="2"/>
  <c r="AL789" i="2"/>
  <c r="AL790" i="2"/>
  <c r="AL791" i="2"/>
  <c r="AL792" i="2"/>
  <c r="AL793" i="2"/>
  <c r="AL794" i="2"/>
  <c r="AL795" i="2"/>
  <c r="AL796" i="2"/>
  <c r="AL797" i="2"/>
  <c r="AL798" i="2"/>
  <c r="AL799" i="2"/>
  <c r="AL800" i="2"/>
  <c r="AL801" i="2"/>
  <c r="AL802" i="2"/>
  <c r="AL803" i="2"/>
  <c r="AL804" i="2"/>
  <c r="AL805" i="2"/>
  <c r="AL806" i="2"/>
  <c r="AL807" i="2"/>
  <c r="AL808" i="2"/>
  <c r="AL809" i="2"/>
  <c r="AL810" i="2"/>
  <c r="AL811" i="2"/>
  <c r="AL812" i="2"/>
  <c r="AL813" i="2"/>
  <c r="AL814" i="2"/>
  <c r="AL815" i="2"/>
  <c r="AL816" i="2"/>
  <c r="AL817" i="2"/>
  <c r="AL818" i="2"/>
  <c r="AL819" i="2"/>
  <c r="AL820" i="2"/>
  <c r="AL821" i="2"/>
  <c r="AL822" i="2"/>
  <c r="AL823" i="2"/>
  <c r="AL824" i="2"/>
  <c r="AL825" i="2"/>
  <c r="AL826" i="2"/>
  <c r="AL827" i="2"/>
  <c r="AL828" i="2"/>
  <c r="AL829" i="2"/>
  <c r="AL830" i="2"/>
  <c r="AL831" i="2"/>
  <c r="AL832" i="2"/>
  <c r="AL833" i="2"/>
  <c r="AL834" i="2"/>
  <c r="AL835" i="2"/>
  <c r="AL836" i="2"/>
  <c r="AL837" i="2"/>
  <c r="AL838" i="2"/>
  <c r="AL839" i="2"/>
  <c r="AL840" i="2"/>
  <c r="AL841" i="2"/>
  <c r="AL842" i="2"/>
  <c r="AL843" i="2"/>
  <c r="AL844" i="2"/>
  <c r="AL845" i="2"/>
  <c r="AL846" i="2"/>
  <c r="AL847" i="2"/>
  <c r="AL848" i="2"/>
  <c r="AL849" i="2"/>
  <c r="AL850" i="2"/>
  <c r="AL851" i="2"/>
  <c r="AL852" i="2"/>
  <c r="AL853" i="2"/>
  <c r="AL854" i="2"/>
  <c r="AL855" i="2"/>
  <c r="AL856" i="2"/>
  <c r="AL857" i="2"/>
  <c r="AL858" i="2"/>
  <c r="AL859" i="2"/>
  <c r="AL860" i="2"/>
  <c r="AL861" i="2"/>
  <c r="AL862" i="2"/>
  <c r="AL863" i="2"/>
  <c r="AL864" i="2"/>
  <c r="AL865" i="2"/>
  <c r="AL866" i="2"/>
  <c r="AL867" i="2"/>
  <c r="AL868" i="2"/>
  <c r="AL869" i="2"/>
  <c r="AL870" i="2"/>
  <c r="AL871" i="2"/>
  <c r="AL872" i="2"/>
  <c r="AL873" i="2"/>
  <c r="AL874" i="2"/>
  <c r="AL875" i="2"/>
  <c r="AL876" i="2"/>
  <c r="AL877" i="2"/>
  <c r="AL878" i="2"/>
  <c r="AL879" i="2"/>
  <c r="AL880" i="2"/>
  <c r="AL881" i="2"/>
  <c r="AL882" i="2"/>
  <c r="AL883" i="2"/>
  <c r="AL884" i="2"/>
  <c r="AL885" i="2"/>
  <c r="AL886" i="2"/>
  <c r="AL887" i="2"/>
  <c r="AL888" i="2"/>
  <c r="AL889" i="2"/>
  <c r="AL890" i="2"/>
  <c r="AL891" i="2"/>
  <c r="AL892" i="2"/>
  <c r="AL893" i="2"/>
  <c r="AL894" i="2"/>
  <c r="AL895" i="2"/>
  <c r="AL896" i="2"/>
  <c r="AL897" i="2"/>
  <c r="AL898" i="2"/>
  <c r="AL899" i="2"/>
  <c r="AL900" i="2"/>
  <c r="AL901" i="2"/>
  <c r="AL902" i="2"/>
  <c r="AL903" i="2"/>
  <c r="AL904" i="2"/>
  <c r="AL905" i="2"/>
  <c r="AL906" i="2"/>
  <c r="AL907" i="2"/>
  <c r="AL908" i="2"/>
  <c r="AL909" i="2"/>
  <c r="AL910" i="2"/>
  <c r="AL911" i="2"/>
  <c r="AL912" i="2"/>
  <c r="AL913" i="2"/>
  <c r="AL914" i="2"/>
  <c r="AL915" i="2"/>
  <c r="AL916" i="2"/>
  <c r="AL917" i="2"/>
  <c r="AL918" i="2"/>
  <c r="AL919" i="2"/>
  <c r="AL920" i="2"/>
  <c r="AL921" i="2"/>
  <c r="AL922" i="2"/>
  <c r="AL923" i="2"/>
  <c r="AL924" i="2"/>
  <c r="AL925" i="2"/>
  <c r="AL926" i="2"/>
  <c r="AL927" i="2"/>
  <c r="AL928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3" i="2"/>
  <c r="AL944" i="2"/>
  <c r="AL945" i="2"/>
  <c r="AL946" i="2"/>
  <c r="AL947" i="2"/>
  <c r="AL948" i="2"/>
  <c r="AL949" i="2"/>
  <c r="AL950" i="2"/>
  <c r="AL951" i="2"/>
  <c r="AL952" i="2"/>
  <c r="AL953" i="2"/>
  <c r="AL954" i="2"/>
  <c r="AL955" i="2"/>
  <c r="AL956" i="2"/>
  <c r="AL957" i="2"/>
  <c r="AL958" i="2"/>
  <c r="AL959" i="2"/>
  <c r="AL960" i="2"/>
  <c r="AL961" i="2"/>
  <c r="AL962" i="2"/>
  <c r="AL963" i="2"/>
  <c r="AL964" i="2"/>
  <c r="AL965" i="2"/>
  <c r="AL966" i="2"/>
  <c r="AL967" i="2"/>
  <c r="AL968" i="2"/>
  <c r="AL969" i="2"/>
  <c r="AL970" i="2"/>
  <c r="AL971" i="2"/>
  <c r="AL972" i="2"/>
  <c r="AL973" i="2"/>
  <c r="AL974" i="2"/>
  <c r="AL975" i="2"/>
  <c r="AL976" i="2"/>
  <c r="AL977" i="2"/>
  <c r="AL978" i="2"/>
  <c r="AL979" i="2"/>
  <c r="AL980" i="2"/>
  <c r="AL981" i="2"/>
  <c r="AL982" i="2"/>
  <c r="AL983" i="2"/>
  <c r="AL984" i="2"/>
  <c r="AL985" i="2"/>
  <c r="AL986" i="2"/>
  <c r="AL987" i="2"/>
  <c r="AL988" i="2"/>
  <c r="AL989" i="2"/>
  <c r="AL990" i="2"/>
  <c r="AL991" i="2"/>
  <c r="AL992" i="2"/>
  <c r="AL993" i="2"/>
  <c r="AL994" i="2"/>
  <c r="AL995" i="2"/>
  <c r="AL996" i="2"/>
  <c r="AL997" i="2"/>
  <c r="AL998" i="2"/>
  <c r="AL999" i="2"/>
  <c r="AL1000" i="2"/>
  <c r="AL1001" i="2"/>
  <c r="AL1002" i="2"/>
  <c r="AL1003" i="2"/>
  <c r="AL1004" i="2"/>
  <c r="AL1005" i="2"/>
  <c r="AL1006" i="2"/>
  <c r="AL1007" i="2"/>
  <c r="AL1008" i="2"/>
  <c r="AL1009" i="2"/>
  <c r="AL1010" i="2"/>
  <c r="AL1011" i="2"/>
  <c r="AL1012" i="2"/>
  <c r="AL1013" i="2"/>
  <c r="AL1014" i="2"/>
  <c r="AL1015" i="2"/>
  <c r="AL1016" i="2"/>
  <c r="AL1017" i="2"/>
  <c r="AL1018" i="2"/>
  <c r="AL1019" i="2"/>
  <c r="AL1020" i="2"/>
  <c r="AL1021" i="2"/>
  <c r="AL1022" i="2"/>
  <c r="AL1023" i="2"/>
  <c r="AL1024" i="2"/>
  <c r="AL1025" i="2"/>
  <c r="AL1026" i="2"/>
  <c r="AL1027" i="2"/>
  <c r="AL1028" i="2"/>
  <c r="AL1029" i="2"/>
  <c r="AL1030" i="2"/>
  <c r="AL1031" i="2"/>
  <c r="AL1032" i="2"/>
  <c r="AL1033" i="2"/>
  <c r="AL1034" i="2"/>
  <c r="AL1035" i="2"/>
  <c r="AL1036" i="2"/>
  <c r="AL1037" i="2"/>
  <c r="AL1038" i="2"/>
  <c r="AL1039" i="2"/>
  <c r="AL1040" i="2"/>
  <c r="AL1041" i="2"/>
  <c r="AL1042" i="2"/>
  <c r="AL1043" i="2"/>
  <c r="AL1044" i="2"/>
  <c r="AL1045" i="2"/>
  <c r="AL1046" i="2"/>
  <c r="AL1047" i="2"/>
  <c r="AL1048" i="2"/>
  <c r="AL1049" i="2"/>
  <c r="AL1050" i="2"/>
  <c r="AL1051" i="2"/>
  <c r="AL1052" i="2"/>
  <c r="AL1053" i="2"/>
  <c r="AL1054" i="2"/>
  <c r="AL1055" i="2"/>
  <c r="AL1056" i="2"/>
  <c r="AL1057" i="2"/>
  <c r="AL1058" i="2"/>
  <c r="AL1059" i="2"/>
  <c r="AL1060" i="2"/>
  <c r="AL1061" i="2"/>
  <c r="AL1062" i="2"/>
  <c r="AL1063" i="2"/>
  <c r="AL1064" i="2"/>
  <c r="AL1065" i="2"/>
  <c r="AL1066" i="2"/>
  <c r="AL1067" i="2"/>
  <c r="AL1068" i="2"/>
  <c r="AL1069" i="2"/>
  <c r="AL1070" i="2"/>
  <c r="AL1071" i="2"/>
  <c r="AL1072" i="2"/>
  <c r="AL1073" i="2"/>
  <c r="AL1074" i="2"/>
  <c r="AL1075" i="2"/>
  <c r="AL1076" i="2"/>
  <c r="AL1077" i="2"/>
  <c r="AL1078" i="2"/>
  <c r="AL1079" i="2"/>
  <c r="AL1080" i="2"/>
  <c r="AL1081" i="2"/>
  <c r="AL1082" i="2"/>
  <c r="AL1083" i="2"/>
  <c r="AL1084" i="2"/>
  <c r="AL1085" i="2"/>
  <c r="AL1086" i="2"/>
  <c r="AL1087" i="2"/>
  <c r="AL1088" i="2"/>
  <c r="AL1089" i="2"/>
  <c r="AL1090" i="2"/>
  <c r="AL1091" i="2"/>
  <c r="AL1092" i="2"/>
  <c r="AL1093" i="2"/>
  <c r="AL1094" i="2"/>
  <c r="AL1095" i="2"/>
  <c r="AL1096" i="2"/>
  <c r="AL1097" i="2"/>
  <c r="AL1098" i="2"/>
  <c r="AL1099" i="2"/>
  <c r="AL1100" i="2"/>
  <c r="AL1101" i="2"/>
  <c r="AL1102" i="2"/>
  <c r="AL1103" i="2"/>
  <c r="AL1104" i="2"/>
  <c r="AL1105" i="2"/>
  <c r="AL1106" i="2"/>
  <c r="AL1107" i="2"/>
  <c r="AL1108" i="2"/>
  <c r="AL1109" i="2"/>
  <c r="AL1110" i="2"/>
  <c r="AL1111" i="2"/>
  <c r="AL1112" i="2"/>
  <c r="AL1113" i="2"/>
  <c r="AL1114" i="2"/>
  <c r="AL1115" i="2"/>
  <c r="AL1116" i="2"/>
  <c r="AL1117" i="2"/>
  <c r="AL1118" i="2"/>
  <c r="AL1119" i="2"/>
  <c r="AL1120" i="2"/>
  <c r="AL1121" i="2"/>
  <c r="AL1122" i="2"/>
  <c r="AL1123" i="2"/>
  <c r="AL1124" i="2"/>
  <c r="AL1125" i="2"/>
  <c r="AL1126" i="2"/>
  <c r="AL1127" i="2"/>
  <c r="AL1128" i="2"/>
  <c r="AL1129" i="2"/>
  <c r="AL1130" i="2"/>
  <c r="AL1131" i="2"/>
  <c r="AL1132" i="2"/>
  <c r="AL1133" i="2"/>
  <c r="AL1134" i="2"/>
  <c r="AL1135" i="2"/>
  <c r="AL1136" i="2"/>
  <c r="AL1137" i="2"/>
  <c r="AL1138" i="2"/>
  <c r="AL1139" i="2"/>
  <c r="AL1140" i="2"/>
  <c r="AL1141" i="2"/>
  <c r="AL1142" i="2"/>
  <c r="AL1143" i="2"/>
  <c r="AL1144" i="2"/>
  <c r="AL1145" i="2"/>
  <c r="AL1146" i="2"/>
  <c r="AL1147" i="2"/>
  <c r="AL1148" i="2"/>
  <c r="AL1149" i="2"/>
  <c r="AL1150" i="2"/>
  <c r="AL1151" i="2"/>
  <c r="AL1152" i="2"/>
  <c r="AL1153" i="2"/>
  <c r="AL1154" i="2"/>
  <c r="AL1155" i="2"/>
  <c r="AL1156" i="2"/>
  <c r="AL1157" i="2"/>
  <c r="AL1158" i="2"/>
  <c r="AL1159" i="2"/>
  <c r="AL1160" i="2"/>
  <c r="AL1161" i="2"/>
  <c r="AL1162" i="2"/>
  <c r="AL1163" i="2"/>
  <c r="AL1164" i="2"/>
  <c r="AL1165" i="2"/>
  <c r="AL1166" i="2"/>
  <c r="AL1167" i="2"/>
  <c r="AL1168" i="2"/>
  <c r="AL1169" i="2"/>
  <c r="AL1170" i="2"/>
  <c r="AL1171" i="2"/>
  <c r="AL1172" i="2"/>
  <c r="AL1173" i="2"/>
  <c r="AL1174" i="2"/>
  <c r="AL1175" i="2"/>
  <c r="AL1176" i="2"/>
  <c r="AL1177" i="2"/>
  <c r="AL1178" i="2"/>
  <c r="AL1179" i="2"/>
  <c r="AL1180" i="2"/>
  <c r="AL1181" i="2"/>
  <c r="AL1182" i="2"/>
  <c r="AL1183" i="2"/>
  <c r="AL1184" i="2"/>
  <c r="AL1185" i="2"/>
  <c r="AL1186" i="2"/>
  <c r="AL1187" i="2"/>
  <c r="AL1188" i="2"/>
  <c r="AL1189" i="2"/>
  <c r="AL1190" i="2"/>
  <c r="AL1191" i="2"/>
  <c r="AL1192" i="2"/>
  <c r="AL1193" i="2"/>
  <c r="AL1194" i="2"/>
  <c r="AL1195" i="2"/>
  <c r="AL1196" i="2"/>
  <c r="AL1197" i="2"/>
  <c r="AL1198" i="2"/>
  <c r="AL1199" i="2"/>
  <c r="AL1200" i="2"/>
  <c r="AL1201" i="2"/>
  <c r="AL1202" i="2"/>
  <c r="AL1203" i="2"/>
  <c r="AL1204" i="2"/>
  <c r="AL1205" i="2"/>
  <c r="AL1206" i="2"/>
  <c r="AL1207" i="2"/>
  <c r="AL1208" i="2"/>
  <c r="AL1209" i="2"/>
  <c r="AL1210" i="2"/>
  <c r="AL1211" i="2"/>
  <c r="AL1212" i="2"/>
  <c r="AL1213" i="2"/>
  <c r="AL1214" i="2"/>
  <c r="AL1215" i="2"/>
  <c r="AL1216" i="2"/>
  <c r="AL1217" i="2"/>
  <c r="AL1218" i="2"/>
  <c r="AL1219" i="2"/>
  <c r="AL1220" i="2"/>
  <c r="AL1221" i="2"/>
  <c r="AL1222" i="2"/>
  <c r="AL1223" i="2"/>
  <c r="AL1224" i="2"/>
  <c r="AL1225" i="2"/>
  <c r="AL1226" i="2"/>
  <c r="AL1227" i="2"/>
  <c r="AL1228" i="2"/>
  <c r="AL1229" i="2"/>
  <c r="AL1230" i="2"/>
  <c r="AL1231" i="2"/>
  <c r="AL1232" i="2"/>
  <c r="AL1233" i="2"/>
  <c r="AL1234" i="2"/>
  <c r="AL1235" i="2"/>
  <c r="AL1236" i="2"/>
  <c r="AL1237" i="2"/>
  <c r="AL1238" i="2"/>
  <c r="AL1239" i="2"/>
  <c r="AL1240" i="2"/>
  <c r="AL1241" i="2"/>
  <c r="AL1242" i="2"/>
  <c r="AL1243" i="2"/>
  <c r="AL1244" i="2"/>
  <c r="AL1245" i="2"/>
  <c r="AL1246" i="2"/>
  <c r="AL1247" i="2"/>
  <c r="AL1248" i="2"/>
  <c r="AL1249" i="2"/>
  <c r="AL1250" i="2"/>
  <c r="AL1251" i="2"/>
  <c r="AL1252" i="2"/>
  <c r="AL1253" i="2"/>
  <c r="AL1254" i="2"/>
  <c r="AL1255" i="2"/>
  <c r="AL1256" i="2"/>
  <c r="AL1257" i="2"/>
  <c r="AL1258" i="2"/>
  <c r="AL1259" i="2"/>
  <c r="AL1260" i="2"/>
  <c r="AL1261" i="2"/>
  <c r="AL1262" i="2"/>
  <c r="AL1263" i="2"/>
  <c r="AL1264" i="2"/>
  <c r="AL1265" i="2"/>
  <c r="AL1266" i="2"/>
  <c r="AL1267" i="2"/>
  <c r="AL1268" i="2"/>
  <c r="AL1269" i="2"/>
  <c r="AL1270" i="2"/>
  <c r="AL1271" i="2"/>
  <c r="AL1272" i="2"/>
  <c r="AL1273" i="2"/>
  <c r="AL1274" i="2"/>
  <c r="AL1275" i="2"/>
  <c r="AL1276" i="2"/>
  <c r="AL1277" i="2"/>
  <c r="AL1278" i="2"/>
  <c r="AL1279" i="2"/>
  <c r="AL1280" i="2"/>
  <c r="AL1281" i="2"/>
  <c r="AL1282" i="2"/>
  <c r="AL1283" i="2"/>
  <c r="AL1284" i="2"/>
  <c r="AL1285" i="2"/>
  <c r="AL1286" i="2"/>
  <c r="AL1287" i="2"/>
  <c r="AL1288" i="2"/>
  <c r="AL1289" i="2"/>
  <c r="AL1290" i="2"/>
  <c r="AL1291" i="2"/>
  <c r="AL1292" i="2"/>
  <c r="AL1293" i="2"/>
  <c r="AL1294" i="2"/>
  <c r="AL1295" i="2"/>
  <c r="AL1296" i="2"/>
  <c r="AL1297" i="2"/>
  <c r="AL1298" i="2"/>
  <c r="AL1299" i="2"/>
  <c r="AL1300" i="2"/>
  <c r="AL1301" i="2"/>
  <c r="AL1302" i="2"/>
  <c r="AL1303" i="2"/>
  <c r="AL1304" i="2"/>
  <c r="AL1305" i="2"/>
  <c r="AL1306" i="2"/>
  <c r="AL1307" i="2"/>
  <c r="AL1308" i="2"/>
  <c r="AL1309" i="2"/>
  <c r="AL1310" i="2"/>
  <c r="AL1311" i="2"/>
  <c r="AL1312" i="2"/>
  <c r="AL1313" i="2"/>
  <c r="AL1314" i="2"/>
  <c r="AL1315" i="2"/>
  <c r="AL1316" i="2"/>
  <c r="AL1317" i="2"/>
  <c r="AL1318" i="2"/>
  <c r="AL1319" i="2"/>
  <c r="AL1320" i="2"/>
  <c r="AL1321" i="2"/>
  <c r="AL1322" i="2"/>
  <c r="AL1323" i="2"/>
  <c r="AL1324" i="2"/>
  <c r="AL1325" i="2"/>
  <c r="AL1326" i="2"/>
  <c r="AL1327" i="2"/>
  <c r="AL1328" i="2"/>
  <c r="AL1329" i="2"/>
  <c r="AL1330" i="2"/>
  <c r="AL1331" i="2"/>
  <c r="AL1332" i="2"/>
  <c r="AL1333" i="2"/>
  <c r="AL1334" i="2"/>
  <c r="AL1335" i="2"/>
  <c r="AL1336" i="2"/>
  <c r="AL1337" i="2"/>
  <c r="AL1338" i="2"/>
  <c r="AL1339" i="2"/>
  <c r="AL1340" i="2"/>
  <c r="AL1341" i="2"/>
  <c r="AL1342" i="2"/>
  <c r="AL1343" i="2"/>
  <c r="AL1344" i="2"/>
  <c r="AL1345" i="2"/>
  <c r="AL1346" i="2"/>
  <c r="AL1347" i="2"/>
  <c r="AL1348" i="2"/>
  <c r="AL2" i="2"/>
  <c r="AB1348" i="2"/>
  <c r="AB1347" i="2"/>
  <c r="AB1346" i="2"/>
  <c r="AB1345" i="2"/>
  <c r="AB1344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2" i="2"/>
  <c r="AD1348" i="2"/>
  <c r="AE1348" i="2" s="1"/>
  <c r="AF1348" i="2" s="1"/>
  <c r="AG1348" i="2" s="1"/>
  <c r="AD1347" i="2"/>
  <c r="AE1347" i="2" s="1"/>
  <c r="AF1347" i="2" s="1"/>
  <c r="AG1347" i="2" s="1"/>
  <c r="AD1346" i="2"/>
  <c r="AE1346" i="2" s="1"/>
  <c r="AF1346" i="2" s="1"/>
  <c r="AG1346" i="2" s="1"/>
  <c r="AD1345" i="2"/>
  <c r="AE1345" i="2" s="1"/>
  <c r="AF1345" i="2" s="1"/>
  <c r="AG1345" i="2" s="1"/>
  <c r="AD1344" i="2"/>
  <c r="AE1344" i="2" s="1"/>
  <c r="AF1344" i="2" s="1"/>
  <c r="AG1344" i="2" s="1"/>
  <c r="AD1343" i="2"/>
  <c r="AE1343" i="2" s="1"/>
  <c r="AF1343" i="2" s="1"/>
  <c r="AG1343" i="2" s="1"/>
  <c r="AD1342" i="2"/>
  <c r="AE1342" i="2" s="1"/>
  <c r="AF1342" i="2" s="1"/>
  <c r="AG1342" i="2" s="1"/>
  <c r="AD1341" i="2"/>
  <c r="AE1341" i="2" s="1"/>
  <c r="AF1341" i="2" s="1"/>
  <c r="AG1341" i="2" s="1"/>
  <c r="AD1340" i="2"/>
  <c r="AE1340" i="2" s="1"/>
  <c r="AF1340" i="2" s="1"/>
  <c r="AG1340" i="2" s="1"/>
  <c r="AD1339" i="2"/>
  <c r="AE1339" i="2" s="1"/>
  <c r="AF1339" i="2" s="1"/>
  <c r="AG1339" i="2" s="1"/>
  <c r="AD1338" i="2"/>
  <c r="AE1338" i="2" s="1"/>
  <c r="AF1338" i="2" s="1"/>
  <c r="AG1338" i="2" s="1"/>
  <c r="AD1337" i="2"/>
  <c r="AE1337" i="2" s="1"/>
  <c r="AF1337" i="2" s="1"/>
  <c r="AG1337" i="2" s="1"/>
  <c r="AD1336" i="2"/>
  <c r="AE1336" i="2" s="1"/>
  <c r="AF1336" i="2" s="1"/>
  <c r="AG1336" i="2" s="1"/>
  <c r="AD1335" i="2"/>
  <c r="AE1335" i="2" s="1"/>
  <c r="AF1335" i="2" s="1"/>
  <c r="AG1335" i="2" s="1"/>
  <c r="AD1334" i="2"/>
  <c r="AE1334" i="2" s="1"/>
  <c r="AF1334" i="2" s="1"/>
  <c r="AG1334" i="2" s="1"/>
  <c r="AD1333" i="2"/>
  <c r="AE1333" i="2" s="1"/>
  <c r="AF1333" i="2" s="1"/>
  <c r="AG1333" i="2" s="1"/>
  <c r="AD1332" i="2"/>
  <c r="AE1332" i="2" s="1"/>
  <c r="AF1332" i="2" s="1"/>
  <c r="AG1332" i="2" s="1"/>
  <c r="AD1331" i="2"/>
  <c r="AE1331" i="2" s="1"/>
  <c r="AF1331" i="2" s="1"/>
  <c r="AG1331" i="2" s="1"/>
  <c r="AD1330" i="2"/>
  <c r="AE1330" i="2" s="1"/>
  <c r="AF1330" i="2" s="1"/>
  <c r="AG1330" i="2" s="1"/>
  <c r="AD1329" i="2"/>
  <c r="AE1329" i="2" s="1"/>
  <c r="AF1329" i="2" s="1"/>
  <c r="AG1329" i="2" s="1"/>
  <c r="AD1328" i="2"/>
  <c r="AE1328" i="2" s="1"/>
  <c r="AF1328" i="2" s="1"/>
  <c r="AG1328" i="2" s="1"/>
  <c r="AD1327" i="2"/>
  <c r="AE1327" i="2" s="1"/>
  <c r="AF1327" i="2" s="1"/>
  <c r="AG1327" i="2" s="1"/>
  <c r="AD1326" i="2"/>
  <c r="AE1326" i="2" s="1"/>
  <c r="AF1326" i="2" s="1"/>
  <c r="AG1326" i="2" s="1"/>
  <c r="AD1325" i="2"/>
  <c r="AE1325" i="2" s="1"/>
  <c r="AF1325" i="2" s="1"/>
  <c r="AG1325" i="2" s="1"/>
  <c r="AD1324" i="2"/>
  <c r="AE1324" i="2" s="1"/>
  <c r="AF1324" i="2" s="1"/>
  <c r="AG1324" i="2" s="1"/>
  <c r="AD1323" i="2"/>
  <c r="AE1323" i="2" s="1"/>
  <c r="AF1323" i="2" s="1"/>
  <c r="AG1323" i="2" s="1"/>
  <c r="AD1322" i="2"/>
  <c r="AE1322" i="2" s="1"/>
  <c r="AF1322" i="2" s="1"/>
  <c r="AG1322" i="2" s="1"/>
  <c r="AD1321" i="2"/>
  <c r="AE1321" i="2" s="1"/>
  <c r="AF1321" i="2" s="1"/>
  <c r="AG1321" i="2" s="1"/>
  <c r="AD1320" i="2"/>
  <c r="AE1320" i="2" s="1"/>
  <c r="AF1320" i="2" s="1"/>
  <c r="AG1320" i="2" s="1"/>
  <c r="AD1319" i="2"/>
  <c r="AE1319" i="2" s="1"/>
  <c r="AF1319" i="2" s="1"/>
  <c r="AG1319" i="2" s="1"/>
  <c r="AD1318" i="2"/>
  <c r="AE1318" i="2" s="1"/>
  <c r="AF1318" i="2" s="1"/>
  <c r="AG1318" i="2" s="1"/>
  <c r="AD1317" i="2"/>
  <c r="AE1317" i="2" s="1"/>
  <c r="AF1317" i="2" s="1"/>
  <c r="AG1317" i="2" s="1"/>
  <c r="AD1316" i="2"/>
  <c r="AE1316" i="2" s="1"/>
  <c r="AF1316" i="2" s="1"/>
  <c r="AG1316" i="2" s="1"/>
  <c r="AD1315" i="2"/>
  <c r="AE1315" i="2" s="1"/>
  <c r="AF1315" i="2" s="1"/>
  <c r="AG1315" i="2" s="1"/>
  <c r="AD1314" i="2"/>
  <c r="AE1314" i="2" s="1"/>
  <c r="AF1314" i="2" s="1"/>
  <c r="AG1314" i="2" s="1"/>
  <c r="AD1313" i="2"/>
  <c r="AE1313" i="2" s="1"/>
  <c r="AF1313" i="2" s="1"/>
  <c r="AG1313" i="2" s="1"/>
  <c r="AD1312" i="2"/>
  <c r="AE1312" i="2" s="1"/>
  <c r="AF1312" i="2" s="1"/>
  <c r="AG1312" i="2" s="1"/>
  <c r="AD1311" i="2"/>
  <c r="AE1311" i="2" s="1"/>
  <c r="AF1311" i="2" s="1"/>
  <c r="AG1311" i="2" s="1"/>
  <c r="AD1310" i="2"/>
  <c r="AE1310" i="2" s="1"/>
  <c r="AF1310" i="2" s="1"/>
  <c r="AG1310" i="2" s="1"/>
  <c r="AD1309" i="2"/>
  <c r="AE1309" i="2" s="1"/>
  <c r="AF1309" i="2" s="1"/>
  <c r="AG1309" i="2" s="1"/>
  <c r="AD1308" i="2"/>
  <c r="AE1308" i="2" s="1"/>
  <c r="AF1308" i="2" s="1"/>
  <c r="AG1308" i="2" s="1"/>
  <c r="AD1307" i="2"/>
  <c r="AE1307" i="2" s="1"/>
  <c r="AF1307" i="2" s="1"/>
  <c r="AG1307" i="2" s="1"/>
  <c r="AD1306" i="2"/>
  <c r="AE1306" i="2" s="1"/>
  <c r="AF1306" i="2" s="1"/>
  <c r="AG1306" i="2" s="1"/>
  <c r="AD1305" i="2"/>
  <c r="AE1305" i="2" s="1"/>
  <c r="AF1305" i="2" s="1"/>
  <c r="AG1305" i="2" s="1"/>
  <c r="AD1304" i="2"/>
  <c r="AE1304" i="2" s="1"/>
  <c r="AF1304" i="2" s="1"/>
  <c r="AG1304" i="2" s="1"/>
  <c r="AD1303" i="2"/>
  <c r="AE1303" i="2" s="1"/>
  <c r="AF1303" i="2" s="1"/>
  <c r="AG1303" i="2" s="1"/>
  <c r="AD1302" i="2"/>
  <c r="AE1302" i="2" s="1"/>
  <c r="AF1302" i="2" s="1"/>
  <c r="AG1302" i="2" s="1"/>
  <c r="AD1301" i="2"/>
  <c r="AE1301" i="2" s="1"/>
  <c r="AF1301" i="2" s="1"/>
  <c r="AG1301" i="2" s="1"/>
  <c r="AD1300" i="2"/>
  <c r="AE1300" i="2" s="1"/>
  <c r="AF1300" i="2" s="1"/>
  <c r="AG1300" i="2" s="1"/>
  <c r="AD1299" i="2"/>
  <c r="AE1299" i="2" s="1"/>
  <c r="AF1299" i="2" s="1"/>
  <c r="AG1299" i="2" s="1"/>
  <c r="AD1298" i="2"/>
  <c r="AE1298" i="2" s="1"/>
  <c r="AF1298" i="2" s="1"/>
  <c r="AG1298" i="2" s="1"/>
  <c r="AD1297" i="2"/>
  <c r="AE1297" i="2" s="1"/>
  <c r="AF1297" i="2" s="1"/>
  <c r="AG1297" i="2" s="1"/>
  <c r="AD1296" i="2"/>
  <c r="AE1296" i="2" s="1"/>
  <c r="AF1296" i="2" s="1"/>
  <c r="AG1296" i="2" s="1"/>
  <c r="AD1295" i="2"/>
  <c r="AE1295" i="2" s="1"/>
  <c r="AF1295" i="2" s="1"/>
  <c r="AG1295" i="2" s="1"/>
  <c r="AD1294" i="2"/>
  <c r="AE1294" i="2" s="1"/>
  <c r="AF1294" i="2" s="1"/>
  <c r="AG1294" i="2" s="1"/>
  <c r="AD1293" i="2"/>
  <c r="AE1293" i="2" s="1"/>
  <c r="AF1293" i="2" s="1"/>
  <c r="AG1293" i="2" s="1"/>
  <c r="AD1292" i="2"/>
  <c r="AE1292" i="2" s="1"/>
  <c r="AF1292" i="2" s="1"/>
  <c r="AG1292" i="2" s="1"/>
  <c r="AD1291" i="2"/>
  <c r="AE1291" i="2" s="1"/>
  <c r="AF1291" i="2" s="1"/>
  <c r="AG1291" i="2" s="1"/>
  <c r="AD1290" i="2"/>
  <c r="AE1290" i="2" s="1"/>
  <c r="AF1290" i="2" s="1"/>
  <c r="AG1290" i="2" s="1"/>
  <c r="AD1289" i="2"/>
  <c r="AE1289" i="2" s="1"/>
  <c r="AF1289" i="2" s="1"/>
  <c r="AG1289" i="2" s="1"/>
  <c r="AD1288" i="2"/>
  <c r="AE1288" i="2" s="1"/>
  <c r="AF1288" i="2" s="1"/>
  <c r="AG1288" i="2" s="1"/>
  <c r="AD1287" i="2"/>
  <c r="AE1287" i="2" s="1"/>
  <c r="AF1287" i="2" s="1"/>
  <c r="AG1287" i="2" s="1"/>
  <c r="AD1286" i="2"/>
  <c r="AE1286" i="2" s="1"/>
  <c r="AF1286" i="2" s="1"/>
  <c r="AG1286" i="2" s="1"/>
  <c r="AD1285" i="2"/>
  <c r="AE1285" i="2" s="1"/>
  <c r="AF1285" i="2" s="1"/>
  <c r="AG1285" i="2" s="1"/>
  <c r="AD1284" i="2"/>
  <c r="AE1284" i="2" s="1"/>
  <c r="AF1284" i="2" s="1"/>
  <c r="AG1284" i="2" s="1"/>
  <c r="AD1283" i="2"/>
  <c r="AE1283" i="2" s="1"/>
  <c r="AF1283" i="2" s="1"/>
  <c r="AG1283" i="2" s="1"/>
  <c r="AD1282" i="2"/>
  <c r="AE1282" i="2" s="1"/>
  <c r="AF1282" i="2" s="1"/>
  <c r="AG1282" i="2" s="1"/>
  <c r="AD1281" i="2"/>
  <c r="AE1281" i="2" s="1"/>
  <c r="AF1281" i="2" s="1"/>
  <c r="AG1281" i="2" s="1"/>
  <c r="AD1280" i="2"/>
  <c r="AE1280" i="2" s="1"/>
  <c r="AF1280" i="2" s="1"/>
  <c r="AG1280" i="2" s="1"/>
  <c r="AD1279" i="2"/>
  <c r="AE1279" i="2" s="1"/>
  <c r="AF1279" i="2" s="1"/>
  <c r="AG1279" i="2" s="1"/>
  <c r="AD1278" i="2"/>
  <c r="AE1278" i="2" s="1"/>
  <c r="AF1278" i="2" s="1"/>
  <c r="AG1278" i="2" s="1"/>
  <c r="AD1277" i="2"/>
  <c r="AE1277" i="2" s="1"/>
  <c r="AF1277" i="2" s="1"/>
  <c r="AG1277" i="2" s="1"/>
  <c r="AD1276" i="2"/>
  <c r="AE1276" i="2" s="1"/>
  <c r="AF1276" i="2" s="1"/>
  <c r="AG1276" i="2" s="1"/>
  <c r="AD1275" i="2"/>
  <c r="AE1275" i="2" s="1"/>
  <c r="AF1275" i="2" s="1"/>
  <c r="AG1275" i="2" s="1"/>
  <c r="AD1274" i="2"/>
  <c r="AE1274" i="2" s="1"/>
  <c r="AF1274" i="2" s="1"/>
  <c r="AG1274" i="2" s="1"/>
  <c r="AD1273" i="2"/>
  <c r="AE1273" i="2" s="1"/>
  <c r="AF1273" i="2" s="1"/>
  <c r="AG1273" i="2" s="1"/>
  <c r="AD1272" i="2"/>
  <c r="AE1272" i="2" s="1"/>
  <c r="AF1272" i="2" s="1"/>
  <c r="AG1272" i="2" s="1"/>
  <c r="AD1271" i="2"/>
  <c r="AE1271" i="2" s="1"/>
  <c r="AF1271" i="2" s="1"/>
  <c r="AG1271" i="2" s="1"/>
  <c r="AD1270" i="2"/>
  <c r="AE1270" i="2" s="1"/>
  <c r="AF1270" i="2" s="1"/>
  <c r="AG1270" i="2" s="1"/>
  <c r="AD1269" i="2"/>
  <c r="AE1269" i="2" s="1"/>
  <c r="AF1269" i="2" s="1"/>
  <c r="AG1269" i="2" s="1"/>
  <c r="AD1268" i="2"/>
  <c r="AE1268" i="2" s="1"/>
  <c r="AF1268" i="2" s="1"/>
  <c r="AG1268" i="2" s="1"/>
  <c r="AF1267" i="2"/>
  <c r="AG1267" i="2" s="1"/>
  <c r="AD1267" i="2"/>
  <c r="AE1267" i="2" s="1"/>
  <c r="AD1266" i="2"/>
  <c r="AE1266" i="2" s="1"/>
  <c r="AF1266" i="2" s="1"/>
  <c r="AG1266" i="2" s="1"/>
  <c r="AD1265" i="2"/>
  <c r="AE1265" i="2" s="1"/>
  <c r="AF1265" i="2" s="1"/>
  <c r="AG1265" i="2" s="1"/>
  <c r="AD1264" i="2"/>
  <c r="AE1264" i="2" s="1"/>
  <c r="AF1264" i="2" s="1"/>
  <c r="AG1264" i="2" s="1"/>
  <c r="AD1263" i="2"/>
  <c r="AE1263" i="2" s="1"/>
  <c r="AF1263" i="2" s="1"/>
  <c r="AG1263" i="2" s="1"/>
  <c r="AD1262" i="2"/>
  <c r="AE1262" i="2" s="1"/>
  <c r="AF1262" i="2" s="1"/>
  <c r="AG1262" i="2" s="1"/>
  <c r="AG1261" i="2"/>
  <c r="AF1261" i="2"/>
  <c r="AD1261" i="2"/>
  <c r="AE1261" i="2" s="1"/>
  <c r="AF1260" i="2"/>
  <c r="AG1260" i="2" s="1"/>
  <c r="AD1260" i="2"/>
  <c r="AE1260" i="2" s="1"/>
  <c r="AD1259" i="2"/>
  <c r="AE1259" i="2" s="1"/>
  <c r="AF1259" i="2" s="1"/>
  <c r="AG1259" i="2" s="1"/>
  <c r="AD1258" i="2"/>
  <c r="AE1258" i="2" s="1"/>
  <c r="AF1258" i="2" s="1"/>
  <c r="AG1258" i="2" s="1"/>
  <c r="AG1257" i="2"/>
  <c r="AF1257" i="2"/>
  <c r="AD1257" i="2"/>
  <c r="AE1257" i="2" s="1"/>
  <c r="AF1256" i="2"/>
  <c r="AG1256" i="2" s="1"/>
  <c r="AD1256" i="2"/>
  <c r="AE1256" i="2" s="1"/>
  <c r="AD1255" i="2"/>
  <c r="AE1255" i="2" s="1"/>
  <c r="AF1255" i="2" s="1"/>
  <c r="AG1255" i="2" s="1"/>
  <c r="AD1254" i="2"/>
  <c r="AE1254" i="2" s="1"/>
  <c r="AF1254" i="2" s="1"/>
  <c r="AG1254" i="2" s="1"/>
  <c r="AG1253" i="2"/>
  <c r="AF1253" i="2"/>
  <c r="AD1253" i="2"/>
  <c r="AE1253" i="2" s="1"/>
  <c r="AF1252" i="2"/>
  <c r="AG1252" i="2" s="1"/>
  <c r="AD1252" i="2"/>
  <c r="AE1252" i="2" s="1"/>
  <c r="AD1251" i="2"/>
  <c r="AE1251" i="2" s="1"/>
  <c r="AF1251" i="2" s="1"/>
  <c r="AG1251" i="2" s="1"/>
  <c r="AD1250" i="2"/>
  <c r="AE1250" i="2" s="1"/>
  <c r="AF1250" i="2" s="1"/>
  <c r="AG1250" i="2" s="1"/>
  <c r="AG1249" i="2"/>
  <c r="AF1249" i="2"/>
  <c r="AD1249" i="2"/>
  <c r="AE1249" i="2" s="1"/>
  <c r="AF1248" i="2"/>
  <c r="AG1248" i="2" s="1"/>
  <c r="AD1248" i="2"/>
  <c r="AE1248" i="2" s="1"/>
  <c r="AD1247" i="2"/>
  <c r="AE1247" i="2" s="1"/>
  <c r="AF1247" i="2" s="1"/>
  <c r="AG1247" i="2" s="1"/>
  <c r="AD1246" i="2"/>
  <c r="AE1246" i="2" s="1"/>
  <c r="AF1246" i="2" s="1"/>
  <c r="AG1246" i="2" s="1"/>
  <c r="AG1245" i="2"/>
  <c r="AF1245" i="2"/>
  <c r="AD1245" i="2"/>
  <c r="AE1245" i="2" s="1"/>
  <c r="AF1244" i="2"/>
  <c r="AG1244" i="2" s="1"/>
  <c r="AD1244" i="2"/>
  <c r="AE1244" i="2" s="1"/>
  <c r="AD1243" i="2"/>
  <c r="AE1243" i="2" s="1"/>
  <c r="AF1243" i="2" s="1"/>
  <c r="AG1243" i="2" s="1"/>
  <c r="AD1242" i="2"/>
  <c r="AE1242" i="2" s="1"/>
  <c r="AF1242" i="2" s="1"/>
  <c r="AG1242" i="2" s="1"/>
  <c r="AG1241" i="2"/>
  <c r="AF1241" i="2"/>
  <c r="AD1241" i="2"/>
  <c r="AE1241" i="2" s="1"/>
  <c r="AF1240" i="2"/>
  <c r="AG1240" i="2" s="1"/>
  <c r="AD1240" i="2"/>
  <c r="AE1240" i="2" s="1"/>
  <c r="AD1239" i="2"/>
  <c r="AE1239" i="2" s="1"/>
  <c r="AF1239" i="2" s="1"/>
  <c r="AG1239" i="2" s="1"/>
  <c r="AD1238" i="2"/>
  <c r="AE1238" i="2" s="1"/>
  <c r="AF1238" i="2" s="1"/>
  <c r="AG1238" i="2" s="1"/>
  <c r="AG1237" i="2"/>
  <c r="AF1237" i="2"/>
  <c r="AD1237" i="2"/>
  <c r="AE1237" i="2" s="1"/>
  <c r="AF1236" i="2"/>
  <c r="AG1236" i="2" s="1"/>
  <c r="AD1236" i="2"/>
  <c r="AE1236" i="2" s="1"/>
  <c r="AD1235" i="2"/>
  <c r="AE1235" i="2" s="1"/>
  <c r="AF1235" i="2" s="1"/>
  <c r="AG1235" i="2" s="1"/>
  <c r="AD1234" i="2"/>
  <c r="AE1234" i="2" s="1"/>
  <c r="AF1234" i="2" s="1"/>
  <c r="AG1234" i="2" s="1"/>
  <c r="AG1233" i="2"/>
  <c r="AF1233" i="2"/>
  <c r="AD1233" i="2"/>
  <c r="AE1233" i="2" s="1"/>
  <c r="AF1232" i="2"/>
  <c r="AG1232" i="2" s="1"/>
  <c r="AD1232" i="2"/>
  <c r="AE1232" i="2" s="1"/>
  <c r="AD1231" i="2"/>
  <c r="AE1231" i="2" s="1"/>
  <c r="AF1231" i="2" s="1"/>
  <c r="AG1231" i="2" s="1"/>
  <c r="AD1230" i="2"/>
  <c r="AE1230" i="2" s="1"/>
  <c r="AF1230" i="2" s="1"/>
  <c r="AG1230" i="2" s="1"/>
  <c r="AG1229" i="2"/>
  <c r="AF1229" i="2"/>
  <c r="AD1229" i="2"/>
  <c r="AE1229" i="2" s="1"/>
  <c r="AF1228" i="2"/>
  <c r="AG1228" i="2" s="1"/>
  <c r="AD1228" i="2"/>
  <c r="AE1228" i="2" s="1"/>
  <c r="AD1227" i="2"/>
  <c r="AE1227" i="2" s="1"/>
  <c r="AF1227" i="2" s="1"/>
  <c r="AG1227" i="2" s="1"/>
  <c r="AD1226" i="2"/>
  <c r="AE1226" i="2" s="1"/>
  <c r="AF1226" i="2" s="1"/>
  <c r="AG1226" i="2" s="1"/>
  <c r="AG1225" i="2"/>
  <c r="AF1225" i="2"/>
  <c r="AD1225" i="2"/>
  <c r="AE1225" i="2" s="1"/>
  <c r="AF1224" i="2"/>
  <c r="AG1224" i="2" s="1"/>
  <c r="AD1224" i="2"/>
  <c r="AE1224" i="2" s="1"/>
  <c r="AD1223" i="2"/>
  <c r="AE1223" i="2" s="1"/>
  <c r="AF1223" i="2" s="1"/>
  <c r="AG1223" i="2" s="1"/>
  <c r="AD1222" i="2"/>
  <c r="AE1222" i="2" s="1"/>
  <c r="AF1222" i="2" s="1"/>
  <c r="AG1222" i="2" s="1"/>
  <c r="AG1221" i="2"/>
  <c r="AF1221" i="2"/>
  <c r="AD1221" i="2"/>
  <c r="AE1221" i="2" s="1"/>
  <c r="AF1220" i="2"/>
  <c r="AG1220" i="2" s="1"/>
  <c r="AD1220" i="2"/>
  <c r="AE1220" i="2" s="1"/>
  <c r="AD1219" i="2"/>
  <c r="AE1219" i="2" s="1"/>
  <c r="AF1219" i="2" s="1"/>
  <c r="AG1219" i="2" s="1"/>
  <c r="AD1218" i="2"/>
  <c r="AE1218" i="2" s="1"/>
  <c r="AF1218" i="2" s="1"/>
  <c r="AG1218" i="2" s="1"/>
  <c r="AG1217" i="2"/>
  <c r="AF1217" i="2"/>
  <c r="AD1217" i="2"/>
  <c r="AE1217" i="2" s="1"/>
  <c r="AF1216" i="2"/>
  <c r="AG1216" i="2" s="1"/>
  <c r="AD1216" i="2"/>
  <c r="AE1216" i="2" s="1"/>
  <c r="AD1215" i="2"/>
  <c r="AE1215" i="2" s="1"/>
  <c r="AF1215" i="2" s="1"/>
  <c r="AG1215" i="2" s="1"/>
  <c r="AG1214" i="2"/>
  <c r="AF1214" i="2"/>
  <c r="AD1214" i="2"/>
  <c r="AE1214" i="2" s="1"/>
  <c r="AG1213" i="2"/>
  <c r="AF1213" i="2"/>
  <c r="AD1213" i="2"/>
  <c r="AE1213" i="2" s="1"/>
  <c r="AF1212" i="2"/>
  <c r="AG1212" i="2" s="1"/>
  <c r="AD1212" i="2"/>
  <c r="AE1212" i="2" s="1"/>
  <c r="AD1211" i="2"/>
  <c r="AE1211" i="2" s="1"/>
  <c r="AF1211" i="2" s="1"/>
  <c r="AG1211" i="2" s="1"/>
  <c r="AG1210" i="2"/>
  <c r="AF1210" i="2"/>
  <c r="AD1210" i="2"/>
  <c r="AE1210" i="2" s="1"/>
  <c r="AG1209" i="2"/>
  <c r="AF1209" i="2"/>
  <c r="AD1209" i="2"/>
  <c r="AE1209" i="2" s="1"/>
  <c r="AD1208" i="2"/>
  <c r="AE1208" i="2" s="1"/>
  <c r="AF1208" i="2" s="1"/>
  <c r="AG1208" i="2" s="1"/>
  <c r="AD1207" i="2"/>
  <c r="AE1207" i="2" s="1"/>
  <c r="AF1207" i="2" s="1"/>
  <c r="AG1207" i="2" s="1"/>
  <c r="AG1206" i="2"/>
  <c r="AF1206" i="2"/>
  <c r="AD1206" i="2"/>
  <c r="AE1206" i="2" s="1"/>
  <c r="AG1205" i="2"/>
  <c r="AF1205" i="2"/>
  <c r="AD1205" i="2"/>
  <c r="AE1205" i="2" s="1"/>
  <c r="AD1204" i="2"/>
  <c r="AE1204" i="2" s="1"/>
  <c r="AF1204" i="2" s="1"/>
  <c r="AG1204" i="2" s="1"/>
  <c r="AD1203" i="2"/>
  <c r="AE1203" i="2" s="1"/>
  <c r="AF1203" i="2" s="1"/>
  <c r="AG1203" i="2" s="1"/>
  <c r="AG1202" i="2"/>
  <c r="AF1202" i="2"/>
  <c r="AD1202" i="2"/>
  <c r="AE1202" i="2" s="1"/>
  <c r="AG1201" i="2"/>
  <c r="AF1201" i="2"/>
  <c r="AD1201" i="2"/>
  <c r="AE1201" i="2" s="1"/>
  <c r="AF1200" i="2"/>
  <c r="AG1200" i="2" s="1"/>
  <c r="AD1200" i="2"/>
  <c r="AE1200" i="2" s="1"/>
  <c r="AD1199" i="2"/>
  <c r="AE1199" i="2" s="1"/>
  <c r="AF1199" i="2" s="1"/>
  <c r="AG1199" i="2" s="1"/>
  <c r="AG1198" i="2"/>
  <c r="AF1198" i="2"/>
  <c r="AD1198" i="2"/>
  <c r="AE1198" i="2" s="1"/>
  <c r="AF1197" i="2"/>
  <c r="AG1197" i="2" s="1"/>
  <c r="AD1197" i="2"/>
  <c r="AE1197" i="2" s="1"/>
  <c r="AF1196" i="2"/>
  <c r="AG1196" i="2" s="1"/>
  <c r="AD1196" i="2"/>
  <c r="AE1196" i="2" s="1"/>
  <c r="AD1195" i="2"/>
  <c r="AE1195" i="2" s="1"/>
  <c r="AF1195" i="2" s="1"/>
  <c r="AG1195" i="2" s="1"/>
  <c r="AG1194" i="2"/>
  <c r="AF1194" i="2"/>
  <c r="AD1194" i="2"/>
  <c r="AE1194" i="2" s="1"/>
  <c r="AF1193" i="2"/>
  <c r="AG1193" i="2" s="1"/>
  <c r="AD1193" i="2"/>
  <c r="AE1193" i="2" s="1"/>
  <c r="AD1192" i="2"/>
  <c r="AE1192" i="2" s="1"/>
  <c r="AF1192" i="2" s="1"/>
  <c r="AG1192" i="2" s="1"/>
  <c r="AD1191" i="2"/>
  <c r="AE1191" i="2" s="1"/>
  <c r="AF1191" i="2" s="1"/>
  <c r="AG1191" i="2" s="1"/>
  <c r="AG1190" i="2"/>
  <c r="AF1190" i="2"/>
  <c r="AD1190" i="2"/>
  <c r="AE1190" i="2" s="1"/>
  <c r="AG1189" i="2"/>
  <c r="AF1189" i="2"/>
  <c r="AD1189" i="2"/>
  <c r="AE1189" i="2" s="1"/>
  <c r="AD1188" i="2"/>
  <c r="AE1188" i="2" s="1"/>
  <c r="AF1188" i="2" s="1"/>
  <c r="AG1188" i="2" s="1"/>
  <c r="AG1187" i="2"/>
  <c r="AD1187" i="2"/>
  <c r="AE1187" i="2" s="1"/>
  <c r="AF1187" i="2" s="1"/>
  <c r="AF1186" i="2"/>
  <c r="AG1186" i="2" s="1"/>
  <c r="AD1186" i="2"/>
  <c r="AE1186" i="2" s="1"/>
  <c r="AD1185" i="2"/>
  <c r="AE1185" i="2" s="1"/>
  <c r="AF1185" i="2" s="1"/>
  <c r="AG1185" i="2" s="1"/>
  <c r="AF1184" i="2"/>
  <c r="AG1184" i="2" s="1"/>
  <c r="AD1184" i="2"/>
  <c r="AE1184" i="2" s="1"/>
  <c r="AE1183" i="2"/>
  <c r="AF1183" i="2" s="1"/>
  <c r="AG1183" i="2" s="1"/>
  <c r="AD1183" i="2"/>
  <c r="AD1182" i="2"/>
  <c r="AE1182" i="2" s="1"/>
  <c r="AF1182" i="2" s="1"/>
  <c r="AG1182" i="2" s="1"/>
  <c r="AD1181" i="2"/>
  <c r="AE1181" i="2" s="1"/>
  <c r="AF1181" i="2" s="1"/>
  <c r="AG1181" i="2" s="1"/>
  <c r="AG1180" i="2"/>
  <c r="AE1180" i="2"/>
  <c r="AF1180" i="2" s="1"/>
  <c r="AD1180" i="2"/>
  <c r="AG1179" i="2"/>
  <c r="AE1179" i="2"/>
  <c r="AF1179" i="2" s="1"/>
  <c r="AD1179" i="2"/>
  <c r="AD1178" i="2"/>
  <c r="AE1178" i="2" s="1"/>
  <c r="AF1178" i="2" s="1"/>
  <c r="AG1178" i="2" s="1"/>
  <c r="AG1177" i="2"/>
  <c r="AD1177" i="2"/>
  <c r="AE1177" i="2" s="1"/>
  <c r="AF1177" i="2" s="1"/>
  <c r="AE1176" i="2"/>
  <c r="AF1176" i="2" s="1"/>
  <c r="AG1176" i="2" s="1"/>
  <c r="AD1176" i="2"/>
  <c r="AD1175" i="2"/>
  <c r="AE1175" i="2" s="1"/>
  <c r="AF1175" i="2" s="1"/>
  <c r="AG1175" i="2" s="1"/>
  <c r="AE1174" i="2"/>
  <c r="AF1174" i="2" s="1"/>
  <c r="AG1174" i="2" s="1"/>
  <c r="AD1174" i="2"/>
  <c r="AD1173" i="2"/>
  <c r="AE1173" i="2" s="1"/>
  <c r="AF1173" i="2" s="1"/>
  <c r="AG1173" i="2" s="1"/>
  <c r="AG1172" i="2"/>
  <c r="AE1172" i="2"/>
  <c r="AF1172" i="2" s="1"/>
  <c r="AD1172" i="2"/>
  <c r="AG1171" i="2"/>
  <c r="AE1171" i="2"/>
  <c r="AF1171" i="2" s="1"/>
  <c r="AD1171" i="2"/>
  <c r="AD1170" i="2"/>
  <c r="AE1170" i="2" s="1"/>
  <c r="AF1170" i="2" s="1"/>
  <c r="AG1170" i="2" s="1"/>
  <c r="AG1169" i="2"/>
  <c r="AD1169" i="2"/>
  <c r="AE1169" i="2" s="1"/>
  <c r="AF1169" i="2" s="1"/>
  <c r="AE1168" i="2"/>
  <c r="AF1168" i="2" s="1"/>
  <c r="AG1168" i="2" s="1"/>
  <c r="AD1168" i="2"/>
  <c r="AD1167" i="2"/>
  <c r="AE1167" i="2" s="1"/>
  <c r="AF1167" i="2" s="1"/>
  <c r="AG1167" i="2" s="1"/>
  <c r="AE1166" i="2"/>
  <c r="AF1166" i="2" s="1"/>
  <c r="AG1166" i="2" s="1"/>
  <c r="AD1166" i="2"/>
  <c r="AD1165" i="2"/>
  <c r="AE1165" i="2" s="1"/>
  <c r="AF1165" i="2" s="1"/>
  <c r="AG1165" i="2" s="1"/>
  <c r="AG1164" i="2"/>
  <c r="AE1164" i="2"/>
  <c r="AF1164" i="2" s="1"/>
  <c r="AD1164" i="2"/>
  <c r="AD1163" i="2"/>
  <c r="AE1163" i="2" s="1"/>
  <c r="AF1163" i="2" s="1"/>
  <c r="AG1163" i="2" s="1"/>
  <c r="AD1162" i="2"/>
  <c r="AE1162" i="2" s="1"/>
  <c r="AF1162" i="2" s="1"/>
  <c r="AG1162" i="2" s="1"/>
  <c r="AD1161" i="2"/>
  <c r="AE1161" i="2" s="1"/>
  <c r="AF1161" i="2" s="1"/>
  <c r="AG1161" i="2" s="1"/>
  <c r="AE1160" i="2"/>
  <c r="AF1160" i="2" s="1"/>
  <c r="AG1160" i="2" s="1"/>
  <c r="AD1160" i="2"/>
  <c r="AD1159" i="2"/>
  <c r="AE1159" i="2" s="1"/>
  <c r="AF1159" i="2" s="1"/>
  <c r="AG1159" i="2" s="1"/>
  <c r="AD1158" i="2"/>
  <c r="AE1158" i="2" s="1"/>
  <c r="AF1158" i="2" s="1"/>
  <c r="AG1158" i="2" s="1"/>
  <c r="AD1157" i="2"/>
  <c r="AE1157" i="2" s="1"/>
  <c r="AF1157" i="2" s="1"/>
  <c r="AG1157" i="2" s="1"/>
  <c r="AE1156" i="2"/>
  <c r="AF1156" i="2" s="1"/>
  <c r="AG1156" i="2" s="1"/>
  <c r="AD1156" i="2"/>
  <c r="AD1155" i="2"/>
  <c r="AE1155" i="2" s="1"/>
  <c r="AF1155" i="2" s="1"/>
  <c r="AG1155" i="2" s="1"/>
  <c r="AD1154" i="2"/>
  <c r="AE1154" i="2" s="1"/>
  <c r="AF1154" i="2" s="1"/>
  <c r="AG1154" i="2" s="1"/>
  <c r="AD1153" i="2"/>
  <c r="AE1153" i="2" s="1"/>
  <c r="AF1153" i="2" s="1"/>
  <c r="AG1153" i="2" s="1"/>
  <c r="AE1152" i="2"/>
  <c r="AF1152" i="2" s="1"/>
  <c r="AG1152" i="2" s="1"/>
  <c r="AD1152" i="2"/>
  <c r="AD1151" i="2"/>
  <c r="AE1151" i="2" s="1"/>
  <c r="AF1151" i="2" s="1"/>
  <c r="AG1151" i="2" s="1"/>
  <c r="AD1150" i="2"/>
  <c r="AE1150" i="2" s="1"/>
  <c r="AF1150" i="2" s="1"/>
  <c r="AG1150" i="2" s="1"/>
  <c r="AD1149" i="2"/>
  <c r="AE1149" i="2" s="1"/>
  <c r="AF1149" i="2" s="1"/>
  <c r="AG1149" i="2" s="1"/>
  <c r="AE1148" i="2"/>
  <c r="AF1148" i="2" s="1"/>
  <c r="AG1148" i="2" s="1"/>
  <c r="AD1148" i="2"/>
  <c r="AD1147" i="2"/>
  <c r="AE1147" i="2" s="1"/>
  <c r="AF1147" i="2" s="1"/>
  <c r="AG1147" i="2" s="1"/>
  <c r="AD1146" i="2"/>
  <c r="AE1146" i="2" s="1"/>
  <c r="AF1146" i="2" s="1"/>
  <c r="AG1146" i="2" s="1"/>
  <c r="AD1145" i="2"/>
  <c r="AE1145" i="2" s="1"/>
  <c r="AF1145" i="2" s="1"/>
  <c r="AG1145" i="2" s="1"/>
  <c r="AE1144" i="2"/>
  <c r="AF1144" i="2" s="1"/>
  <c r="AG1144" i="2" s="1"/>
  <c r="AD1144" i="2"/>
  <c r="AD1143" i="2"/>
  <c r="AE1143" i="2" s="1"/>
  <c r="AF1143" i="2" s="1"/>
  <c r="AG1143" i="2" s="1"/>
  <c r="AD1142" i="2"/>
  <c r="AE1142" i="2" s="1"/>
  <c r="AF1142" i="2" s="1"/>
  <c r="AG1142" i="2" s="1"/>
  <c r="AD1141" i="2"/>
  <c r="AE1141" i="2" s="1"/>
  <c r="AF1141" i="2" s="1"/>
  <c r="AG1141" i="2" s="1"/>
  <c r="AF1140" i="2"/>
  <c r="AG1140" i="2" s="1"/>
  <c r="AD1140" i="2"/>
  <c r="AE1140" i="2" s="1"/>
  <c r="AD1139" i="2"/>
  <c r="AE1139" i="2" s="1"/>
  <c r="AF1139" i="2" s="1"/>
  <c r="AG1139" i="2" s="1"/>
  <c r="AF1138" i="2"/>
  <c r="AG1138" i="2" s="1"/>
  <c r="AD1138" i="2"/>
  <c r="AE1138" i="2" s="1"/>
  <c r="AD1137" i="2"/>
  <c r="AE1137" i="2" s="1"/>
  <c r="AF1137" i="2" s="1"/>
  <c r="AG1137" i="2" s="1"/>
  <c r="AF1136" i="2"/>
  <c r="AG1136" i="2" s="1"/>
  <c r="AD1136" i="2"/>
  <c r="AE1136" i="2" s="1"/>
  <c r="AD1135" i="2"/>
  <c r="AE1135" i="2" s="1"/>
  <c r="AF1135" i="2" s="1"/>
  <c r="AG1135" i="2" s="1"/>
  <c r="AF1134" i="2"/>
  <c r="AG1134" i="2" s="1"/>
  <c r="AD1134" i="2"/>
  <c r="AE1134" i="2" s="1"/>
  <c r="AD1133" i="2"/>
  <c r="AE1133" i="2" s="1"/>
  <c r="AF1133" i="2" s="1"/>
  <c r="AG1133" i="2" s="1"/>
  <c r="AF1132" i="2"/>
  <c r="AG1132" i="2" s="1"/>
  <c r="AD1132" i="2"/>
  <c r="AE1132" i="2" s="1"/>
  <c r="AD1131" i="2"/>
  <c r="AE1131" i="2" s="1"/>
  <c r="AF1131" i="2" s="1"/>
  <c r="AG1131" i="2" s="1"/>
  <c r="AF1130" i="2"/>
  <c r="AG1130" i="2" s="1"/>
  <c r="AD1130" i="2"/>
  <c r="AE1130" i="2" s="1"/>
  <c r="AD1129" i="2"/>
  <c r="AE1129" i="2" s="1"/>
  <c r="AF1129" i="2" s="1"/>
  <c r="AG1129" i="2" s="1"/>
  <c r="AF1128" i="2"/>
  <c r="AG1128" i="2" s="1"/>
  <c r="AD1128" i="2"/>
  <c r="AE1128" i="2" s="1"/>
  <c r="AD1127" i="2"/>
  <c r="AE1127" i="2" s="1"/>
  <c r="AF1127" i="2" s="1"/>
  <c r="AG1127" i="2" s="1"/>
  <c r="AF1126" i="2"/>
  <c r="AG1126" i="2" s="1"/>
  <c r="AD1126" i="2"/>
  <c r="AE1126" i="2" s="1"/>
  <c r="AD1125" i="2"/>
  <c r="AE1125" i="2" s="1"/>
  <c r="AF1125" i="2" s="1"/>
  <c r="AG1125" i="2" s="1"/>
  <c r="AF1124" i="2"/>
  <c r="AG1124" i="2" s="1"/>
  <c r="AD1124" i="2"/>
  <c r="AE1124" i="2" s="1"/>
  <c r="AD1123" i="2"/>
  <c r="AE1123" i="2" s="1"/>
  <c r="AF1123" i="2" s="1"/>
  <c r="AG1123" i="2" s="1"/>
  <c r="AF1122" i="2"/>
  <c r="AG1122" i="2" s="1"/>
  <c r="AD1122" i="2"/>
  <c r="AE1122" i="2" s="1"/>
  <c r="AD1121" i="2"/>
  <c r="AE1121" i="2" s="1"/>
  <c r="AF1121" i="2" s="1"/>
  <c r="AG1121" i="2" s="1"/>
  <c r="AF1120" i="2"/>
  <c r="AG1120" i="2" s="1"/>
  <c r="AD1120" i="2"/>
  <c r="AE1120" i="2" s="1"/>
  <c r="AD1119" i="2"/>
  <c r="AE1119" i="2" s="1"/>
  <c r="AF1119" i="2" s="1"/>
  <c r="AG1119" i="2" s="1"/>
  <c r="AF1118" i="2"/>
  <c r="AG1118" i="2" s="1"/>
  <c r="AD1118" i="2"/>
  <c r="AE1118" i="2" s="1"/>
  <c r="AD1117" i="2"/>
  <c r="AE1117" i="2" s="1"/>
  <c r="AF1117" i="2" s="1"/>
  <c r="AG1117" i="2" s="1"/>
  <c r="AF1116" i="2"/>
  <c r="AG1116" i="2" s="1"/>
  <c r="AD1116" i="2"/>
  <c r="AE1116" i="2" s="1"/>
  <c r="AD1115" i="2"/>
  <c r="AE1115" i="2" s="1"/>
  <c r="AF1115" i="2" s="1"/>
  <c r="AG1115" i="2" s="1"/>
  <c r="AF1114" i="2"/>
  <c r="AG1114" i="2" s="1"/>
  <c r="AD1114" i="2"/>
  <c r="AE1114" i="2" s="1"/>
  <c r="AD1113" i="2"/>
  <c r="AE1113" i="2" s="1"/>
  <c r="AF1113" i="2" s="1"/>
  <c r="AG1113" i="2" s="1"/>
  <c r="AF1112" i="2"/>
  <c r="AG1112" i="2" s="1"/>
  <c r="AD1112" i="2"/>
  <c r="AE1112" i="2" s="1"/>
  <c r="AD1111" i="2"/>
  <c r="AE1111" i="2" s="1"/>
  <c r="AF1111" i="2" s="1"/>
  <c r="AG1111" i="2" s="1"/>
  <c r="AF1110" i="2"/>
  <c r="AG1110" i="2" s="1"/>
  <c r="AD1110" i="2"/>
  <c r="AE1110" i="2" s="1"/>
  <c r="AD1109" i="2"/>
  <c r="AE1109" i="2" s="1"/>
  <c r="AF1109" i="2" s="1"/>
  <c r="AG1109" i="2" s="1"/>
  <c r="AF1108" i="2"/>
  <c r="AG1108" i="2" s="1"/>
  <c r="AD1108" i="2"/>
  <c r="AE1108" i="2" s="1"/>
  <c r="AD1107" i="2"/>
  <c r="AE1107" i="2" s="1"/>
  <c r="AF1107" i="2" s="1"/>
  <c r="AG1107" i="2" s="1"/>
  <c r="AF1106" i="2"/>
  <c r="AG1106" i="2" s="1"/>
  <c r="AD1106" i="2"/>
  <c r="AE1106" i="2" s="1"/>
  <c r="AD1105" i="2"/>
  <c r="AE1105" i="2" s="1"/>
  <c r="AF1105" i="2" s="1"/>
  <c r="AG1105" i="2" s="1"/>
  <c r="AF1104" i="2"/>
  <c r="AG1104" i="2" s="1"/>
  <c r="AD1104" i="2"/>
  <c r="AE1104" i="2" s="1"/>
  <c r="AD1103" i="2"/>
  <c r="AE1103" i="2" s="1"/>
  <c r="AF1103" i="2" s="1"/>
  <c r="AG1103" i="2" s="1"/>
  <c r="AF1102" i="2"/>
  <c r="AG1102" i="2" s="1"/>
  <c r="AD1102" i="2"/>
  <c r="AE1102" i="2" s="1"/>
  <c r="AD1101" i="2"/>
  <c r="AE1101" i="2" s="1"/>
  <c r="AF1101" i="2" s="1"/>
  <c r="AG1101" i="2" s="1"/>
  <c r="AF1100" i="2"/>
  <c r="AG1100" i="2" s="1"/>
  <c r="AD1100" i="2"/>
  <c r="AE1100" i="2" s="1"/>
  <c r="AD1099" i="2"/>
  <c r="AE1099" i="2" s="1"/>
  <c r="AF1099" i="2" s="1"/>
  <c r="AG1099" i="2" s="1"/>
  <c r="AF1098" i="2"/>
  <c r="AG1098" i="2" s="1"/>
  <c r="AD1098" i="2"/>
  <c r="AE1098" i="2" s="1"/>
  <c r="AD1097" i="2"/>
  <c r="AE1097" i="2" s="1"/>
  <c r="AF1097" i="2" s="1"/>
  <c r="AG1097" i="2" s="1"/>
  <c r="AF1096" i="2"/>
  <c r="AG1096" i="2" s="1"/>
  <c r="AD1096" i="2"/>
  <c r="AE1096" i="2" s="1"/>
  <c r="AD1095" i="2"/>
  <c r="AE1095" i="2" s="1"/>
  <c r="AF1095" i="2" s="1"/>
  <c r="AG1095" i="2" s="1"/>
  <c r="AF1094" i="2"/>
  <c r="AG1094" i="2" s="1"/>
  <c r="AD1094" i="2"/>
  <c r="AE1094" i="2" s="1"/>
  <c r="AD1093" i="2"/>
  <c r="AE1093" i="2" s="1"/>
  <c r="AF1093" i="2" s="1"/>
  <c r="AG1093" i="2" s="1"/>
  <c r="AF1092" i="2"/>
  <c r="AG1092" i="2" s="1"/>
  <c r="AD1092" i="2"/>
  <c r="AE1092" i="2" s="1"/>
  <c r="AG1091" i="2"/>
  <c r="AD1091" i="2"/>
  <c r="AE1091" i="2" s="1"/>
  <c r="AF1091" i="2" s="1"/>
  <c r="AF1090" i="2"/>
  <c r="AG1090" i="2" s="1"/>
  <c r="AD1090" i="2"/>
  <c r="AE1090" i="2" s="1"/>
  <c r="AD1089" i="2"/>
  <c r="AE1089" i="2" s="1"/>
  <c r="AF1089" i="2" s="1"/>
  <c r="AG1089" i="2" s="1"/>
  <c r="AF1088" i="2"/>
  <c r="AG1088" i="2" s="1"/>
  <c r="AD1088" i="2"/>
  <c r="AE1088" i="2" s="1"/>
  <c r="AD1087" i="2"/>
  <c r="AE1087" i="2" s="1"/>
  <c r="AF1087" i="2" s="1"/>
  <c r="AG1087" i="2" s="1"/>
  <c r="AF1086" i="2"/>
  <c r="AG1086" i="2" s="1"/>
  <c r="AD1086" i="2"/>
  <c r="AE1086" i="2" s="1"/>
  <c r="AD1085" i="2"/>
  <c r="AE1085" i="2" s="1"/>
  <c r="AF1085" i="2" s="1"/>
  <c r="AG1085" i="2" s="1"/>
  <c r="AF1084" i="2"/>
  <c r="AG1084" i="2" s="1"/>
  <c r="AD1084" i="2"/>
  <c r="AE1084" i="2" s="1"/>
  <c r="AG1083" i="2"/>
  <c r="AD1083" i="2"/>
  <c r="AE1083" i="2" s="1"/>
  <c r="AF1083" i="2" s="1"/>
  <c r="AF1082" i="2"/>
  <c r="AG1082" i="2" s="1"/>
  <c r="AD1082" i="2"/>
  <c r="AE1082" i="2" s="1"/>
  <c r="AD1081" i="2"/>
  <c r="AE1081" i="2" s="1"/>
  <c r="AF1081" i="2" s="1"/>
  <c r="AG1081" i="2" s="1"/>
  <c r="AF1080" i="2"/>
  <c r="AG1080" i="2" s="1"/>
  <c r="AD1080" i="2"/>
  <c r="AE1080" i="2" s="1"/>
  <c r="AD1079" i="2"/>
  <c r="AE1079" i="2" s="1"/>
  <c r="AF1079" i="2" s="1"/>
  <c r="AG1079" i="2" s="1"/>
  <c r="AF1078" i="2"/>
  <c r="AG1078" i="2" s="1"/>
  <c r="AD1078" i="2"/>
  <c r="AE1078" i="2" s="1"/>
  <c r="AD1077" i="2"/>
  <c r="AE1077" i="2" s="1"/>
  <c r="AF1077" i="2" s="1"/>
  <c r="AG1077" i="2" s="1"/>
  <c r="AF1076" i="2"/>
  <c r="AG1076" i="2" s="1"/>
  <c r="AD1076" i="2"/>
  <c r="AE1076" i="2" s="1"/>
  <c r="AG1075" i="2"/>
  <c r="AD1075" i="2"/>
  <c r="AE1075" i="2" s="1"/>
  <c r="AF1075" i="2" s="1"/>
  <c r="AF1074" i="2"/>
  <c r="AG1074" i="2" s="1"/>
  <c r="AD1074" i="2"/>
  <c r="AE1074" i="2" s="1"/>
  <c r="AD1073" i="2"/>
  <c r="AE1073" i="2" s="1"/>
  <c r="AF1073" i="2" s="1"/>
  <c r="AG1073" i="2" s="1"/>
  <c r="AF1072" i="2"/>
  <c r="AG1072" i="2" s="1"/>
  <c r="AD1072" i="2"/>
  <c r="AE1072" i="2" s="1"/>
  <c r="AD1071" i="2"/>
  <c r="AE1071" i="2" s="1"/>
  <c r="AF1071" i="2" s="1"/>
  <c r="AG1071" i="2" s="1"/>
  <c r="AF1070" i="2"/>
  <c r="AG1070" i="2" s="1"/>
  <c r="AD1070" i="2"/>
  <c r="AE1070" i="2" s="1"/>
  <c r="AD1069" i="2"/>
  <c r="AE1069" i="2" s="1"/>
  <c r="AF1069" i="2" s="1"/>
  <c r="AG1069" i="2" s="1"/>
  <c r="AF1068" i="2"/>
  <c r="AG1068" i="2" s="1"/>
  <c r="AD1068" i="2"/>
  <c r="AE1068" i="2" s="1"/>
  <c r="AG1067" i="2"/>
  <c r="AD1067" i="2"/>
  <c r="AE1067" i="2" s="1"/>
  <c r="AF1067" i="2" s="1"/>
  <c r="AF1066" i="2"/>
  <c r="AG1066" i="2" s="1"/>
  <c r="AD1066" i="2"/>
  <c r="AE1066" i="2" s="1"/>
  <c r="AD1065" i="2"/>
  <c r="AE1065" i="2" s="1"/>
  <c r="AF1065" i="2" s="1"/>
  <c r="AG1065" i="2" s="1"/>
  <c r="AF1064" i="2"/>
  <c r="AG1064" i="2" s="1"/>
  <c r="AD1064" i="2"/>
  <c r="AE1064" i="2" s="1"/>
  <c r="AD1063" i="2"/>
  <c r="AE1063" i="2" s="1"/>
  <c r="AF1063" i="2" s="1"/>
  <c r="AG1063" i="2" s="1"/>
  <c r="AF1062" i="2"/>
  <c r="AG1062" i="2" s="1"/>
  <c r="AD1062" i="2"/>
  <c r="AE1062" i="2" s="1"/>
  <c r="AD1061" i="2"/>
  <c r="AE1061" i="2" s="1"/>
  <c r="AF1061" i="2" s="1"/>
  <c r="AG1061" i="2" s="1"/>
  <c r="AF1060" i="2"/>
  <c r="AG1060" i="2" s="1"/>
  <c r="AD1060" i="2"/>
  <c r="AE1060" i="2" s="1"/>
  <c r="AG1059" i="2"/>
  <c r="AD1059" i="2"/>
  <c r="AE1059" i="2" s="1"/>
  <c r="AF1059" i="2" s="1"/>
  <c r="AF1058" i="2"/>
  <c r="AG1058" i="2" s="1"/>
  <c r="AD1058" i="2"/>
  <c r="AE1058" i="2" s="1"/>
  <c r="AG1057" i="2"/>
  <c r="AD1057" i="2"/>
  <c r="AE1057" i="2" s="1"/>
  <c r="AF1057" i="2" s="1"/>
  <c r="AF1056" i="2"/>
  <c r="AG1056" i="2" s="1"/>
  <c r="AD1056" i="2"/>
  <c r="AE1056" i="2" s="1"/>
  <c r="AG1055" i="2"/>
  <c r="AD1055" i="2"/>
  <c r="AE1055" i="2" s="1"/>
  <c r="AF1055" i="2" s="1"/>
  <c r="AF1054" i="2"/>
  <c r="AG1054" i="2" s="1"/>
  <c r="AD1054" i="2"/>
  <c r="AE1054" i="2" s="1"/>
  <c r="AG1053" i="2"/>
  <c r="AD1053" i="2"/>
  <c r="AE1053" i="2" s="1"/>
  <c r="AF1053" i="2" s="1"/>
  <c r="AF1052" i="2"/>
  <c r="AG1052" i="2" s="1"/>
  <c r="AD1052" i="2"/>
  <c r="AE1052" i="2" s="1"/>
  <c r="AG1051" i="2"/>
  <c r="AD1051" i="2"/>
  <c r="AE1051" i="2" s="1"/>
  <c r="AF1051" i="2" s="1"/>
  <c r="AF1050" i="2"/>
  <c r="AG1050" i="2" s="1"/>
  <c r="AD1050" i="2"/>
  <c r="AE1050" i="2" s="1"/>
  <c r="AG1049" i="2"/>
  <c r="AD1049" i="2"/>
  <c r="AE1049" i="2" s="1"/>
  <c r="AF1049" i="2" s="1"/>
  <c r="AF1048" i="2"/>
  <c r="AG1048" i="2" s="1"/>
  <c r="AD1048" i="2"/>
  <c r="AE1048" i="2" s="1"/>
  <c r="AG1047" i="2"/>
  <c r="AD1047" i="2"/>
  <c r="AE1047" i="2" s="1"/>
  <c r="AF1047" i="2" s="1"/>
  <c r="AF1046" i="2"/>
  <c r="AG1046" i="2" s="1"/>
  <c r="AD1046" i="2"/>
  <c r="AE1046" i="2" s="1"/>
  <c r="AD1045" i="2"/>
  <c r="AE1045" i="2" s="1"/>
  <c r="AF1045" i="2" s="1"/>
  <c r="AG1045" i="2" s="1"/>
  <c r="AF1044" i="2"/>
  <c r="AG1044" i="2" s="1"/>
  <c r="AD1044" i="2"/>
  <c r="AE1044" i="2" s="1"/>
  <c r="AD1043" i="2"/>
  <c r="AE1043" i="2" s="1"/>
  <c r="AF1043" i="2" s="1"/>
  <c r="AG1043" i="2" s="1"/>
  <c r="AF1042" i="2"/>
  <c r="AG1042" i="2" s="1"/>
  <c r="AD1042" i="2"/>
  <c r="AE1042" i="2" s="1"/>
  <c r="AD1041" i="2"/>
  <c r="AE1041" i="2" s="1"/>
  <c r="AF1041" i="2" s="1"/>
  <c r="AG1041" i="2" s="1"/>
  <c r="AF1040" i="2"/>
  <c r="AG1040" i="2" s="1"/>
  <c r="AD1040" i="2"/>
  <c r="AE1040" i="2" s="1"/>
  <c r="AD1039" i="2"/>
  <c r="AE1039" i="2" s="1"/>
  <c r="AF1039" i="2" s="1"/>
  <c r="AG1039" i="2" s="1"/>
  <c r="AF1038" i="2"/>
  <c r="AG1038" i="2" s="1"/>
  <c r="AD1038" i="2"/>
  <c r="AE1038" i="2" s="1"/>
  <c r="AD1037" i="2"/>
  <c r="AE1037" i="2" s="1"/>
  <c r="AF1037" i="2" s="1"/>
  <c r="AG1037" i="2" s="1"/>
  <c r="AF1036" i="2"/>
  <c r="AG1036" i="2" s="1"/>
  <c r="AD1036" i="2"/>
  <c r="AE1036" i="2" s="1"/>
  <c r="AD1035" i="2"/>
  <c r="AE1035" i="2" s="1"/>
  <c r="AF1035" i="2" s="1"/>
  <c r="AG1035" i="2" s="1"/>
  <c r="AF1034" i="2"/>
  <c r="AG1034" i="2" s="1"/>
  <c r="AD1034" i="2"/>
  <c r="AE1034" i="2" s="1"/>
  <c r="AD1033" i="2"/>
  <c r="AE1033" i="2" s="1"/>
  <c r="AF1033" i="2" s="1"/>
  <c r="AG1033" i="2" s="1"/>
  <c r="AF1032" i="2"/>
  <c r="AG1032" i="2" s="1"/>
  <c r="AD1032" i="2"/>
  <c r="AE1032" i="2" s="1"/>
  <c r="AD1031" i="2"/>
  <c r="AE1031" i="2" s="1"/>
  <c r="AF1031" i="2" s="1"/>
  <c r="AG1031" i="2" s="1"/>
  <c r="AF1030" i="2"/>
  <c r="AG1030" i="2" s="1"/>
  <c r="AD1030" i="2"/>
  <c r="AE1030" i="2" s="1"/>
  <c r="AD1029" i="2"/>
  <c r="AE1029" i="2" s="1"/>
  <c r="AF1029" i="2" s="1"/>
  <c r="AG1029" i="2" s="1"/>
  <c r="AF1028" i="2"/>
  <c r="AG1028" i="2" s="1"/>
  <c r="AD1028" i="2"/>
  <c r="AE1028" i="2" s="1"/>
  <c r="AD1027" i="2"/>
  <c r="AE1027" i="2" s="1"/>
  <c r="AF1027" i="2" s="1"/>
  <c r="AG1027" i="2" s="1"/>
  <c r="AF1026" i="2"/>
  <c r="AG1026" i="2" s="1"/>
  <c r="AD1026" i="2"/>
  <c r="AE1026" i="2" s="1"/>
  <c r="AD1025" i="2"/>
  <c r="AE1025" i="2" s="1"/>
  <c r="AF1025" i="2" s="1"/>
  <c r="AG1025" i="2" s="1"/>
  <c r="AF1024" i="2"/>
  <c r="AG1024" i="2" s="1"/>
  <c r="AD1024" i="2"/>
  <c r="AE1024" i="2" s="1"/>
  <c r="AD1023" i="2"/>
  <c r="AE1023" i="2" s="1"/>
  <c r="AF1023" i="2" s="1"/>
  <c r="AG1023" i="2" s="1"/>
  <c r="AF1022" i="2"/>
  <c r="AG1022" i="2" s="1"/>
  <c r="AD1022" i="2"/>
  <c r="AE1022" i="2" s="1"/>
  <c r="AD1021" i="2"/>
  <c r="AE1021" i="2" s="1"/>
  <c r="AF1021" i="2" s="1"/>
  <c r="AG1021" i="2" s="1"/>
  <c r="AF1020" i="2"/>
  <c r="AG1020" i="2" s="1"/>
  <c r="AD1020" i="2"/>
  <c r="AE1020" i="2" s="1"/>
  <c r="AD1019" i="2"/>
  <c r="AE1019" i="2" s="1"/>
  <c r="AF1019" i="2" s="1"/>
  <c r="AG1019" i="2" s="1"/>
  <c r="AF1018" i="2"/>
  <c r="AG1018" i="2" s="1"/>
  <c r="AD1018" i="2"/>
  <c r="AE1018" i="2" s="1"/>
  <c r="AD1017" i="2"/>
  <c r="AE1017" i="2" s="1"/>
  <c r="AF1017" i="2" s="1"/>
  <c r="AG1017" i="2" s="1"/>
  <c r="AF1016" i="2"/>
  <c r="AG1016" i="2" s="1"/>
  <c r="AD1016" i="2"/>
  <c r="AE1016" i="2" s="1"/>
  <c r="AD1015" i="2"/>
  <c r="AE1015" i="2" s="1"/>
  <c r="AF1015" i="2" s="1"/>
  <c r="AG1015" i="2" s="1"/>
  <c r="AF1014" i="2"/>
  <c r="AG1014" i="2" s="1"/>
  <c r="AD1014" i="2"/>
  <c r="AE1014" i="2" s="1"/>
  <c r="AD1013" i="2"/>
  <c r="AE1013" i="2" s="1"/>
  <c r="AF1013" i="2" s="1"/>
  <c r="AG1013" i="2" s="1"/>
  <c r="AF1012" i="2"/>
  <c r="AG1012" i="2" s="1"/>
  <c r="AD1012" i="2"/>
  <c r="AE1012" i="2" s="1"/>
  <c r="AD1011" i="2"/>
  <c r="AE1011" i="2" s="1"/>
  <c r="AF1011" i="2" s="1"/>
  <c r="AG1011" i="2" s="1"/>
  <c r="AF1010" i="2"/>
  <c r="AG1010" i="2" s="1"/>
  <c r="AD1010" i="2"/>
  <c r="AE1010" i="2" s="1"/>
  <c r="AD1009" i="2"/>
  <c r="AE1009" i="2" s="1"/>
  <c r="AF1009" i="2" s="1"/>
  <c r="AG1009" i="2" s="1"/>
  <c r="AF1008" i="2"/>
  <c r="AG1008" i="2" s="1"/>
  <c r="AD1008" i="2"/>
  <c r="AE1008" i="2" s="1"/>
  <c r="AD1007" i="2"/>
  <c r="AE1007" i="2" s="1"/>
  <c r="AF1007" i="2" s="1"/>
  <c r="AG1007" i="2" s="1"/>
  <c r="AF1006" i="2"/>
  <c r="AG1006" i="2" s="1"/>
  <c r="AD1006" i="2"/>
  <c r="AE1006" i="2" s="1"/>
  <c r="AD1005" i="2"/>
  <c r="AE1005" i="2" s="1"/>
  <c r="AF1005" i="2" s="1"/>
  <c r="AG1005" i="2" s="1"/>
  <c r="AF1004" i="2"/>
  <c r="AG1004" i="2" s="1"/>
  <c r="AD1004" i="2"/>
  <c r="AE1004" i="2" s="1"/>
  <c r="AD1003" i="2"/>
  <c r="AE1003" i="2" s="1"/>
  <c r="AF1003" i="2" s="1"/>
  <c r="AG1003" i="2" s="1"/>
  <c r="AF1002" i="2"/>
  <c r="AG1002" i="2" s="1"/>
  <c r="AD1002" i="2"/>
  <c r="AE1002" i="2" s="1"/>
  <c r="AD1001" i="2"/>
  <c r="AE1001" i="2" s="1"/>
  <c r="AF1001" i="2" s="1"/>
  <c r="AG1001" i="2" s="1"/>
  <c r="AG1000" i="2"/>
  <c r="AF1000" i="2"/>
  <c r="AD1000" i="2"/>
  <c r="AE1000" i="2" s="1"/>
  <c r="AG999" i="2"/>
  <c r="AF999" i="2"/>
  <c r="AD999" i="2"/>
  <c r="AE999" i="2" s="1"/>
  <c r="AD998" i="2"/>
  <c r="AE998" i="2" s="1"/>
  <c r="AF998" i="2" s="1"/>
  <c r="AG998" i="2" s="1"/>
  <c r="AG997" i="2"/>
  <c r="AD997" i="2"/>
  <c r="AE997" i="2" s="1"/>
  <c r="AF997" i="2" s="1"/>
  <c r="AD996" i="2"/>
  <c r="AE996" i="2" s="1"/>
  <c r="AF996" i="2" s="1"/>
  <c r="AG996" i="2" s="1"/>
  <c r="AD995" i="2"/>
  <c r="AE995" i="2" s="1"/>
  <c r="AF995" i="2" s="1"/>
  <c r="AG995" i="2" s="1"/>
  <c r="AG994" i="2"/>
  <c r="AD994" i="2"/>
  <c r="AE994" i="2" s="1"/>
  <c r="AF994" i="2" s="1"/>
  <c r="AF993" i="2"/>
  <c r="AG993" i="2" s="1"/>
  <c r="AD993" i="2"/>
  <c r="AE993" i="2" s="1"/>
  <c r="AD992" i="2"/>
  <c r="AE992" i="2" s="1"/>
  <c r="AF992" i="2" s="1"/>
  <c r="AG992" i="2" s="1"/>
  <c r="AD991" i="2"/>
  <c r="AE991" i="2" s="1"/>
  <c r="AF991" i="2" s="1"/>
  <c r="AG991" i="2" s="1"/>
  <c r="AG990" i="2"/>
  <c r="AD990" i="2"/>
  <c r="AE990" i="2" s="1"/>
  <c r="AF990" i="2" s="1"/>
  <c r="AF989" i="2"/>
  <c r="AG989" i="2" s="1"/>
  <c r="AD989" i="2"/>
  <c r="AE989" i="2" s="1"/>
  <c r="AD988" i="2"/>
  <c r="AE988" i="2" s="1"/>
  <c r="AF988" i="2" s="1"/>
  <c r="AG988" i="2" s="1"/>
  <c r="AD987" i="2"/>
  <c r="AE987" i="2" s="1"/>
  <c r="AF987" i="2" s="1"/>
  <c r="AG987" i="2" s="1"/>
  <c r="AG986" i="2"/>
  <c r="AD986" i="2"/>
  <c r="AE986" i="2" s="1"/>
  <c r="AF986" i="2" s="1"/>
  <c r="AF985" i="2"/>
  <c r="AG985" i="2" s="1"/>
  <c r="AD985" i="2"/>
  <c r="AE985" i="2" s="1"/>
  <c r="AD984" i="2"/>
  <c r="AE984" i="2" s="1"/>
  <c r="AF984" i="2" s="1"/>
  <c r="AG984" i="2" s="1"/>
  <c r="AD983" i="2"/>
  <c r="AE983" i="2" s="1"/>
  <c r="AF983" i="2" s="1"/>
  <c r="AG983" i="2" s="1"/>
  <c r="AG982" i="2"/>
  <c r="AD982" i="2"/>
  <c r="AE982" i="2" s="1"/>
  <c r="AF982" i="2" s="1"/>
  <c r="AF981" i="2"/>
  <c r="AG981" i="2" s="1"/>
  <c r="AD981" i="2"/>
  <c r="AE981" i="2" s="1"/>
  <c r="AD980" i="2"/>
  <c r="AE980" i="2" s="1"/>
  <c r="AF980" i="2" s="1"/>
  <c r="AG980" i="2" s="1"/>
  <c r="AD979" i="2"/>
  <c r="AE979" i="2" s="1"/>
  <c r="AF979" i="2" s="1"/>
  <c r="AG979" i="2" s="1"/>
  <c r="AG978" i="2"/>
  <c r="AD978" i="2"/>
  <c r="AE978" i="2" s="1"/>
  <c r="AF978" i="2" s="1"/>
  <c r="AF977" i="2"/>
  <c r="AG977" i="2" s="1"/>
  <c r="AD977" i="2"/>
  <c r="AE977" i="2" s="1"/>
  <c r="AD976" i="2"/>
  <c r="AE976" i="2" s="1"/>
  <c r="AF976" i="2" s="1"/>
  <c r="AG976" i="2" s="1"/>
  <c r="AD975" i="2"/>
  <c r="AE975" i="2" s="1"/>
  <c r="AF975" i="2" s="1"/>
  <c r="AG975" i="2" s="1"/>
  <c r="AG974" i="2"/>
  <c r="AD974" i="2"/>
  <c r="AE974" i="2" s="1"/>
  <c r="AF974" i="2" s="1"/>
  <c r="AF973" i="2"/>
  <c r="AG973" i="2" s="1"/>
  <c r="AD973" i="2"/>
  <c r="AE973" i="2" s="1"/>
  <c r="AD972" i="2"/>
  <c r="AE972" i="2" s="1"/>
  <c r="AF972" i="2" s="1"/>
  <c r="AG972" i="2" s="1"/>
  <c r="AD971" i="2"/>
  <c r="AE971" i="2" s="1"/>
  <c r="AF971" i="2" s="1"/>
  <c r="AG971" i="2" s="1"/>
  <c r="AG970" i="2"/>
  <c r="AD970" i="2"/>
  <c r="AE970" i="2" s="1"/>
  <c r="AF970" i="2" s="1"/>
  <c r="AF969" i="2"/>
  <c r="AG969" i="2" s="1"/>
  <c r="AD969" i="2"/>
  <c r="AE969" i="2" s="1"/>
  <c r="AD968" i="2"/>
  <c r="AE968" i="2" s="1"/>
  <c r="AF968" i="2" s="1"/>
  <c r="AG968" i="2" s="1"/>
  <c r="AD967" i="2"/>
  <c r="AE967" i="2" s="1"/>
  <c r="AF967" i="2" s="1"/>
  <c r="AG967" i="2" s="1"/>
  <c r="AG966" i="2"/>
  <c r="AD966" i="2"/>
  <c r="AE966" i="2" s="1"/>
  <c r="AF966" i="2" s="1"/>
  <c r="AF965" i="2"/>
  <c r="AG965" i="2" s="1"/>
  <c r="AD965" i="2"/>
  <c r="AE965" i="2" s="1"/>
  <c r="AD964" i="2"/>
  <c r="AE964" i="2" s="1"/>
  <c r="AF964" i="2" s="1"/>
  <c r="AG964" i="2" s="1"/>
  <c r="AD963" i="2"/>
  <c r="AE963" i="2" s="1"/>
  <c r="AF963" i="2" s="1"/>
  <c r="AG963" i="2" s="1"/>
  <c r="AG962" i="2"/>
  <c r="AD962" i="2"/>
  <c r="AE962" i="2" s="1"/>
  <c r="AF962" i="2" s="1"/>
  <c r="AF961" i="2"/>
  <c r="AG961" i="2" s="1"/>
  <c r="AD961" i="2"/>
  <c r="AE961" i="2" s="1"/>
  <c r="AD960" i="2"/>
  <c r="AE960" i="2" s="1"/>
  <c r="AF960" i="2" s="1"/>
  <c r="AG960" i="2" s="1"/>
  <c r="AD959" i="2"/>
  <c r="AE959" i="2" s="1"/>
  <c r="AF959" i="2" s="1"/>
  <c r="AG959" i="2" s="1"/>
  <c r="AG958" i="2"/>
  <c r="AD958" i="2"/>
  <c r="AE958" i="2" s="1"/>
  <c r="AF958" i="2" s="1"/>
  <c r="AF957" i="2"/>
  <c r="AG957" i="2" s="1"/>
  <c r="AD957" i="2"/>
  <c r="AE957" i="2" s="1"/>
  <c r="AD956" i="2"/>
  <c r="AE956" i="2" s="1"/>
  <c r="AF956" i="2" s="1"/>
  <c r="AG956" i="2" s="1"/>
  <c r="AD955" i="2"/>
  <c r="AE955" i="2" s="1"/>
  <c r="AF955" i="2" s="1"/>
  <c r="AG955" i="2" s="1"/>
  <c r="AG954" i="2"/>
  <c r="AD954" i="2"/>
  <c r="AE954" i="2" s="1"/>
  <c r="AF954" i="2" s="1"/>
  <c r="AF953" i="2"/>
  <c r="AG953" i="2" s="1"/>
  <c r="AD953" i="2"/>
  <c r="AE953" i="2" s="1"/>
  <c r="AD952" i="2"/>
  <c r="AE952" i="2" s="1"/>
  <c r="AF952" i="2" s="1"/>
  <c r="AG952" i="2" s="1"/>
  <c r="AD951" i="2"/>
  <c r="AE951" i="2" s="1"/>
  <c r="AF951" i="2" s="1"/>
  <c r="AG951" i="2" s="1"/>
  <c r="AG950" i="2"/>
  <c r="AD950" i="2"/>
  <c r="AE950" i="2" s="1"/>
  <c r="AF950" i="2" s="1"/>
  <c r="AF949" i="2"/>
  <c r="AG949" i="2" s="1"/>
  <c r="AD949" i="2"/>
  <c r="AE949" i="2" s="1"/>
  <c r="AD948" i="2"/>
  <c r="AE948" i="2" s="1"/>
  <c r="AF948" i="2" s="1"/>
  <c r="AG948" i="2" s="1"/>
  <c r="AD947" i="2"/>
  <c r="AE947" i="2" s="1"/>
  <c r="AF947" i="2" s="1"/>
  <c r="AG947" i="2" s="1"/>
  <c r="AG946" i="2"/>
  <c r="AD946" i="2"/>
  <c r="AE946" i="2" s="1"/>
  <c r="AF946" i="2" s="1"/>
  <c r="AF945" i="2"/>
  <c r="AG945" i="2" s="1"/>
  <c r="AD945" i="2"/>
  <c r="AE945" i="2" s="1"/>
  <c r="AD944" i="2"/>
  <c r="AE944" i="2" s="1"/>
  <c r="AF944" i="2" s="1"/>
  <c r="AG944" i="2" s="1"/>
  <c r="AD943" i="2"/>
  <c r="AE943" i="2" s="1"/>
  <c r="AF943" i="2" s="1"/>
  <c r="AG943" i="2" s="1"/>
  <c r="AG942" i="2"/>
  <c r="AD942" i="2"/>
  <c r="AE942" i="2" s="1"/>
  <c r="AF942" i="2" s="1"/>
  <c r="AF941" i="2"/>
  <c r="AG941" i="2" s="1"/>
  <c r="AD941" i="2"/>
  <c r="AE941" i="2" s="1"/>
  <c r="AD940" i="2"/>
  <c r="AE940" i="2" s="1"/>
  <c r="AF940" i="2" s="1"/>
  <c r="AG940" i="2" s="1"/>
  <c r="AD939" i="2"/>
  <c r="AE939" i="2" s="1"/>
  <c r="AF939" i="2" s="1"/>
  <c r="AG939" i="2" s="1"/>
  <c r="AG938" i="2"/>
  <c r="AD938" i="2"/>
  <c r="AE938" i="2" s="1"/>
  <c r="AF938" i="2" s="1"/>
  <c r="AF937" i="2"/>
  <c r="AG937" i="2" s="1"/>
  <c r="AD937" i="2"/>
  <c r="AE937" i="2" s="1"/>
  <c r="AD936" i="2"/>
  <c r="AE936" i="2" s="1"/>
  <c r="AF936" i="2" s="1"/>
  <c r="AG936" i="2" s="1"/>
  <c r="AD935" i="2"/>
  <c r="AE935" i="2" s="1"/>
  <c r="AF935" i="2" s="1"/>
  <c r="AG935" i="2" s="1"/>
  <c r="AG934" i="2"/>
  <c r="AD934" i="2"/>
  <c r="AE934" i="2" s="1"/>
  <c r="AF934" i="2" s="1"/>
  <c r="AF933" i="2"/>
  <c r="AG933" i="2" s="1"/>
  <c r="AD933" i="2"/>
  <c r="AE933" i="2" s="1"/>
  <c r="AD932" i="2"/>
  <c r="AE932" i="2" s="1"/>
  <c r="AF932" i="2" s="1"/>
  <c r="AG932" i="2" s="1"/>
  <c r="AD931" i="2"/>
  <c r="AE931" i="2" s="1"/>
  <c r="AF931" i="2" s="1"/>
  <c r="AG931" i="2" s="1"/>
  <c r="AG930" i="2"/>
  <c r="AD930" i="2"/>
  <c r="AE930" i="2" s="1"/>
  <c r="AF930" i="2" s="1"/>
  <c r="AF929" i="2"/>
  <c r="AG929" i="2" s="1"/>
  <c r="AD929" i="2"/>
  <c r="AE929" i="2" s="1"/>
  <c r="AD928" i="2"/>
  <c r="AE928" i="2" s="1"/>
  <c r="AF928" i="2" s="1"/>
  <c r="AG928" i="2" s="1"/>
  <c r="AD927" i="2"/>
  <c r="AE927" i="2" s="1"/>
  <c r="AF927" i="2" s="1"/>
  <c r="AG927" i="2" s="1"/>
  <c r="AG926" i="2"/>
  <c r="AD926" i="2"/>
  <c r="AE926" i="2" s="1"/>
  <c r="AF926" i="2" s="1"/>
  <c r="AF925" i="2"/>
  <c r="AG925" i="2" s="1"/>
  <c r="AD925" i="2"/>
  <c r="AE925" i="2" s="1"/>
  <c r="AD924" i="2"/>
  <c r="AE924" i="2" s="1"/>
  <c r="AF924" i="2" s="1"/>
  <c r="AG924" i="2" s="1"/>
  <c r="AD923" i="2"/>
  <c r="AE923" i="2" s="1"/>
  <c r="AF923" i="2" s="1"/>
  <c r="AG923" i="2" s="1"/>
  <c r="AG922" i="2"/>
  <c r="AD922" i="2"/>
  <c r="AE922" i="2" s="1"/>
  <c r="AF922" i="2" s="1"/>
  <c r="AF921" i="2"/>
  <c r="AG921" i="2" s="1"/>
  <c r="AD921" i="2"/>
  <c r="AE921" i="2" s="1"/>
  <c r="AE920" i="2"/>
  <c r="AF920" i="2" s="1"/>
  <c r="AG920" i="2" s="1"/>
  <c r="AD920" i="2"/>
  <c r="AF919" i="2"/>
  <c r="AG919" i="2" s="1"/>
  <c r="AE919" i="2"/>
  <c r="AD919" i="2"/>
  <c r="AF918" i="2"/>
  <c r="AG918" i="2" s="1"/>
  <c r="AE918" i="2"/>
  <c r="AD918" i="2"/>
  <c r="AE917" i="2"/>
  <c r="AF917" i="2" s="1"/>
  <c r="AG917" i="2" s="1"/>
  <c r="AD917" i="2"/>
  <c r="AE916" i="2"/>
  <c r="AF916" i="2" s="1"/>
  <c r="AG916" i="2" s="1"/>
  <c r="AD916" i="2"/>
  <c r="AF915" i="2"/>
  <c r="AG915" i="2" s="1"/>
  <c r="AE915" i="2"/>
  <c r="AD915" i="2"/>
  <c r="AF914" i="2"/>
  <c r="AG914" i="2" s="1"/>
  <c r="AE914" i="2"/>
  <c r="AD914" i="2"/>
  <c r="AE913" i="2"/>
  <c r="AF913" i="2" s="1"/>
  <c r="AG913" i="2" s="1"/>
  <c r="AD913" i="2"/>
  <c r="AE912" i="2"/>
  <c r="AF912" i="2" s="1"/>
  <c r="AG912" i="2" s="1"/>
  <c r="AD912" i="2"/>
  <c r="AF911" i="2"/>
  <c r="AG911" i="2" s="1"/>
  <c r="AE911" i="2"/>
  <c r="AD911" i="2"/>
  <c r="AF910" i="2"/>
  <c r="AG910" i="2" s="1"/>
  <c r="AE910" i="2"/>
  <c r="AD910" i="2"/>
  <c r="AE909" i="2"/>
  <c r="AF909" i="2" s="1"/>
  <c r="AG909" i="2" s="1"/>
  <c r="AD909" i="2"/>
  <c r="AE908" i="2"/>
  <c r="AF908" i="2" s="1"/>
  <c r="AG908" i="2" s="1"/>
  <c r="AD908" i="2"/>
  <c r="AF907" i="2"/>
  <c r="AG907" i="2" s="1"/>
  <c r="AE907" i="2"/>
  <c r="AD907" i="2"/>
  <c r="AF906" i="2"/>
  <c r="AG906" i="2" s="1"/>
  <c r="AE906" i="2"/>
  <c r="AD906" i="2"/>
  <c r="AE905" i="2"/>
  <c r="AF905" i="2" s="1"/>
  <c r="AG905" i="2" s="1"/>
  <c r="AD905" i="2"/>
  <c r="AE904" i="2"/>
  <c r="AF904" i="2" s="1"/>
  <c r="AG904" i="2" s="1"/>
  <c r="AD904" i="2"/>
  <c r="AF903" i="2"/>
  <c r="AG903" i="2" s="1"/>
  <c r="AE903" i="2"/>
  <c r="AD903" i="2"/>
  <c r="AF902" i="2"/>
  <c r="AG902" i="2" s="1"/>
  <c r="AE902" i="2"/>
  <c r="AD902" i="2"/>
  <c r="AE901" i="2"/>
  <c r="AF901" i="2" s="1"/>
  <c r="AG901" i="2" s="1"/>
  <c r="AD901" i="2"/>
  <c r="AD900" i="2"/>
  <c r="AE900" i="2" s="1"/>
  <c r="AF900" i="2" s="1"/>
  <c r="AG900" i="2" s="1"/>
  <c r="AD899" i="2"/>
  <c r="AE899" i="2" s="1"/>
  <c r="AF899" i="2" s="1"/>
  <c r="AG899" i="2" s="1"/>
  <c r="AF898" i="2"/>
  <c r="AG898" i="2" s="1"/>
  <c r="AE898" i="2"/>
  <c r="AD898" i="2"/>
  <c r="AE897" i="2"/>
  <c r="AF897" i="2" s="1"/>
  <c r="AG897" i="2" s="1"/>
  <c r="AD897" i="2"/>
  <c r="AD896" i="2"/>
  <c r="AE896" i="2" s="1"/>
  <c r="AF896" i="2" s="1"/>
  <c r="AG896" i="2" s="1"/>
  <c r="AD895" i="2"/>
  <c r="AE895" i="2" s="1"/>
  <c r="AF895" i="2" s="1"/>
  <c r="AG895" i="2" s="1"/>
  <c r="AF894" i="2"/>
  <c r="AG894" i="2" s="1"/>
  <c r="AE894" i="2"/>
  <c r="AD894" i="2"/>
  <c r="AE893" i="2"/>
  <c r="AF893" i="2" s="1"/>
  <c r="AG893" i="2" s="1"/>
  <c r="AD893" i="2"/>
  <c r="AD892" i="2"/>
  <c r="AE892" i="2" s="1"/>
  <c r="AF892" i="2" s="1"/>
  <c r="AG892" i="2" s="1"/>
  <c r="AD891" i="2"/>
  <c r="AE891" i="2" s="1"/>
  <c r="AF891" i="2" s="1"/>
  <c r="AG891" i="2" s="1"/>
  <c r="AF890" i="2"/>
  <c r="AG890" i="2" s="1"/>
  <c r="AE890" i="2"/>
  <c r="AD890" i="2"/>
  <c r="AE889" i="2"/>
  <c r="AF889" i="2" s="1"/>
  <c r="AG889" i="2" s="1"/>
  <c r="AD889" i="2"/>
  <c r="AD888" i="2"/>
  <c r="AE888" i="2" s="1"/>
  <c r="AF888" i="2" s="1"/>
  <c r="AG888" i="2" s="1"/>
  <c r="AD887" i="2"/>
  <c r="AE887" i="2" s="1"/>
  <c r="AF887" i="2" s="1"/>
  <c r="AG887" i="2" s="1"/>
  <c r="AF886" i="2"/>
  <c r="AG886" i="2" s="1"/>
  <c r="AE886" i="2"/>
  <c r="AD886" i="2"/>
  <c r="AE885" i="2"/>
  <c r="AF885" i="2" s="1"/>
  <c r="AG885" i="2" s="1"/>
  <c r="AD885" i="2"/>
  <c r="AD884" i="2"/>
  <c r="AE884" i="2" s="1"/>
  <c r="AF884" i="2" s="1"/>
  <c r="AG884" i="2" s="1"/>
  <c r="AD883" i="2"/>
  <c r="AE883" i="2" s="1"/>
  <c r="AF883" i="2" s="1"/>
  <c r="AG883" i="2" s="1"/>
  <c r="AF882" i="2"/>
  <c r="AG882" i="2" s="1"/>
  <c r="AE882" i="2"/>
  <c r="AD882" i="2"/>
  <c r="AE881" i="2"/>
  <c r="AF881" i="2" s="1"/>
  <c r="AG881" i="2" s="1"/>
  <c r="AD881" i="2"/>
  <c r="AD880" i="2"/>
  <c r="AE880" i="2" s="1"/>
  <c r="AF880" i="2" s="1"/>
  <c r="AG880" i="2" s="1"/>
  <c r="AD879" i="2"/>
  <c r="AE879" i="2" s="1"/>
  <c r="AF879" i="2" s="1"/>
  <c r="AG879" i="2" s="1"/>
  <c r="AF878" i="2"/>
  <c r="AG878" i="2" s="1"/>
  <c r="AE878" i="2"/>
  <c r="AD878" i="2"/>
  <c r="AE877" i="2"/>
  <c r="AF877" i="2" s="1"/>
  <c r="AG877" i="2" s="1"/>
  <c r="AD877" i="2"/>
  <c r="AD876" i="2"/>
  <c r="AE876" i="2" s="1"/>
  <c r="AF876" i="2" s="1"/>
  <c r="AG876" i="2" s="1"/>
  <c r="AD875" i="2"/>
  <c r="AE875" i="2" s="1"/>
  <c r="AF875" i="2" s="1"/>
  <c r="AG875" i="2" s="1"/>
  <c r="AF874" i="2"/>
  <c r="AG874" i="2" s="1"/>
  <c r="AE874" i="2"/>
  <c r="AD874" i="2"/>
  <c r="AE873" i="2"/>
  <c r="AF873" i="2" s="1"/>
  <c r="AG873" i="2" s="1"/>
  <c r="AD873" i="2"/>
  <c r="AD872" i="2"/>
  <c r="AE872" i="2" s="1"/>
  <c r="AF872" i="2" s="1"/>
  <c r="AG872" i="2" s="1"/>
  <c r="AD871" i="2"/>
  <c r="AE871" i="2" s="1"/>
  <c r="AF871" i="2" s="1"/>
  <c r="AG871" i="2" s="1"/>
  <c r="AF870" i="2"/>
  <c r="AG870" i="2" s="1"/>
  <c r="AE870" i="2"/>
  <c r="AD870" i="2"/>
  <c r="AE869" i="2"/>
  <c r="AF869" i="2" s="1"/>
  <c r="AG869" i="2" s="1"/>
  <c r="AD869" i="2"/>
  <c r="AD868" i="2"/>
  <c r="AE868" i="2" s="1"/>
  <c r="AF868" i="2" s="1"/>
  <c r="AG868" i="2" s="1"/>
  <c r="AD867" i="2"/>
  <c r="AE867" i="2" s="1"/>
  <c r="AF867" i="2" s="1"/>
  <c r="AG867" i="2" s="1"/>
  <c r="AF866" i="2"/>
  <c r="AG866" i="2" s="1"/>
  <c r="AE866" i="2"/>
  <c r="AD866" i="2"/>
  <c r="AE865" i="2"/>
  <c r="AF865" i="2" s="1"/>
  <c r="AG865" i="2" s="1"/>
  <c r="AD865" i="2"/>
  <c r="AD864" i="2"/>
  <c r="AE864" i="2" s="1"/>
  <c r="AF864" i="2" s="1"/>
  <c r="AG864" i="2" s="1"/>
  <c r="AD863" i="2"/>
  <c r="AE863" i="2" s="1"/>
  <c r="AF863" i="2" s="1"/>
  <c r="AG863" i="2" s="1"/>
  <c r="AF862" i="2"/>
  <c r="AG862" i="2" s="1"/>
  <c r="AE862" i="2"/>
  <c r="AD862" i="2"/>
  <c r="AE861" i="2"/>
  <c r="AF861" i="2" s="1"/>
  <c r="AG861" i="2" s="1"/>
  <c r="AD861" i="2"/>
  <c r="AD860" i="2"/>
  <c r="AE860" i="2" s="1"/>
  <c r="AF860" i="2" s="1"/>
  <c r="AG860" i="2" s="1"/>
  <c r="AD859" i="2"/>
  <c r="AE859" i="2" s="1"/>
  <c r="AF859" i="2" s="1"/>
  <c r="AG859" i="2" s="1"/>
  <c r="AF858" i="2"/>
  <c r="AG858" i="2" s="1"/>
  <c r="AE858" i="2"/>
  <c r="AD858" i="2"/>
  <c r="AE857" i="2"/>
  <c r="AF857" i="2" s="1"/>
  <c r="AG857" i="2" s="1"/>
  <c r="AD857" i="2"/>
  <c r="AD856" i="2"/>
  <c r="AE856" i="2" s="1"/>
  <c r="AF856" i="2" s="1"/>
  <c r="AG856" i="2" s="1"/>
  <c r="AD855" i="2"/>
  <c r="AE855" i="2" s="1"/>
  <c r="AF855" i="2" s="1"/>
  <c r="AG855" i="2" s="1"/>
  <c r="AF854" i="2"/>
  <c r="AG854" i="2" s="1"/>
  <c r="AE854" i="2"/>
  <c r="AD854" i="2"/>
  <c r="AE853" i="2"/>
  <c r="AF853" i="2" s="1"/>
  <c r="AG853" i="2" s="1"/>
  <c r="AD853" i="2"/>
  <c r="AD852" i="2"/>
  <c r="AE852" i="2" s="1"/>
  <c r="AF852" i="2" s="1"/>
  <c r="AG852" i="2" s="1"/>
  <c r="AD851" i="2"/>
  <c r="AE851" i="2" s="1"/>
  <c r="AF851" i="2" s="1"/>
  <c r="AG851" i="2" s="1"/>
  <c r="AF850" i="2"/>
  <c r="AG850" i="2" s="1"/>
  <c r="AE850" i="2"/>
  <c r="AD850" i="2"/>
  <c r="AE849" i="2"/>
  <c r="AF849" i="2" s="1"/>
  <c r="AG849" i="2" s="1"/>
  <c r="AD849" i="2"/>
  <c r="AD848" i="2"/>
  <c r="AE848" i="2" s="1"/>
  <c r="AF848" i="2" s="1"/>
  <c r="AG848" i="2" s="1"/>
  <c r="AD847" i="2"/>
  <c r="AE847" i="2" s="1"/>
  <c r="AF847" i="2" s="1"/>
  <c r="AG847" i="2" s="1"/>
  <c r="AF846" i="2"/>
  <c r="AG846" i="2" s="1"/>
  <c r="AE846" i="2"/>
  <c r="AD846" i="2"/>
  <c r="AE845" i="2"/>
  <c r="AF845" i="2" s="1"/>
  <c r="AG845" i="2" s="1"/>
  <c r="AD845" i="2"/>
  <c r="AD844" i="2"/>
  <c r="AE844" i="2" s="1"/>
  <c r="AF844" i="2" s="1"/>
  <c r="AG844" i="2" s="1"/>
  <c r="AD843" i="2"/>
  <c r="AE843" i="2" s="1"/>
  <c r="AF843" i="2" s="1"/>
  <c r="AG843" i="2" s="1"/>
  <c r="AF842" i="2"/>
  <c r="AG842" i="2" s="1"/>
  <c r="AE842" i="2"/>
  <c r="AD842" i="2"/>
  <c r="AE841" i="2"/>
  <c r="AF841" i="2" s="1"/>
  <c r="AG841" i="2" s="1"/>
  <c r="AD841" i="2"/>
  <c r="AD840" i="2"/>
  <c r="AE840" i="2" s="1"/>
  <c r="AF840" i="2" s="1"/>
  <c r="AG840" i="2" s="1"/>
  <c r="AD839" i="2"/>
  <c r="AE839" i="2" s="1"/>
  <c r="AF839" i="2" s="1"/>
  <c r="AG839" i="2" s="1"/>
  <c r="AF838" i="2"/>
  <c r="AG838" i="2" s="1"/>
  <c r="AE838" i="2"/>
  <c r="AD838" i="2"/>
  <c r="AE837" i="2"/>
  <c r="AF837" i="2" s="1"/>
  <c r="AG837" i="2" s="1"/>
  <c r="AD837" i="2"/>
  <c r="AD836" i="2"/>
  <c r="AE836" i="2" s="1"/>
  <c r="AF836" i="2" s="1"/>
  <c r="AG836" i="2" s="1"/>
  <c r="AD835" i="2"/>
  <c r="AE835" i="2" s="1"/>
  <c r="AF835" i="2" s="1"/>
  <c r="AG835" i="2" s="1"/>
  <c r="AF834" i="2"/>
  <c r="AG834" i="2" s="1"/>
  <c r="AE834" i="2"/>
  <c r="AD834" i="2"/>
  <c r="AE833" i="2"/>
  <c r="AF833" i="2" s="1"/>
  <c r="AG833" i="2" s="1"/>
  <c r="AD833" i="2"/>
  <c r="AD832" i="2"/>
  <c r="AE832" i="2" s="1"/>
  <c r="AF832" i="2" s="1"/>
  <c r="AG832" i="2" s="1"/>
  <c r="AD831" i="2"/>
  <c r="AE831" i="2" s="1"/>
  <c r="AF831" i="2" s="1"/>
  <c r="AG831" i="2" s="1"/>
  <c r="AF830" i="2"/>
  <c r="AG830" i="2" s="1"/>
  <c r="AE830" i="2"/>
  <c r="AD830" i="2"/>
  <c r="AE829" i="2"/>
  <c r="AF829" i="2" s="1"/>
  <c r="AG829" i="2" s="1"/>
  <c r="AD829" i="2"/>
  <c r="AD828" i="2"/>
  <c r="AE828" i="2" s="1"/>
  <c r="AF828" i="2" s="1"/>
  <c r="AG828" i="2" s="1"/>
  <c r="AD827" i="2"/>
  <c r="AE827" i="2" s="1"/>
  <c r="AF827" i="2" s="1"/>
  <c r="AG827" i="2" s="1"/>
  <c r="AF826" i="2"/>
  <c r="AG826" i="2" s="1"/>
  <c r="AE826" i="2"/>
  <c r="AD826" i="2"/>
  <c r="AE825" i="2"/>
  <c r="AF825" i="2" s="1"/>
  <c r="AG825" i="2" s="1"/>
  <c r="AD825" i="2"/>
  <c r="AD824" i="2"/>
  <c r="AE824" i="2" s="1"/>
  <c r="AF824" i="2" s="1"/>
  <c r="AG824" i="2" s="1"/>
  <c r="AD823" i="2"/>
  <c r="AE823" i="2" s="1"/>
  <c r="AF823" i="2" s="1"/>
  <c r="AG823" i="2" s="1"/>
  <c r="AF822" i="2"/>
  <c r="AG822" i="2" s="1"/>
  <c r="AE822" i="2"/>
  <c r="AD822" i="2"/>
  <c r="AE821" i="2"/>
  <c r="AF821" i="2" s="1"/>
  <c r="AG821" i="2" s="1"/>
  <c r="AD821" i="2"/>
  <c r="AD820" i="2"/>
  <c r="AE820" i="2" s="1"/>
  <c r="AF820" i="2" s="1"/>
  <c r="AG820" i="2" s="1"/>
  <c r="AD819" i="2"/>
  <c r="AE819" i="2" s="1"/>
  <c r="AF819" i="2" s="1"/>
  <c r="AG819" i="2" s="1"/>
  <c r="AF818" i="2"/>
  <c r="AG818" i="2" s="1"/>
  <c r="AE818" i="2"/>
  <c r="AD818" i="2"/>
  <c r="AE817" i="2"/>
  <c r="AF817" i="2" s="1"/>
  <c r="AG817" i="2" s="1"/>
  <c r="AD817" i="2"/>
  <c r="AD816" i="2"/>
  <c r="AE816" i="2" s="1"/>
  <c r="AF816" i="2" s="1"/>
  <c r="AG816" i="2" s="1"/>
  <c r="AD815" i="2"/>
  <c r="AE815" i="2" s="1"/>
  <c r="AF815" i="2" s="1"/>
  <c r="AG815" i="2" s="1"/>
  <c r="AF814" i="2"/>
  <c r="AG814" i="2" s="1"/>
  <c r="AE814" i="2"/>
  <c r="AD814" i="2"/>
  <c r="AE813" i="2"/>
  <c r="AF813" i="2" s="1"/>
  <c r="AG813" i="2" s="1"/>
  <c r="AD813" i="2"/>
  <c r="AD812" i="2"/>
  <c r="AE812" i="2" s="1"/>
  <c r="AF812" i="2" s="1"/>
  <c r="AG812" i="2" s="1"/>
  <c r="AD811" i="2"/>
  <c r="AE811" i="2" s="1"/>
  <c r="AF811" i="2" s="1"/>
  <c r="AG811" i="2" s="1"/>
  <c r="AF810" i="2"/>
  <c r="AG810" i="2" s="1"/>
  <c r="AE810" i="2"/>
  <c r="AD810" i="2"/>
  <c r="AE809" i="2"/>
  <c r="AF809" i="2" s="1"/>
  <c r="AG809" i="2" s="1"/>
  <c r="AD809" i="2"/>
  <c r="AD808" i="2"/>
  <c r="AE808" i="2" s="1"/>
  <c r="AF808" i="2" s="1"/>
  <c r="AG808" i="2" s="1"/>
  <c r="AD807" i="2"/>
  <c r="AE807" i="2" s="1"/>
  <c r="AF807" i="2" s="1"/>
  <c r="AG807" i="2" s="1"/>
  <c r="AF806" i="2"/>
  <c r="AG806" i="2" s="1"/>
  <c r="AE806" i="2"/>
  <c r="AD806" i="2"/>
  <c r="AE805" i="2"/>
  <c r="AF805" i="2" s="1"/>
  <c r="AG805" i="2" s="1"/>
  <c r="AD805" i="2"/>
  <c r="AD804" i="2"/>
  <c r="AE804" i="2" s="1"/>
  <c r="AF804" i="2" s="1"/>
  <c r="AG804" i="2" s="1"/>
  <c r="AD803" i="2"/>
  <c r="AE803" i="2" s="1"/>
  <c r="AF803" i="2" s="1"/>
  <c r="AG803" i="2" s="1"/>
  <c r="AF802" i="2"/>
  <c r="AG802" i="2" s="1"/>
  <c r="AE802" i="2"/>
  <c r="AD802" i="2"/>
  <c r="AE801" i="2"/>
  <c r="AF801" i="2" s="1"/>
  <c r="AG801" i="2" s="1"/>
  <c r="AD801" i="2"/>
  <c r="AD800" i="2"/>
  <c r="AE800" i="2" s="1"/>
  <c r="AF800" i="2" s="1"/>
  <c r="AG800" i="2" s="1"/>
  <c r="AD799" i="2"/>
  <c r="AE799" i="2" s="1"/>
  <c r="AF799" i="2" s="1"/>
  <c r="AG799" i="2" s="1"/>
  <c r="AF798" i="2"/>
  <c r="AG798" i="2" s="1"/>
  <c r="AE798" i="2"/>
  <c r="AD798" i="2"/>
  <c r="AE797" i="2"/>
  <c r="AF797" i="2" s="1"/>
  <c r="AG797" i="2" s="1"/>
  <c r="AD797" i="2"/>
  <c r="AD796" i="2"/>
  <c r="AE796" i="2" s="1"/>
  <c r="AF796" i="2" s="1"/>
  <c r="AG796" i="2" s="1"/>
  <c r="AD795" i="2"/>
  <c r="AE795" i="2" s="1"/>
  <c r="AF795" i="2" s="1"/>
  <c r="AG795" i="2" s="1"/>
  <c r="AF794" i="2"/>
  <c r="AG794" i="2" s="1"/>
  <c r="AE794" i="2"/>
  <c r="AD794" i="2"/>
  <c r="AE793" i="2"/>
  <c r="AF793" i="2" s="1"/>
  <c r="AG793" i="2" s="1"/>
  <c r="AD793" i="2"/>
  <c r="AD792" i="2"/>
  <c r="AE792" i="2" s="1"/>
  <c r="AF792" i="2" s="1"/>
  <c r="AG792" i="2" s="1"/>
  <c r="AD791" i="2"/>
  <c r="AE791" i="2" s="1"/>
  <c r="AF791" i="2" s="1"/>
  <c r="AG791" i="2" s="1"/>
  <c r="AF790" i="2"/>
  <c r="AG790" i="2" s="1"/>
  <c r="AE790" i="2"/>
  <c r="AD790" i="2"/>
  <c r="AE789" i="2"/>
  <c r="AF789" i="2" s="1"/>
  <c r="AG789" i="2" s="1"/>
  <c r="AD789" i="2"/>
  <c r="AD788" i="2"/>
  <c r="AE788" i="2" s="1"/>
  <c r="AF788" i="2" s="1"/>
  <c r="AG788" i="2" s="1"/>
  <c r="AD787" i="2"/>
  <c r="AE787" i="2" s="1"/>
  <c r="AF787" i="2" s="1"/>
  <c r="AG787" i="2" s="1"/>
  <c r="AF786" i="2"/>
  <c r="AG786" i="2" s="1"/>
  <c r="AE786" i="2"/>
  <c r="AD786" i="2"/>
  <c r="AE785" i="2"/>
  <c r="AF785" i="2" s="1"/>
  <c r="AG785" i="2" s="1"/>
  <c r="AD785" i="2"/>
  <c r="AD784" i="2"/>
  <c r="AE784" i="2" s="1"/>
  <c r="AF784" i="2" s="1"/>
  <c r="AG784" i="2" s="1"/>
  <c r="AD783" i="2"/>
  <c r="AE783" i="2" s="1"/>
  <c r="AF783" i="2" s="1"/>
  <c r="AG783" i="2" s="1"/>
  <c r="AF782" i="2"/>
  <c r="AG782" i="2" s="1"/>
  <c r="AE782" i="2"/>
  <c r="AD782" i="2"/>
  <c r="AE781" i="2"/>
  <c r="AF781" i="2" s="1"/>
  <c r="AG781" i="2" s="1"/>
  <c r="AD781" i="2"/>
  <c r="AD780" i="2"/>
  <c r="AE780" i="2" s="1"/>
  <c r="AF780" i="2" s="1"/>
  <c r="AG780" i="2" s="1"/>
  <c r="AD779" i="2"/>
  <c r="AE779" i="2" s="1"/>
  <c r="AF779" i="2" s="1"/>
  <c r="AG779" i="2" s="1"/>
  <c r="AF778" i="2"/>
  <c r="AG778" i="2" s="1"/>
  <c r="AE778" i="2"/>
  <c r="AD778" i="2"/>
  <c r="AE777" i="2"/>
  <c r="AF777" i="2" s="1"/>
  <c r="AG777" i="2" s="1"/>
  <c r="AD777" i="2"/>
  <c r="AD776" i="2"/>
  <c r="AE776" i="2" s="1"/>
  <c r="AF776" i="2" s="1"/>
  <c r="AG776" i="2" s="1"/>
  <c r="AD775" i="2"/>
  <c r="AE775" i="2" s="1"/>
  <c r="AF775" i="2" s="1"/>
  <c r="AG775" i="2" s="1"/>
  <c r="AF774" i="2"/>
  <c r="AG774" i="2" s="1"/>
  <c r="AE774" i="2"/>
  <c r="AD774" i="2"/>
  <c r="AE773" i="2"/>
  <c r="AF773" i="2" s="1"/>
  <c r="AG773" i="2" s="1"/>
  <c r="AD773" i="2"/>
  <c r="AD772" i="2"/>
  <c r="AE772" i="2" s="1"/>
  <c r="AF772" i="2" s="1"/>
  <c r="AG772" i="2" s="1"/>
  <c r="AD771" i="2"/>
  <c r="AE771" i="2" s="1"/>
  <c r="AF771" i="2" s="1"/>
  <c r="AG771" i="2" s="1"/>
  <c r="AF770" i="2"/>
  <c r="AG770" i="2" s="1"/>
  <c r="AE770" i="2"/>
  <c r="AD770" i="2"/>
  <c r="AE769" i="2"/>
  <c r="AF769" i="2" s="1"/>
  <c r="AG769" i="2" s="1"/>
  <c r="AD769" i="2"/>
  <c r="AD768" i="2"/>
  <c r="AE768" i="2" s="1"/>
  <c r="AF768" i="2" s="1"/>
  <c r="AG768" i="2" s="1"/>
  <c r="AD767" i="2"/>
  <c r="AE767" i="2" s="1"/>
  <c r="AF767" i="2" s="1"/>
  <c r="AG767" i="2" s="1"/>
  <c r="AF766" i="2"/>
  <c r="AG766" i="2" s="1"/>
  <c r="AE766" i="2"/>
  <c r="AD766" i="2"/>
  <c r="AE765" i="2"/>
  <c r="AF765" i="2" s="1"/>
  <c r="AG765" i="2" s="1"/>
  <c r="AD765" i="2"/>
  <c r="AD764" i="2"/>
  <c r="AE764" i="2" s="1"/>
  <c r="AF764" i="2" s="1"/>
  <c r="AG764" i="2" s="1"/>
  <c r="AD763" i="2"/>
  <c r="AE763" i="2" s="1"/>
  <c r="AF763" i="2" s="1"/>
  <c r="AG763" i="2" s="1"/>
  <c r="AF762" i="2"/>
  <c r="AG762" i="2" s="1"/>
  <c r="AE762" i="2"/>
  <c r="AD762" i="2"/>
  <c r="AE761" i="2"/>
  <c r="AF761" i="2" s="1"/>
  <c r="AG761" i="2" s="1"/>
  <c r="AD761" i="2"/>
  <c r="AD760" i="2"/>
  <c r="AE760" i="2" s="1"/>
  <c r="AF760" i="2" s="1"/>
  <c r="AG760" i="2" s="1"/>
  <c r="AD759" i="2"/>
  <c r="AE759" i="2" s="1"/>
  <c r="AF759" i="2" s="1"/>
  <c r="AG759" i="2" s="1"/>
  <c r="AF758" i="2"/>
  <c r="AG758" i="2" s="1"/>
  <c r="AE758" i="2"/>
  <c r="AD758" i="2"/>
  <c r="AE757" i="2"/>
  <c r="AF757" i="2" s="1"/>
  <c r="AG757" i="2" s="1"/>
  <c r="AD757" i="2"/>
  <c r="AD756" i="2"/>
  <c r="AE756" i="2" s="1"/>
  <c r="AF756" i="2" s="1"/>
  <c r="AG756" i="2" s="1"/>
  <c r="AD755" i="2"/>
  <c r="AE755" i="2" s="1"/>
  <c r="AF755" i="2" s="1"/>
  <c r="AG755" i="2" s="1"/>
  <c r="AF754" i="2"/>
  <c r="AG754" i="2" s="1"/>
  <c r="AE754" i="2"/>
  <c r="AD754" i="2"/>
  <c r="AE753" i="2"/>
  <c r="AF753" i="2" s="1"/>
  <c r="AG753" i="2" s="1"/>
  <c r="AD753" i="2"/>
  <c r="AD752" i="2"/>
  <c r="AE752" i="2" s="1"/>
  <c r="AF752" i="2" s="1"/>
  <c r="AG752" i="2" s="1"/>
  <c r="AD751" i="2"/>
  <c r="AE751" i="2" s="1"/>
  <c r="AF751" i="2" s="1"/>
  <c r="AG751" i="2" s="1"/>
  <c r="AF750" i="2"/>
  <c r="AG750" i="2" s="1"/>
  <c r="AE750" i="2"/>
  <c r="AD750" i="2"/>
  <c r="AE749" i="2"/>
  <c r="AF749" i="2" s="1"/>
  <c r="AG749" i="2" s="1"/>
  <c r="AD749" i="2"/>
  <c r="AD748" i="2"/>
  <c r="AE748" i="2" s="1"/>
  <c r="AF748" i="2" s="1"/>
  <c r="AG748" i="2" s="1"/>
  <c r="AD747" i="2"/>
  <c r="AE747" i="2" s="1"/>
  <c r="AF747" i="2" s="1"/>
  <c r="AG747" i="2" s="1"/>
  <c r="AE746" i="2"/>
  <c r="AF746" i="2" s="1"/>
  <c r="AG746" i="2" s="1"/>
  <c r="AD746" i="2"/>
  <c r="AE745" i="2"/>
  <c r="AF745" i="2" s="1"/>
  <c r="AG745" i="2" s="1"/>
  <c r="AD745" i="2"/>
  <c r="AD744" i="2"/>
  <c r="AE744" i="2" s="1"/>
  <c r="AF744" i="2" s="1"/>
  <c r="AG744" i="2" s="1"/>
  <c r="AD743" i="2"/>
  <c r="AE743" i="2" s="1"/>
  <c r="AF743" i="2" s="1"/>
  <c r="AG743" i="2" s="1"/>
  <c r="AE742" i="2"/>
  <c r="AF742" i="2" s="1"/>
  <c r="AG742" i="2" s="1"/>
  <c r="AD742" i="2"/>
  <c r="AE741" i="2"/>
  <c r="AF741" i="2" s="1"/>
  <c r="AG741" i="2" s="1"/>
  <c r="AD741" i="2"/>
  <c r="AD740" i="2"/>
  <c r="AE740" i="2" s="1"/>
  <c r="AF740" i="2" s="1"/>
  <c r="AG740" i="2" s="1"/>
  <c r="AD739" i="2"/>
  <c r="AE739" i="2" s="1"/>
  <c r="AF739" i="2" s="1"/>
  <c r="AG739" i="2" s="1"/>
  <c r="AE738" i="2"/>
  <c r="AF738" i="2" s="1"/>
  <c r="AG738" i="2" s="1"/>
  <c r="AD738" i="2"/>
  <c r="AE737" i="2"/>
  <c r="AF737" i="2" s="1"/>
  <c r="AG737" i="2" s="1"/>
  <c r="AD737" i="2"/>
  <c r="AD736" i="2"/>
  <c r="AE736" i="2" s="1"/>
  <c r="AF736" i="2" s="1"/>
  <c r="AG736" i="2" s="1"/>
  <c r="AD735" i="2"/>
  <c r="AE735" i="2" s="1"/>
  <c r="AF735" i="2" s="1"/>
  <c r="AG735" i="2" s="1"/>
  <c r="AE734" i="2"/>
  <c r="AF734" i="2" s="1"/>
  <c r="AG734" i="2" s="1"/>
  <c r="AD734" i="2"/>
  <c r="AE733" i="2"/>
  <c r="AF733" i="2" s="1"/>
  <c r="AG733" i="2" s="1"/>
  <c r="AD733" i="2"/>
  <c r="AD732" i="2"/>
  <c r="AE732" i="2" s="1"/>
  <c r="AF732" i="2" s="1"/>
  <c r="AG732" i="2" s="1"/>
  <c r="AD731" i="2"/>
  <c r="AE731" i="2" s="1"/>
  <c r="AF731" i="2" s="1"/>
  <c r="AG731" i="2" s="1"/>
  <c r="AE730" i="2"/>
  <c r="AF730" i="2" s="1"/>
  <c r="AG730" i="2" s="1"/>
  <c r="AD730" i="2"/>
  <c r="AE729" i="2"/>
  <c r="AF729" i="2" s="1"/>
  <c r="AG729" i="2" s="1"/>
  <c r="AD729" i="2"/>
  <c r="AD728" i="2"/>
  <c r="AE728" i="2" s="1"/>
  <c r="AF728" i="2" s="1"/>
  <c r="AG728" i="2" s="1"/>
  <c r="AD727" i="2"/>
  <c r="AE727" i="2" s="1"/>
  <c r="AF727" i="2" s="1"/>
  <c r="AG727" i="2" s="1"/>
  <c r="AE726" i="2"/>
  <c r="AF726" i="2" s="1"/>
  <c r="AG726" i="2" s="1"/>
  <c r="AD726" i="2"/>
  <c r="AE725" i="2"/>
  <c r="AF725" i="2" s="1"/>
  <c r="AG725" i="2" s="1"/>
  <c r="AD725" i="2"/>
  <c r="AD724" i="2"/>
  <c r="AE724" i="2" s="1"/>
  <c r="AF724" i="2" s="1"/>
  <c r="AG724" i="2" s="1"/>
  <c r="AD723" i="2"/>
  <c r="AE723" i="2" s="1"/>
  <c r="AF723" i="2" s="1"/>
  <c r="AG723" i="2" s="1"/>
  <c r="AE722" i="2"/>
  <c r="AF722" i="2" s="1"/>
  <c r="AG722" i="2" s="1"/>
  <c r="AD722" i="2"/>
  <c r="AE721" i="2"/>
  <c r="AF721" i="2" s="1"/>
  <c r="AG721" i="2" s="1"/>
  <c r="AD721" i="2"/>
  <c r="AD720" i="2"/>
  <c r="AE720" i="2" s="1"/>
  <c r="AF720" i="2" s="1"/>
  <c r="AG720" i="2" s="1"/>
  <c r="AD719" i="2"/>
  <c r="AE719" i="2" s="1"/>
  <c r="AF719" i="2" s="1"/>
  <c r="AG719" i="2" s="1"/>
  <c r="AE718" i="2"/>
  <c r="AF718" i="2" s="1"/>
  <c r="AG718" i="2" s="1"/>
  <c r="AD718" i="2"/>
  <c r="AE717" i="2"/>
  <c r="AF717" i="2" s="1"/>
  <c r="AG717" i="2" s="1"/>
  <c r="AD717" i="2"/>
  <c r="AD716" i="2"/>
  <c r="AE716" i="2" s="1"/>
  <c r="AF716" i="2" s="1"/>
  <c r="AG716" i="2" s="1"/>
  <c r="AD715" i="2"/>
  <c r="AE715" i="2" s="1"/>
  <c r="AF715" i="2" s="1"/>
  <c r="AG715" i="2" s="1"/>
  <c r="AE714" i="2"/>
  <c r="AF714" i="2" s="1"/>
  <c r="AG714" i="2" s="1"/>
  <c r="AD714" i="2"/>
  <c r="AE713" i="2"/>
  <c r="AF713" i="2" s="1"/>
  <c r="AG713" i="2" s="1"/>
  <c r="AD713" i="2"/>
  <c r="AD712" i="2"/>
  <c r="AE712" i="2" s="1"/>
  <c r="AF712" i="2" s="1"/>
  <c r="AG712" i="2" s="1"/>
  <c r="AD711" i="2"/>
  <c r="AE711" i="2" s="1"/>
  <c r="AF711" i="2" s="1"/>
  <c r="AG711" i="2" s="1"/>
  <c r="AE710" i="2"/>
  <c r="AF710" i="2" s="1"/>
  <c r="AG710" i="2" s="1"/>
  <c r="AD710" i="2"/>
  <c r="AE709" i="2"/>
  <c r="AF709" i="2" s="1"/>
  <c r="AG709" i="2" s="1"/>
  <c r="AD709" i="2"/>
  <c r="AD708" i="2"/>
  <c r="AE708" i="2" s="1"/>
  <c r="AF708" i="2" s="1"/>
  <c r="AG708" i="2" s="1"/>
  <c r="AD707" i="2"/>
  <c r="AE707" i="2" s="1"/>
  <c r="AF707" i="2" s="1"/>
  <c r="AG707" i="2" s="1"/>
  <c r="AE706" i="2"/>
  <c r="AF706" i="2" s="1"/>
  <c r="AG706" i="2" s="1"/>
  <c r="AD706" i="2"/>
  <c r="AE705" i="2"/>
  <c r="AF705" i="2" s="1"/>
  <c r="AG705" i="2" s="1"/>
  <c r="AD705" i="2"/>
  <c r="AD704" i="2"/>
  <c r="AE704" i="2" s="1"/>
  <c r="AF704" i="2" s="1"/>
  <c r="AG704" i="2" s="1"/>
  <c r="AD703" i="2"/>
  <c r="AE703" i="2" s="1"/>
  <c r="AF703" i="2" s="1"/>
  <c r="AG703" i="2" s="1"/>
  <c r="AE702" i="2"/>
  <c r="AF702" i="2" s="1"/>
  <c r="AG702" i="2" s="1"/>
  <c r="AD702" i="2"/>
  <c r="AE701" i="2"/>
  <c r="AF701" i="2" s="1"/>
  <c r="AG701" i="2" s="1"/>
  <c r="AD701" i="2"/>
  <c r="AD700" i="2"/>
  <c r="AE700" i="2" s="1"/>
  <c r="AF700" i="2" s="1"/>
  <c r="AG700" i="2" s="1"/>
  <c r="AD699" i="2"/>
  <c r="AE699" i="2" s="1"/>
  <c r="AF699" i="2" s="1"/>
  <c r="AG699" i="2" s="1"/>
  <c r="AE698" i="2"/>
  <c r="AF698" i="2" s="1"/>
  <c r="AG698" i="2" s="1"/>
  <c r="AD698" i="2"/>
  <c r="AE697" i="2"/>
  <c r="AF697" i="2" s="1"/>
  <c r="AG697" i="2" s="1"/>
  <c r="AD697" i="2"/>
  <c r="AD696" i="2"/>
  <c r="AE696" i="2" s="1"/>
  <c r="AF696" i="2" s="1"/>
  <c r="AG696" i="2" s="1"/>
  <c r="AD695" i="2"/>
  <c r="AE695" i="2" s="1"/>
  <c r="AF695" i="2" s="1"/>
  <c r="AG695" i="2" s="1"/>
  <c r="AE694" i="2"/>
  <c r="AF694" i="2" s="1"/>
  <c r="AG694" i="2" s="1"/>
  <c r="AD694" i="2"/>
  <c r="AE693" i="2"/>
  <c r="AF693" i="2" s="1"/>
  <c r="AG693" i="2" s="1"/>
  <c r="AD693" i="2"/>
  <c r="AD692" i="2"/>
  <c r="AE692" i="2" s="1"/>
  <c r="AF692" i="2" s="1"/>
  <c r="AG692" i="2" s="1"/>
  <c r="AD691" i="2"/>
  <c r="AE691" i="2" s="1"/>
  <c r="AF691" i="2" s="1"/>
  <c r="AG691" i="2" s="1"/>
  <c r="AE690" i="2"/>
  <c r="AF690" i="2" s="1"/>
  <c r="AG690" i="2" s="1"/>
  <c r="AD690" i="2"/>
  <c r="AE689" i="2"/>
  <c r="AF689" i="2" s="1"/>
  <c r="AG689" i="2" s="1"/>
  <c r="AD689" i="2"/>
  <c r="AD688" i="2"/>
  <c r="AE688" i="2" s="1"/>
  <c r="AF688" i="2" s="1"/>
  <c r="AG688" i="2" s="1"/>
  <c r="AD687" i="2"/>
  <c r="AE687" i="2" s="1"/>
  <c r="AF687" i="2" s="1"/>
  <c r="AG687" i="2" s="1"/>
  <c r="AE686" i="2"/>
  <c r="AF686" i="2" s="1"/>
  <c r="AG686" i="2" s="1"/>
  <c r="AD686" i="2"/>
  <c r="AE685" i="2"/>
  <c r="AF685" i="2" s="1"/>
  <c r="AG685" i="2" s="1"/>
  <c r="AD685" i="2"/>
  <c r="AD684" i="2"/>
  <c r="AE684" i="2" s="1"/>
  <c r="AF684" i="2" s="1"/>
  <c r="AG684" i="2" s="1"/>
  <c r="AD683" i="2"/>
  <c r="AE683" i="2" s="1"/>
  <c r="AF683" i="2" s="1"/>
  <c r="AG683" i="2" s="1"/>
  <c r="AE682" i="2"/>
  <c r="AF682" i="2" s="1"/>
  <c r="AG682" i="2" s="1"/>
  <c r="AD682" i="2"/>
  <c r="AE681" i="2"/>
  <c r="AF681" i="2" s="1"/>
  <c r="AG681" i="2" s="1"/>
  <c r="AD681" i="2"/>
  <c r="AD680" i="2"/>
  <c r="AE680" i="2" s="1"/>
  <c r="AF680" i="2" s="1"/>
  <c r="AG680" i="2" s="1"/>
  <c r="AD679" i="2"/>
  <c r="AE679" i="2" s="1"/>
  <c r="AF679" i="2" s="1"/>
  <c r="AG679" i="2" s="1"/>
  <c r="AE678" i="2"/>
  <c r="AF678" i="2" s="1"/>
  <c r="AG678" i="2" s="1"/>
  <c r="AD678" i="2"/>
  <c r="AE677" i="2"/>
  <c r="AF677" i="2" s="1"/>
  <c r="AG677" i="2" s="1"/>
  <c r="AD677" i="2"/>
  <c r="AD676" i="2"/>
  <c r="AE676" i="2" s="1"/>
  <c r="AF676" i="2" s="1"/>
  <c r="AG676" i="2" s="1"/>
  <c r="AD675" i="2"/>
  <c r="AE675" i="2" s="1"/>
  <c r="AF675" i="2" s="1"/>
  <c r="AG675" i="2" s="1"/>
  <c r="AE674" i="2"/>
  <c r="AF674" i="2" s="1"/>
  <c r="AG674" i="2" s="1"/>
  <c r="AD674" i="2"/>
  <c r="AE673" i="2"/>
  <c r="AF673" i="2" s="1"/>
  <c r="AG673" i="2" s="1"/>
  <c r="AD673" i="2"/>
  <c r="AD672" i="2"/>
  <c r="AE672" i="2" s="1"/>
  <c r="AF672" i="2" s="1"/>
  <c r="AG672" i="2" s="1"/>
  <c r="AD671" i="2"/>
  <c r="AE671" i="2" s="1"/>
  <c r="AF671" i="2" s="1"/>
  <c r="AG671" i="2" s="1"/>
  <c r="AE670" i="2"/>
  <c r="AF670" i="2" s="1"/>
  <c r="AG670" i="2" s="1"/>
  <c r="AD670" i="2"/>
  <c r="AE669" i="2"/>
  <c r="AF669" i="2" s="1"/>
  <c r="AG669" i="2" s="1"/>
  <c r="AD669" i="2"/>
  <c r="AD668" i="2"/>
  <c r="AE668" i="2" s="1"/>
  <c r="AF668" i="2" s="1"/>
  <c r="AG668" i="2" s="1"/>
  <c r="AD667" i="2"/>
  <c r="AE667" i="2" s="1"/>
  <c r="AF667" i="2" s="1"/>
  <c r="AG667" i="2" s="1"/>
  <c r="AE666" i="2"/>
  <c r="AF666" i="2" s="1"/>
  <c r="AG666" i="2" s="1"/>
  <c r="AD666" i="2"/>
  <c r="AE665" i="2"/>
  <c r="AF665" i="2" s="1"/>
  <c r="AG665" i="2" s="1"/>
  <c r="AD665" i="2"/>
  <c r="AD664" i="2"/>
  <c r="AE664" i="2" s="1"/>
  <c r="AF664" i="2" s="1"/>
  <c r="AG664" i="2" s="1"/>
  <c r="AD663" i="2"/>
  <c r="AE663" i="2" s="1"/>
  <c r="AF663" i="2" s="1"/>
  <c r="AG663" i="2" s="1"/>
  <c r="AE662" i="2"/>
  <c r="AF662" i="2" s="1"/>
  <c r="AG662" i="2" s="1"/>
  <c r="AD662" i="2"/>
  <c r="AE661" i="2"/>
  <c r="AF661" i="2" s="1"/>
  <c r="AG661" i="2" s="1"/>
  <c r="AD661" i="2"/>
  <c r="AD660" i="2"/>
  <c r="AE660" i="2" s="1"/>
  <c r="AF660" i="2" s="1"/>
  <c r="AG660" i="2" s="1"/>
  <c r="AD659" i="2"/>
  <c r="AE659" i="2" s="1"/>
  <c r="AF659" i="2" s="1"/>
  <c r="AG659" i="2" s="1"/>
  <c r="AE658" i="2"/>
  <c r="AF658" i="2" s="1"/>
  <c r="AG658" i="2" s="1"/>
  <c r="AD658" i="2"/>
  <c r="AE657" i="2"/>
  <c r="AF657" i="2" s="1"/>
  <c r="AG657" i="2" s="1"/>
  <c r="AD657" i="2"/>
  <c r="AD656" i="2"/>
  <c r="AE656" i="2" s="1"/>
  <c r="AF656" i="2" s="1"/>
  <c r="AG656" i="2" s="1"/>
  <c r="AD655" i="2"/>
  <c r="AE655" i="2" s="1"/>
  <c r="AF655" i="2" s="1"/>
  <c r="AG655" i="2" s="1"/>
  <c r="AE654" i="2"/>
  <c r="AF654" i="2" s="1"/>
  <c r="AG654" i="2" s="1"/>
  <c r="AD654" i="2"/>
  <c r="AE653" i="2"/>
  <c r="AF653" i="2" s="1"/>
  <c r="AG653" i="2" s="1"/>
  <c r="AD653" i="2"/>
  <c r="AD652" i="2"/>
  <c r="AE652" i="2" s="1"/>
  <c r="AF652" i="2" s="1"/>
  <c r="AG652" i="2" s="1"/>
  <c r="AD651" i="2"/>
  <c r="AE651" i="2" s="1"/>
  <c r="AF651" i="2" s="1"/>
  <c r="AG651" i="2" s="1"/>
  <c r="AE650" i="2"/>
  <c r="AF650" i="2" s="1"/>
  <c r="AG650" i="2" s="1"/>
  <c r="AD650" i="2"/>
  <c r="AE649" i="2"/>
  <c r="AF649" i="2" s="1"/>
  <c r="AG649" i="2" s="1"/>
  <c r="AD649" i="2"/>
  <c r="AD648" i="2"/>
  <c r="AE648" i="2" s="1"/>
  <c r="AF648" i="2" s="1"/>
  <c r="AG648" i="2" s="1"/>
  <c r="AD647" i="2"/>
  <c r="AE647" i="2" s="1"/>
  <c r="AF647" i="2" s="1"/>
  <c r="AG647" i="2" s="1"/>
  <c r="AE646" i="2"/>
  <c r="AF646" i="2" s="1"/>
  <c r="AG646" i="2" s="1"/>
  <c r="AD646" i="2"/>
  <c r="AE645" i="2"/>
  <c r="AF645" i="2" s="1"/>
  <c r="AG645" i="2" s="1"/>
  <c r="AD645" i="2"/>
  <c r="AD644" i="2"/>
  <c r="AE644" i="2" s="1"/>
  <c r="AF644" i="2" s="1"/>
  <c r="AG644" i="2" s="1"/>
  <c r="AD643" i="2"/>
  <c r="AE643" i="2" s="1"/>
  <c r="AF643" i="2" s="1"/>
  <c r="AG643" i="2" s="1"/>
  <c r="AE642" i="2"/>
  <c r="AF642" i="2" s="1"/>
  <c r="AG642" i="2" s="1"/>
  <c r="AD642" i="2"/>
  <c r="AF641" i="2"/>
  <c r="AG641" i="2" s="1"/>
  <c r="AE641" i="2"/>
  <c r="AD641" i="2"/>
  <c r="AE640" i="2"/>
  <c r="AF640" i="2" s="1"/>
  <c r="AG640" i="2" s="1"/>
  <c r="AD640" i="2"/>
  <c r="AF639" i="2"/>
  <c r="AG639" i="2" s="1"/>
  <c r="AE639" i="2"/>
  <c r="AD639" i="2"/>
  <c r="AE638" i="2"/>
  <c r="AF638" i="2" s="1"/>
  <c r="AG638" i="2" s="1"/>
  <c r="AD638" i="2"/>
  <c r="AF637" i="2"/>
  <c r="AG637" i="2" s="1"/>
  <c r="AE637" i="2"/>
  <c r="AD637" i="2"/>
  <c r="AE636" i="2"/>
  <c r="AF636" i="2" s="1"/>
  <c r="AG636" i="2" s="1"/>
  <c r="AD636" i="2"/>
  <c r="AF635" i="2"/>
  <c r="AG635" i="2" s="1"/>
  <c r="AE635" i="2"/>
  <c r="AD635" i="2"/>
  <c r="AE634" i="2"/>
  <c r="AF634" i="2" s="1"/>
  <c r="AG634" i="2" s="1"/>
  <c r="AD634" i="2"/>
  <c r="AF633" i="2"/>
  <c r="AG633" i="2" s="1"/>
  <c r="AE633" i="2"/>
  <c r="AD633" i="2"/>
  <c r="AE632" i="2"/>
  <c r="AF632" i="2" s="1"/>
  <c r="AG632" i="2" s="1"/>
  <c r="AD632" i="2"/>
  <c r="AF631" i="2"/>
  <c r="AG631" i="2" s="1"/>
  <c r="AE631" i="2"/>
  <c r="AD631" i="2"/>
  <c r="AE630" i="2"/>
  <c r="AF630" i="2" s="1"/>
  <c r="AG630" i="2" s="1"/>
  <c r="AD630" i="2"/>
  <c r="AF629" i="2"/>
  <c r="AG629" i="2" s="1"/>
  <c r="AD629" i="2"/>
  <c r="AE629" i="2" s="1"/>
  <c r="AE628" i="2"/>
  <c r="AF628" i="2" s="1"/>
  <c r="AG628" i="2" s="1"/>
  <c r="AD628" i="2"/>
  <c r="AF627" i="2"/>
  <c r="AG627" i="2" s="1"/>
  <c r="AD627" i="2"/>
  <c r="AE627" i="2" s="1"/>
  <c r="AE626" i="2"/>
  <c r="AF626" i="2" s="1"/>
  <c r="AG626" i="2" s="1"/>
  <c r="AD626" i="2"/>
  <c r="AF625" i="2"/>
  <c r="AG625" i="2" s="1"/>
  <c r="AD625" i="2"/>
  <c r="AE625" i="2" s="1"/>
  <c r="AE624" i="2"/>
  <c r="AF624" i="2" s="1"/>
  <c r="AG624" i="2" s="1"/>
  <c r="AD624" i="2"/>
  <c r="AF623" i="2"/>
  <c r="AG623" i="2" s="1"/>
  <c r="AD623" i="2"/>
  <c r="AE623" i="2" s="1"/>
  <c r="AE622" i="2"/>
  <c r="AF622" i="2" s="1"/>
  <c r="AG622" i="2" s="1"/>
  <c r="AD622" i="2"/>
  <c r="AF621" i="2"/>
  <c r="AG621" i="2" s="1"/>
  <c r="AD621" i="2"/>
  <c r="AE621" i="2" s="1"/>
  <c r="AE620" i="2"/>
  <c r="AF620" i="2" s="1"/>
  <c r="AG620" i="2" s="1"/>
  <c r="AD620" i="2"/>
  <c r="AF619" i="2"/>
  <c r="AG619" i="2" s="1"/>
  <c r="AD619" i="2"/>
  <c r="AE619" i="2" s="1"/>
  <c r="AE618" i="2"/>
  <c r="AF618" i="2" s="1"/>
  <c r="AG618" i="2" s="1"/>
  <c r="AD618" i="2"/>
  <c r="AF617" i="2"/>
  <c r="AG617" i="2" s="1"/>
  <c r="AD617" i="2"/>
  <c r="AE617" i="2" s="1"/>
  <c r="AE616" i="2"/>
  <c r="AF616" i="2" s="1"/>
  <c r="AG616" i="2" s="1"/>
  <c r="AD616" i="2"/>
  <c r="AF615" i="2"/>
  <c r="AG615" i="2" s="1"/>
  <c r="AD615" i="2"/>
  <c r="AE615" i="2" s="1"/>
  <c r="AE614" i="2"/>
  <c r="AF614" i="2" s="1"/>
  <c r="AG614" i="2" s="1"/>
  <c r="AD614" i="2"/>
  <c r="AF613" i="2"/>
  <c r="AG613" i="2" s="1"/>
  <c r="AD613" i="2"/>
  <c r="AE613" i="2" s="1"/>
  <c r="AE612" i="2"/>
  <c r="AF612" i="2" s="1"/>
  <c r="AG612" i="2" s="1"/>
  <c r="AD612" i="2"/>
  <c r="AF611" i="2"/>
  <c r="AG611" i="2" s="1"/>
  <c r="AD611" i="2"/>
  <c r="AE611" i="2" s="1"/>
  <c r="AE610" i="2"/>
  <c r="AF610" i="2" s="1"/>
  <c r="AG610" i="2" s="1"/>
  <c r="AD610" i="2"/>
  <c r="AF609" i="2"/>
  <c r="AG609" i="2" s="1"/>
  <c r="AD609" i="2"/>
  <c r="AE609" i="2" s="1"/>
  <c r="AE608" i="2"/>
  <c r="AF608" i="2" s="1"/>
  <c r="AG608" i="2" s="1"/>
  <c r="AD608" i="2"/>
  <c r="AF607" i="2"/>
  <c r="AG607" i="2" s="1"/>
  <c r="AD607" i="2"/>
  <c r="AE607" i="2" s="1"/>
  <c r="AE606" i="2"/>
  <c r="AF606" i="2" s="1"/>
  <c r="AG606" i="2" s="1"/>
  <c r="AD606" i="2"/>
  <c r="AF605" i="2"/>
  <c r="AG605" i="2" s="1"/>
  <c r="AD605" i="2"/>
  <c r="AE605" i="2" s="1"/>
  <c r="AE604" i="2"/>
  <c r="AF604" i="2" s="1"/>
  <c r="AG604" i="2" s="1"/>
  <c r="AD604" i="2"/>
  <c r="AF603" i="2"/>
  <c r="AG603" i="2" s="1"/>
  <c r="AD603" i="2"/>
  <c r="AE603" i="2" s="1"/>
  <c r="AE602" i="2"/>
  <c r="AF602" i="2" s="1"/>
  <c r="AG602" i="2" s="1"/>
  <c r="AD602" i="2"/>
  <c r="AF601" i="2"/>
  <c r="AG601" i="2" s="1"/>
  <c r="AD601" i="2"/>
  <c r="AE601" i="2" s="1"/>
  <c r="AE600" i="2"/>
  <c r="AF600" i="2" s="1"/>
  <c r="AG600" i="2" s="1"/>
  <c r="AD600" i="2"/>
  <c r="AF599" i="2"/>
  <c r="AG599" i="2" s="1"/>
  <c r="AD599" i="2"/>
  <c r="AE599" i="2" s="1"/>
  <c r="AE598" i="2"/>
  <c r="AF598" i="2" s="1"/>
  <c r="AG598" i="2" s="1"/>
  <c r="AD598" i="2"/>
  <c r="AF597" i="2"/>
  <c r="AG597" i="2" s="1"/>
  <c r="AD597" i="2"/>
  <c r="AE597" i="2" s="1"/>
  <c r="AE596" i="2"/>
  <c r="AF596" i="2" s="1"/>
  <c r="AG596" i="2" s="1"/>
  <c r="AD596" i="2"/>
  <c r="AF595" i="2"/>
  <c r="AG595" i="2" s="1"/>
  <c r="AD595" i="2"/>
  <c r="AE595" i="2" s="1"/>
  <c r="AE594" i="2"/>
  <c r="AF594" i="2" s="1"/>
  <c r="AG594" i="2" s="1"/>
  <c r="AD594" i="2"/>
  <c r="AF593" i="2"/>
  <c r="AG593" i="2" s="1"/>
  <c r="AD593" i="2"/>
  <c r="AE593" i="2" s="1"/>
  <c r="AE592" i="2"/>
  <c r="AF592" i="2" s="1"/>
  <c r="AG592" i="2" s="1"/>
  <c r="AD592" i="2"/>
  <c r="AF591" i="2"/>
  <c r="AG591" i="2" s="1"/>
  <c r="AD591" i="2"/>
  <c r="AE591" i="2" s="1"/>
  <c r="AE590" i="2"/>
  <c r="AF590" i="2" s="1"/>
  <c r="AG590" i="2" s="1"/>
  <c r="AD590" i="2"/>
  <c r="AF589" i="2"/>
  <c r="AG589" i="2" s="1"/>
  <c r="AD589" i="2"/>
  <c r="AE589" i="2" s="1"/>
  <c r="AE588" i="2"/>
  <c r="AF588" i="2" s="1"/>
  <c r="AG588" i="2" s="1"/>
  <c r="AD588" i="2"/>
  <c r="AF587" i="2"/>
  <c r="AG587" i="2" s="1"/>
  <c r="AD587" i="2"/>
  <c r="AE587" i="2" s="1"/>
  <c r="AE586" i="2"/>
  <c r="AF586" i="2" s="1"/>
  <c r="AG586" i="2" s="1"/>
  <c r="AD586" i="2"/>
  <c r="AF585" i="2"/>
  <c r="AG585" i="2" s="1"/>
  <c r="AD585" i="2"/>
  <c r="AE585" i="2" s="1"/>
  <c r="AE584" i="2"/>
  <c r="AF584" i="2" s="1"/>
  <c r="AG584" i="2" s="1"/>
  <c r="AD584" i="2"/>
  <c r="AF583" i="2"/>
  <c r="AG583" i="2" s="1"/>
  <c r="AD583" i="2"/>
  <c r="AE583" i="2" s="1"/>
  <c r="AE582" i="2"/>
  <c r="AF582" i="2" s="1"/>
  <c r="AG582" i="2" s="1"/>
  <c r="AD582" i="2"/>
  <c r="AF581" i="2"/>
  <c r="AG581" i="2" s="1"/>
  <c r="AD581" i="2"/>
  <c r="AE581" i="2" s="1"/>
  <c r="AE580" i="2"/>
  <c r="AF580" i="2" s="1"/>
  <c r="AG580" i="2" s="1"/>
  <c r="AD580" i="2"/>
  <c r="AF579" i="2"/>
  <c r="AG579" i="2" s="1"/>
  <c r="AD579" i="2"/>
  <c r="AE579" i="2" s="1"/>
  <c r="AE578" i="2"/>
  <c r="AF578" i="2" s="1"/>
  <c r="AG578" i="2" s="1"/>
  <c r="AD578" i="2"/>
  <c r="AF577" i="2"/>
  <c r="AG577" i="2" s="1"/>
  <c r="AD577" i="2"/>
  <c r="AE577" i="2" s="1"/>
  <c r="AE576" i="2"/>
  <c r="AF576" i="2" s="1"/>
  <c r="AG576" i="2" s="1"/>
  <c r="AD576" i="2"/>
  <c r="AF575" i="2"/>
  <c r="AG575" i="2" s="1"/>
  <c r="AD575" i="2"/>
  <c r="AE575" i="2" s="1"/>
  <c r="AE574" i="2"/>
  <c r="AF574" i="2" s="1"/>
  <c r="AG574" i="2" s="1"/>
  <c r="AD574" i="2"/>
  <c r="AF573" i="2"/>
  <c r="AG573" i="2" s="1"/>
  <c r="AD573" i="2"/>
  <c r="AE573" i="2" s="1"/>
  <c r="AE572" i="2"/>
  <c r="AF572" i="2" s="1"/>
  <c r="AG572" i="2" s="1"/>
  <c r="AD572" i="2"/>
  <c r="AF571" i="2"/>
  <c r="AG571" i="2" s="1"/>
  <c r="AD571" i="2"/>
  <c r="AE571" i="2" s="1"/>
  <c r="AE570" i="2"/>
  <c r="AF570" i="2" s="1"/>
  <c r="AG570" i="2" s="1"/>
  <c r="AD570" i="2"/>
  <c r="AF569" i="2"/>
  <c r="AG569" i="2" s="1"/>
  <c r="AD569" i="2"/>
  <c r="AE569" i="2" s="1"/>
  <c r="AE568" i="2"/>
  <c r="AF568" i="2" s="1"/>
  <c r="AG568" i="2" s="1"/>
  <c r="AD568" i="2"/>
  <c r="AF567" i="2"/>
  <c r="AG567" i="2" s="1"/>
  <c r="AD567" i="2"/>
  <c r="AE567" i="2" s="1"/>
  <c r="AE566" i="2"/>
  <c r="AF566" i="2" s="1"/>
  <c r="AG566" i="2" s="1"/>
  <c r="AD566" i="2"/>
  <c r="AF565" i="2"/>
  <c r="AG565" i="2" s="1"/>
  <c r="AD565" i="2"/>
  <c r="AE565" i="2" s="1"/>
  <c r="AE564" i="2"/>
  <c r="AF564" i="2" s="1"/>
  <c r="AG564" i="2" s="1"/>
  <c r="AD564" i="2"/>
  <c r="AF563" i="2"/>
  <c r="AG563" i="2" s="1"/>
  <c r="AD563" i="2"/>
  <c r="AE563" i="2" s="1"/>
  <c r="AE562" i="2"/>
  <c r="AF562" i="2" s="1"/>
  <c r="AG562" i="2" s="1"/>
  <c r="AD562" i="2"/>
  <c r="AF561" i="2"/>
  <c r="AG561" i="2" s="1"/>
  <c r="AD561" i="2"/>
  <c r="AE561" i="2" s="1"/>
  <c r="AE560" i="2"/>
  <c r="AF560" i="2" s="1"/>
  <c r="AG560" i="2" s="1"/>
  <c r="AD560" i="2"/>
  <c r="AF559" i="2"/>
  <c r="AG559" i="2" s="1"/>
  <c r="AD559" i="2"/>
  <c r="AE559" i="2" s="1"/>
  <c r="AE558" i="2"/>
  <c r="AF558" i="2" s="1"/>
  <c r="AG558" i="2" s="1"/>
  <c r="AD558" i="2"/>
  <c r="AF557" i="2"/>
  <c r="AG557" i="2" s="1"/>
  <c r="AD557" i="2"/>
  <c r="AE557" i="2" s="1"/>
  <c r="AE556" i="2"/>
  <c r="AF556" i="2" s="1"/>
  <c r="AG556" i="2" s="1"/>
  <c r="AD556" i="2"/>
  <c r="AF555" i="2"/>
  <c r="AG555" i="2" s="1"/>
  <c r="AD555" i="2"/>
  <c r="AE555" i="2" s="1"/>
  <c r="AE554" i="2"/>
  <c r="AF554" i="2" s="1"/>
  <c r="AG554" i="2" s="1"/>
  <c r="AD554" i="2"/>
  <c r="AF553" i="2"/>
  <c r="AG553" i="2" s="1"/>
  <c r="AD553" i="2"/>
  <c r="AE553" i="2" s="1"/>
  <c r="AE552" i="2"/>
  <c r="AF552" i="2" s="1"/>
  <c r="AG552" i="2" s="1"/>
  <c r="AD552" i="2"/>
  <c r="AF551" i="2"/>
  <c r="AG551" i="2" s="1"/>
  <c r="AD551" i="2"/>
  <c r="AE551" i="2" s="1"/>
  <c r="AE550" i="2"/>
  <c r="AF550" i="2" s="1"/>
  <c r="AG550" i="2" s="1"/>
  <c r="AD550" i="2"/>
  <c r="AF549" i="2"/>
  <c r="AG549" i="2" s="1"/>
  <c r="AD549" i="2"/>
  <c r="AE549" i="2" s="1"/>
  <c r="AE548" i="2"/>
  <c r="AF548" i="2" s="1"/>
  <c r="AG548" i="2" s="1"/>
  <c r="AD548" i="2"/>
  <c r="AF547" i="2"/>
  <c r="AG547" i="2" s="1"/>
  <c r="AD547" i="2"/>
  <c r="AE547" i="2" s="1"/>
  <c r="AE546" i="2"/>
  <c r="AF546" i="2" s="1"/>
  <c r="AG546" i="2" s="1"/>
  <c r="AD546" i="2"/>
  <c r="AF545" i="2"/>
  <c r="AG545" i="2" s="1"/>
  <c r="AD545" i="2"/>
  <c r="AE545" i="2" s="1"/>
  <c r="AE544" i="2"/>
  <c r="AF544" i="2" s="1"/>
  <c r="AG544" i="2" s="1"/>
  <c r="AD544" i="2"/>
  <c r="AF543" i="2"/>
  <c r="AG543" i="2" s="1"/>
  <c r="AD543" i="2"/>
  <c r="AE543" i="2" s="1"/>
  <c r="AE542" i="2"/>
  <c r="AF542" i="2" s="1"/>
  <c r="AG542" i="2" s="1"/>
  <c r="AD542" i="2"/>
  <c r="AF541" i="2"/>
  <c r="AG541" i="2" s="1"/>
  <c r="AD541" i="2"/>
  <c r="AE541" i="2" s="1"/>
  <c r="AE540" i="2"/>
  <c r="AF540" i="2" s="1"/>
  <c r="AG540" i="2" s="1"/>
  <c r="AD540" i="2"/>
  <c r="AF539" i="2"/>
  <c r="AG539" i="2" s="1"/>
  <c r="AD539" i="2"/>
  <c r="AE539" i="2" s="1"/>
  <c r="AE538" i="2"/>
  <c r="AF538" i="2" s="1"/>
  <c r="AG538" i="2" s="1"/>
  <c r="AD538" i="2"/>
  <c r="AF537" i="2"/>
  <c r="AG537" i="2" s="1"/>
  <c r="AD537" i="2"/>
  <c r="AE537" i="2" s="1"/>
  <c r="AE536" i="2"/>
  <c r="AF536" i="2" s="1"/>
  <c r="AG536" i="2" s="1"/>
  <c r="AD536" i="2"/>
  <c r="AF535" i="2"/>
  <c r="AG535" i="2" s="1"/>
  <c r="AD535" i="2"/>
  <c r="AE535" i="2" s="1"/>
  <c r="AE534" i="2"/>
  <c r="AF534" i="2" s="1"/>
  <c r="AG534" i="2" s="1"/>
  <c r="AD534" i="2"/>
  <c r="AF533" i="2"/>
  <c r="AG533" i="2" s="1"/>
  <c r="AD533" i="2"/>
  <c r="AE533" i="2" s="1"/>
  <c r="AE532" i="2"/>
  <c r="AF532" i="2" s="1"/>
  <c r="AG532" i="2" s="1"/>
  <c r="AD532" i="2"/>
  <c r="AF531" i="2"/>
  <c r="AG531" i="2" s="1"/>
  <c r="AD531" i="2"/>
  <c r="AE531" i="2" s="1"/>
  <c r="AE530" i="2"/>
  <c r="AF530" i="2" s="1"/>
  <c r="AG530" i="2" s="1"/>
  <c r="AD530" i="2"/>
  <c r="AF529" i="2"/>
  <c r="AG529" i="2" s="1"/>
  <c r="AD529" i="2"/>
  <c r="AE529" i="2" s="1"/>
  <c r="AE528" i="2"/>
  <c r="AF528" i="2" s="1"/>
  <c r="AG528" i="2" s="1"/>
  <c r="AD528" i="2"/>
  <c r="AF527" i="2"/>
  <c r="AG527" i="2" s="1"/>
  <c r="AD527" i="2"/>
  <c r="AE527" i="2" s="1"/>
  <c r="AE526" i="2"/>
  <c r="AF526" i="2" s="1"/>
  <c r="AG526" i="2" s="1"/>
  <c r="AD526" i="2"/>
  <c r="AF525" i="2"/>
  <c r="AG525" i="2" s="1"/>
  <c r="AD525" i="2"/>
  <c r="AE525" i="2" s="1"/>
  <c r="AE524" i="2"/>
  <c r="AF524" i="2" s="1"/>
  <c r="AG524" i="2" s="1"/>
  <c r="AD524" i="2"/>
  <c r="AF523" i="2"/>
  <c r="AG523" i="2" s="1"/>
  <c r="AD523" i="2"/>
  <c r="AE523" i="2" s="1"/>
  <c r="AE522" i="2"/>
  <c r="AF522" i="2" s="1"/>
  <c r="AG522" i="2" s="1"/>
  <c r="AD522" i="2"/>
  <c r="AF521" i="2"/>
  <c r="AG521" i="2" s="1"/>
  <c r="AD521" i="2"/>
  <c r="AE521" i="2" s="1"/>
  <c r="AE520" i="2"/>
  <c r="AF520" i="2" s="1"/>
  <c r="AG520" i="2" s="1"/>
  <c r="AD520" i="2"/>
  <c r="AF519" i="2"/>
  <c r="AG519" i="2" s="1"/>
  <c r="AD519" i="2"/>
  <c r="AE519" i="2" s="1"/>
  <c r="AE518" i="2"/>
  <c r="AF518" i="2" s="1"/>
  <c r="AG518" i="2" s="1"/>
  <c r="AD518" i="2"/>
  <c r="AF517" i="2"/>
  <c r="AG517" i="2" s="1"/>
  <c r="AD517" i="2"/>
  <c r="AE517" i="2" s="1"/>
  <c r="AE516" i="2"/>
  <c r="AF516" i="2" s="1"/>
  <c r="AG516" i="2" s="1"/>
  <c r="AD516" i="2"/>
  <c r="AF515" i="2"/>
  <c r="AG515" i="2" s="1"/>
  <c r="AD515" i="2"/>
  <c r="AE515" i="2" s="1"/>
  <c r="AE514" i="2"/>
  <c r="AF514" i="2" s="1"/>
  <c r="AG514" i="2" s="1"/>
  <c r="AD514" i="2"/>
  <c r="AF513" i="2"/>
  <c r="AG513" i="2" s="1"/>
  <c r="AD513" i="2"/>
  <c r="AE513" i="2" s="1"/>
  <c r="AE512" i="2"/>
  <c r="AF512" i="2" s="1"/>
  <c r="AG512" i="2" s="1"/>
  <c r="AD512" i="2"/>
  <c r="AF511" i="2"/>
  <c r="AG511" i="2" s="1"/>
  <c r="AD511" i="2"/>
  <c r="AE511" i="2" s="1"/>
  <c r="AE510" i="2"/>
  <c r="AF510" i="2" s="1"/>
  <c r="AG510" i="2" s="1"/>
  <c r="AD510" i="2"/>
  <c r="AF509" i="2"/>
  <c r="AG509" i="2" s="1"/>
  <c r="AD509" i="2"/>
  <c r="AE509" i="2" s="1"/>
  <c r="AE508" i="2"/>
  <c r="AF508" i="2" s="1"/>
  <c r="AG508" i="2" s="1"/>
  <c r="AD508" i="2"/>
  <c r="AF507" i="2"/>
  <c r="AG507" i="2" s="1"/>
  <c r="AD507" i="2"/>
  <c r="AE507" i="2" s="1"/>
  <c r="AE506" i="2"/>
  <c r="AF506" i="2" s="1"/>
  <c r="AG506" i="2" s="1"/>
  <c r="AD506" i="2"/>
  <c r="AF505" i="2"/>
  <c r="AG505" i="2" s="1"/>
  <c r="AD505" i="2"/>
  <c r="AE505" i="2" s="1"/>
  <c r="AE504" i="2"/>
  <c r="AF504" i="2" s="1"/>
  <c r="AG504" i="2" s="1"/>
  <c r="AD504" i="2"/>
  <c r="AF503" i="2"/>
  <c r="AG503" i="2" s="1"/>
  <c r="AD503" i="2"/>
  <c r="AE503" i="2" s="1"/>
  <c r="AE502" i="2"/>
  <c r="AF502" i="2" s="1"/>
  <c r="AG502" i="2" s="1"/>
  <c r="AD502" i="2"/>
  <c r="AF501" i="2"/>
  <c r="AG501" i="2" s="1"/>
  <c r="AD501" i="2"/>
  <c r="AE501" i="2" s="1"/>
  <c r="AE500" i="2"/>
  <c r="AF500" i="2" s="1"/>
  <c r="AG500" i="2" s="1"/>
  <c r="AD500" i="2"/>
  <c r="AF499" i="2"/>
  <c r="AG499" i="2" s="1"/>
  <c r="AD499" i="2"/>
  <c r="AE499" i="2" s="1"/>
  <c r="AE498" i="2"/>
  <c r="AF498" i="2" s="1"/>
  <c r="AG498" i="2" s="1"/>
  <c r="AD498" i="2"/>
  <c r="AF497" i="2"/>
  <c r="AG497" i="2" s="1"/>
  <c r="AD497" i="2"/>
  <c r="AE497" i="2" s="1"/>
  <c r="AE496" i="2"/>
  <c r="AF496" i="2" s="1"/>
  <c r="AG496" i="2" s="1"/>
  <c r="AD496" i="2"/>
  <c r="AF495" i="2"/>
  <c r="AG495" i="2" s="1"/>
  <c r="AD495" i="2"/>
  <c r="AE495" i="2" s="1"/>
  <c r="AE494" i="2"/>
  <c r="AF494" i="2" s="1"/>
  <c r="AG494" i="2" s="1"/>
  <c r="AD494" i="2"/>
  <c r="AF493" i="2"/>
  <c r="AG493" i="2" s="1"/>
  <c r="AD493" i="2"/>
  <c r="AE493" i="2" s="1"/>
  <c r="AE492" i="2"/>
  <c r="AF492" i="2" s="1"/>
  <c r="AG492" i="2" s="1"/>
  <c r="AD492" i="2"/>
  <c r="AF491" i="2"/>
  <c r="AG491" i="2" s="1"/>
  <c r="AD491" i="2"/>
  <c r="AE491" i="2" s="1"/>
  <c r="AE490" i="2"/>
  <c r="AF490" i="2" s="1"/>
  <c r="AG490" i="2" s="1"/>
  <c r="AD490" i="2"/>
  <c r="AF489" i="2"/>
  <c r="AG489" i="2" s="1"/>
  <c r="AD489" i="2"/>
  <c r="AE489" i="2" s="1"/>
  <c r="AE488" i="2"/>
  <c r="AF488" i="2" s="1"/>
  <c r="AG488" i="2" s="1"/>
  <c r="AD488" i="2"/>
  <c r="AF487" i="2"/>
  <c r="AG487" i="2" s="1"/>
  <c r="AD487" i="2"/>
  <c r="AE487" i="2" s="1"/>
  <c r="AE486" i="2"/>
  <c r="AF486" i="2" s="1"/>
  <c r="AG486" i="2" s="1"/>
  <c r="AD486" i="2"/>
  <c r="AF485" i="2"/>
  <c r="AG485" i="2" s="1"/>
  <c r="AD485" i="2"/>
  <c r="AE485" i="2" s="1"/>
  <c r="AE484" i="2"/>
  <c r="AF484" i="2" s="1"/>
  <c r="AG484" i="2" s="1"/>
  <c r="AD484" i="2"/>
  <c r="AF483" i="2"/>
  <c r="AG483" i="2" s="1"/>
  <c r="AD483" i="2"/>
  <c r="AE483" i="2" s="1"/>
  <c r="AE482" i="2"/>
  <c r="AF482" i="2" s="1"/>
  <c r="AG482" i="2" s="1"/>
  <c r="AD482" i="2"/>
  <c r="AF481" i="2"/>
  <c r="AG481" i="2" s="1"/>
  <c r="AD481" i="2"/>
  <c r="AE481" i="2" s="1"/>
  <c r="AE480" i="2"/>
  <c r="AF480" i="2" s="1"/>
  <c r="AG480" i="2" s="1"/>
  <c r="AD480" i="2"/>
  <c r="AF479" i="2"/>
  <c r="AG479" i="2" s="1"/>
  <c r="AD479" i="2"/>
  <c r="AE479" i="2" s="1"/>
  <c r="AE478" i="2"/>
  <c r="AF478" i="2" s="1"/>
  <c r="AG478" i="2" s="1"/>
  <c r="AD478" i="2"/>
  <c r="AF477" i="2"/>
  <c r="AG477" i="2" s="1"/>
  <c r="AD477" i="2"/>
  <c r="AE477" i="2" s="1"/>
  <c r="AE476" i="2"/>
  <c r="AF476" i="2" s="1"/>
  <c r="AG476" i="2" s="1"/>
  <c r="AD476" i="2"/>
  <c r="AF475" i="2"/>
  <c r="AG475" i="2" s="1"/>
  <c r="AD475" i="2"/>
  <c r="AE475" i="2" s="1"/>
  <c r="AE474" i="2"/>
  <c r="AF474" i="2" s="1"/>
  <c r="AG474" i="2" s="1"/>
  <c r="AD474" i="2"/>
  <c r="AF473" i="2"/>
  <c r="AG473" i="2" s="1"/>
  <c r="AD473" i="2"/>
  <c r="AE473" i="2" s="1"/>
  <c r="AE472" i="2"/>
  <c r="AF472" i="2" s="1"/>
  <c r="AG472" i="2" s="1"/>
  <c r="AD472" i="2"/>
  <c r="AF471" i="2"/>
  <c r="AG471" i="2" s="1"/>
  <c r="AD471" i="2"/>
  <c r="AE471" i="2" s="1"/>
  <c r="AE470" i="2"/>
  <c r="AF470" i="2" s="1"/>
  <c r="AG470" i="2" s="1"/>
  <c r="AD470" i="2"/>
  <c r="AF469" i="2"/>
  <c r="AG469" i="2" s="1"/>
  <c r="AD469" i="2"/>
  <c r="AE469" i="2" s="1"/>
  <c r="AE468" i="2"/>
  <c r="AF468" i="2" s="1"/>
  <c r="AG468" i="2" s="1"/>
  <c r="AD468" i="2"/>
  <c r="AF467" i="2"/>
  <c r="AG467" i="2" s="1"/>
  <c r="AD467" i="2"/>
  <c r="AE467" i="2" s="1"/>
  <c r="AE466" i="2"/>
  <c r="AF466" i="2" s="1"/>
  <c r="AG466" i="2" s="1"/>
  <c r="AD466" i="2"/>
  <c r="AF465" i="2"/>
  <c r="AG465" i="2" s="1"/>
  <c r="AD465" i="2"/>
  <c r="AE465" i="2" s="1"/>
  <c r="AE464" i="2"/>
  <c r="AF464" i="2" s="1"/>
  <c r="AG464" i="2" s="1"/>
  <c r="AD464" i="2"/>
  <c r="AF463" i="2"/>
  <c r="AG463" i="2" s="1"/>
  <c r="AD463" i="2"/>
  <c r="AE463" i="2" s="1"/>
  <c r="AE462" i="2"/>
  <c r="AF462" i="2" s="1"/>
  <c r="AG462" i="2" s="1"/>
  <c r="AD462" i="2"/>
  <c r="AF461" i="2"/>
  <c r="AG461" i="2" s="1"/>
  <c r="AD461" i="2"/>
  <c r="AE461" i="2" s="1"/>
  <c r="AE460" i="2"/>
  <c r="AF460" i="2" s="1"/>
  <c r="AG460" i="2" s="1"/>
  <c r="AD460" i="2"/>
  <c r="AF459" i="2"/>
  <c r="AG459" i="2" s="1"/>
  <c r="AD459" i="2"/>
  <c r="AE459" i="2" s="1"/>
  <c r="AF458" i="2"/>
  <c r="AG458" i="2" s="1"/>
  <c r="AE458" i="2"/>
  <c r="AD458" i="2"/>
  <c r="AE457" i="2"/>
  <c r="AF457" i="2" s="1"/>
  <c r="AG457" i="2" s="1"/>
  <c r="AD457" i="2"/>
  <c r="AE456" i="2"/>
  <c r="AF456" i="2" s="1"/>
  <c r="AG456" i="2" s="1"/>
  <c r="AD456" i="2"/>
  <c r="AF455" i="2"/>
  <c r="AG455" i="2" s="1"/>
  <c r="AD455" i="2"/>
  <c r="AE455" i="2" s="1"/>
  <c r="AF454" i="2"/>
  <c r="AG454" i="2" s="1"/>
  <c r="AE454" i="2"/>
  <c r="AD454" i="2"/>
  <c r="AE453" i="2"/>
  <c r="AF453" i="2" s="1"/>
  <c r="AG453" i="2" s="1"/>
  <c r="AD453" i="2"/>
  <c r="AE452" i="2"/>
  <c r="AF452" i="2" s="1"/>
  <c r="AG452" i="2" s="1"/>
  <c r="AD452" i="2"/>
  <c r="AF451" i="2"/>
  <c r="AG451" i="2" s="1"/>
  <c r="AD451" i="2"/>
  <c r="AE451" i="2" s="1"/>
  <c r="AF450" i="2"/>
  <c r="AG450" i="2" s="1"/>
  <c r="AE450" i="2"/>
  <c r="AD450" i="2"/>
  <c r="AE449" i="2"/>
  <c r="AF449" i="2" s="1"/>
  <c r="AG449" i="2" s="1"/>
  <c r="AD449" i="2"/>
  <c r="AE448" i="2"/>
  <c r="AF448" i="2" s="1"/>
  <c r="AG448" i="2" s="1"/>
  <c r="AD448" i="2"/>
  <c r="AF447" i="2"/>
  <c r="AG447" i="2" s="1"/>
  <c r="AD447" i="2"/>
  <c r="AE447" i="2" s="1"/>
  <c r="AF446" i="2"/>
  <c r="AG446" i="2" s="1"/>
  <c r="AE446" i="2"/>
  <c r="AD446" i="2"/>
  <c r="AE445" i="2"/>
  <c r="AF445" i="2" s="1"/>
  <c r="AG445" i="2" s="1"/>
  <c r="AD445" i="2"/>
  <c r="AE444" i="2"/>
  <c r="AF444" i="2" s="1"/>
  <c r="AG444" i="2" s="1"/>
  <c r="AD444" i="2"/>
  <c r="AF443" i="2"/>
  <c r="AG443" i="2" s="1"/>
  <c r="AD443" i="2"/>
  <c r="AE443" i="2" s="1"/>
  <c r="AF442" i="2"/>
  <c r="AG442" i="2" s="1"/>
  <c r="AE442" i="2"/>
  <c r="AD442" i="2"/>
  <c r="AE441" i="2"/>
  <c r="AF441" i="2" s="1"/>
  <c r="AG441" i="2" s="1"/>
  <c r="AD441" i="2"/>
  <c r="AE440" i="2"/>
  <c r="AF440" i="2" s="1"/>
  <c r="AG440" i="2" s="1"/>
  <c r="AD440" i="2"/>
  <c r="AF439" i="2"/>
  <c r="AG439" i="2" s="1"/>
  <c r="AD439" i="2"/>
  <c r="AE439" i="2" s="1"/>
  <c r="AF438" i="2"/>
  <c r="AG438" i="2" s="1"/>
  <c r="AE438" i="2"/>
  <c r="AD438" i="2"/>
  <c r="AE437" i="2"/>
  <c r="AF437" i="2" s="1"/>
  <c r="AG437" i="2" s="1"/>
  <c r="AD437" i="2"/>
  <c r="AE436" i="2"/>
  <c r="AF436" i="2" s="1"/>
  <c r="AG436" i="2" s="1"/>
  <c r="AD436" i="2"/>
  <c r="AD435" i="2"/>
  <c r="AE435" i="2" s="1"/>
  <c r="AF435" i="2" s="1"/>
  <c r="AG435" i="2" s="1"/>
  <c r="AF434" i="2"/>
  <c r="AG434" i="2" s="1"/>
  <c r="AE434" i="2"/>
  <c r="AD434" i="2"/>
  <c r="AE433" i="2"/>
  <c r="AF433" i="2" s="1"/>
  <c r="AG433" i="2" s="1"/>
  <c r="AD433" i="2"/>
  <c r="AD432" i="2"/>
  <c r="AE432" i="2" s="1"/>
  <c r="AF432" i="2" s="1"/>
  <c r="AG432" i="2" s="1"/>
  <c r="AF431" i="2"/>
  <c r="AG431" i="2" s="1"/>
  <c r="AD431" i="2"/>
  <c r="AE431" i="2" s="1"/>
  <c r="AE430" i="2"/>
  <c r="AF430" i="2" s="1"/>
  <c r="AG430" i="2" s="1"/>
  <c r="AD430" i="2"/>
  <c r="AD429" i="2"/>
  <c r="AE429" i="2" s="1"/>
  <c r="AF429" i="2" s="1"/>
  <c r="AG429" i="2" s="1"/>
  <c r="AE428" i="2"/>
  <c r="AF428" i="2" s="1"/>
  <c r="AG428" i="2" s="1"/>
  <c r="AD428" i="2"/>
  <c r="AD427" i="2"/>
  <c r="AE427" i="2" s="1"/>
  <c r="AF427" i="2" s="1"/>
  <c r="AG427" i="2" s="1"/>
  <c r="AF426" i="2"/>
  <c r="AG426" i="2" s="1"/>
  <c r="AE426" i="2"/>
  <c r="AD426" i="2"/>
  <c r="AE425" i="2"/>
  <c r="AF425" i="2" s="1"/>
  <c r="AG425" i="2" s="1"/>
  <c r="AD425" i="2"/>
  <c r="AD424" i="2"/>
  <c r="AE424" i="2" s="1"/>
  <c r="AF424" i="2" s="1"/>
  <c r="AG424" i="2" s="1"/>
  <c r="AF423" i="2"/>
  <c r="AG423" i="2" s="1"/>
  <c r="AD423" i="2"/>
  <c r="AE423" i="2" s="1"/>
  <c r="AE422" i="2"/>
  <c r="AF422" i="2" s="1"/>
  <c r="AG422" i="2" s="1"/>
  <c r="AD422" i="2"/>
  <c r="AD421" i="2"/>
  <c r="AE421" i="2" s="1"/>
  <c r="AF421" i="2" s="1"/>
  <c r="AG421" i="2" s="1"/>
  <c r="AE420" i="2"/>
  <c r="AF420" i="2" s="1"/>
  <c r="AG420" i="2" s="1"/>
  <c r="AD420" i="2"/>
  <c r="AD419" i="2"/>
  <c r="AE419" i="2" s="1"/>
  <c r="AF419" i="2" s="1"/>
  <c r="AG419" i="2" s="1"/>
  <c r="AF418" i="2"/>
  <c r="AG418" i="2" s="1"/>
  <c r="AE418" i="2"/>
  <c r="AD418" i="2"/>
  <c r="AE417" i="2"/>
  <c r="AF417" i="2" s="1"/>
  <c r="AG417" i="2" s="1"/>
  <c r="AD417" i="2"/>
  <c r="AD416" i="2"/>
  <c r="AE416" i="2" s="1"/>
  <c r="AF416" i="2" s="1"/>
  <c r="AG416" i="2" s="1"/>
  <c r="AF415" i="2"/>
  <c r="AG415" i="2" s="1"/>
  <c r="AD415" i="2"/>
  <c r="AE415" i="2" s="1"/>
  <c r="AE414" i="2"/>
  <c r="AF414" i="2" s="1"/>
  <c r="AG414" i="2" s="1"/>
  <c r="AD414" i="2"/>
  <c r="AD413" i="2"/>
  <c r="AE413" i="2" s="1"/>
  <c r="AF413" i="2" s="1"/>
  <c r="AG413" i="2" s="1"/>
  <c r="AE412" i="2"/>
  <c r="AF412" i="2" s="1"/>
  <c r="AG412" i="2" s="1"/>
  <c r="AD412" i="2"/>
  <c r="AD411" i="2"/>
  <c r="AE411" i="2" s="1"/>
  <c r="AF411" i="2" s="1"/>
  <c r="AG411" i="2" s="1"/>
  <c r="AF410" i="2"/>
  <c r="AG410" i="2" s="1"/>
  <c r="AE410" i="2"/>
  <c r="AD410" i="2"/>
  <c r="AE409" i="2"/>
  <c r="AF409" i="2" s="1"/>
  <c r="AG409" i="2" s="1"/>
  <c r="AD409" i="2"/>
  <c r="AD408" i="2"/>
  <c r="AE408" i="2" s="1"/>
  <c r="AF408" i="2" s="1"/>
  <c r="AG408" i="2" s="1"/>
  <c r="AF407" i="2"/>
  <c r="AG407" i="2" s="1"/>
  <c r="AD407" i="2"/>
  <c r="AE407" i="2" s="1"/>
  <c r="AE406" i="2"/>
  <c r="AF406" i="2" s="1"/>
  <c r="AG406" i="2" s="1"/>
  <c r="AD406" i="2"/>
  <c r="AD405" i="2"/>
  <c r="AE405" i="2" s="1"/>
  <c r="AF405" i="2" s="1"/>
  <c r="AG405" i="2" s="1"/>
  <c r="AE404" i="2"/>
  <c r="AF404" i="2" s="1"/>
  <c r="AG404" i="2" s="1"/>
  <c r="AD404" i="2"/>
  <c r="AD403" i="2"/>
  <c r="AE403" i="2" s="1"/>
  <c r="AF403" i="2" s="1"/>
  <c r="AG403" i="2" s="1"/>
  <c r="AF402" i="2"/>
  <c r="AG402" i="2" s="1"/>
  <c r="AE402" i="2"/>
  <c r="AD402" i="2"/>
  <c r="AE401" i="2"/>
  <c r="AF401" i="2" s="1"/>
  <c r="AG401" i="2" s="1"/>
  <c r="AD401" i="2"/>
  <c r="AD400" i="2"/>
  <c r="AE400" i="2" s="1"/>
  <c r="AF400" i="2" s="1"/>
  <c r="AG400" i="2" s="1"/>
  <c r="AF399" i="2"/>
  <c r="AG399" i="2" s="1"/>
  <c r="AD399" i="2"/>
  <c r="AE399" i="2" s="1"/>
  <c r="AE398" i="2"/>
  <c r="AF398" i="2" s="1"/>
  <c r="AG398" i="2" s="1"/>
  <c r="AD398" i="2"/>
  <c r="AD397" i="2"/>
  <c r="AE397" i="2" s="1"/>
  <c r="AF397" i="2" s="1"/>
  <c r="AG397" i="2" s="1"/>
  <c r="AE396" i="2"/>
  <c r="AF396" i="2" s="1"/>
  <c r="AG396" i="2" s="1"/>
  <c r="AD396" i="2"/>
  <c r="AD395" i="2"/>
  <c r="AE395" i="2" s="1"/>
  <c r="AF395" i="2" s="1"/>
  <c r="AG395" i="2" s="1"/>
  <c r="AF394" i="2"/>
  <c r="AG394" i="2" s="1"/>
  <c r="AE394" i="2"/>
  <c r="AD394" i="2"/>
  <c r="AE393" i="2"/>
  <c r="AF393" i="2" s="1"/>
  <c r="AG393" i="2" s="1"/>
  <c r="AD393" i="2"/>
  <c r="AD392" i="2"/>
  <c r="AE392" i="2" s="1"/>
  <c r="AF392" i="2" s="1"/>
  <c r="AG392" i="2" s="1"/>
  <c r="AF391" i="2"/>
  <c r="AG391" i="2" s="1"/>
  <c r="AD391" i="2"/>
  <c r="AE391" i="2" s="1"/>
  <c r="AE390" i="2"/>
  <c r="AF390" i="2" s="1"/>
  <c r="AG390" i="2" s="1"/>
  <c r="AD390" i="2"/>
  <c r="AD389" i="2"/>
  <c r="AE389" i="2" s="1"/>
  <c r="AF389" i="2" s="1"/>
  <c r="AG389" i="2" s="1"/>
  <c r="AE388" i="2"/>
  <c r="AF388" i="2" s="1"/>
  <c r="AG388" i="2" s="1"/>
  <c r="AD388" i="2"/>
  <c r="AD387" i="2"/>
  <c r="AE387" i="2" s="1"/>
  <c r="AF387" i="2" s="1"/>
  <c r="AG387" i="2" s="1"/>
  <c r="AF386" i="2"/>
  <c r="AG386" i="2" s="1"/>
  <c r="AE386" i="2"/>
  <c r="AD386" i="2"/>
  <c r="AE385" i="2"/>
  <c r="AF385" i="2" s="1"/>
  <c r="AG385" i="2" s="1"/>
  <c r="AD385" i="2"/>
  <c r="AD384" i="2"/>
  <c r="AE384" i="2" s="1"/>
  <c r="AF384" i="2" s="1"/>
  <c r="AG384" i="2" s="1"/>
  <c r="AF383" i="2"/>
  <c r="AG383" i="2" s="1"/>
  <c r="AD383" i="2"/>
  <c r="AE383" i="2" s="1"/>
  <c r="AE382" i="2"/>
  <c r="AF382" i="2" s="1"/>
  <c r="AG382" i="2" s="1"/>
  <c r="AD382" i="2"/>
  <c r="AD381" i="2"/>
  <c r="AE381" i="2" s="1"/>
  <c r="AF381" i="2" s="1"/>
  <c r="AG381" i="2" s="1"/>
  <c r="AE380" i="2"/>
  <c r="AF380" i="2" s="1"/>
  <c r="AG380" i="2" s="1"/>
  <c r="AD380" i="2"/>
  <c r="AD379" i="2"/>
  <c r="AE379" i="2" s="1"/>
  <c r="AF379" i="2" s="1"/>
  <c r="AG379" i="2" s="1"/>
  <c r="AF378" i="2"/>
  <c r="AG378" i="2" s="1"/>
  <c r="AE378" i="2"/>
  <c r="AD378" i="2"/>
  <c r="AE377" i="2"/>
  <c r="AF377" i="2" s="1"/>
  <c r="AG377" i="2" s="1"/>
  <c r="AD377" i="2"/>
  <c r="AD376" i="2"/>
  <c r="AE376" i="2" s="1"/>
  <c r="AF376" i="2" s="1"/>
  <c r="AG376" i="2" s="1"/>
  <c r="AF375" i="2"/>
  <c r="AG375" i="2" s="1"/>
  <c r="AD375" i="2"/>
  <c r="AE375" i="2" s="1"/>
  <c r="AE374" i="2"/>
  <c r="AF374" i="2" s="1"/>
  <c r="AG374" i="2" s="1"/>
  <c r="AD374" i="2"/>
  <c r="AD373" i="2"/>
  <c r="AE373" i="2" s="1"/>
  <c r="AF373" i="2" s="1"/>
  <c r="AG373" i="2" s="1"/>
  <c r="AE372" i="2"/>
  <c r="AF372" i="2" s="1"/>
  <c r="AG372" i="2" s="1"/>
  <c r="AD372" i="2"/>
  <c r="AD371" i="2"/>
  <c r="AE371" i="2" s="1"/>
  <c r="AF371" i="2" s="1"/>
  <c r="AG371" i="2" s="1"/>
  <c r="AF370" i="2"/>
  <c r="AG370" i="2" s="1"/>
  <c r="AE370" i="2"/>
  <c r="AD370" i="2"/>
  <c r="AE369" i="2"/>
  <c r="AF369" i="2" s="1"/>
  <c r="AG369" i="2" s="1"/>
  <c r="AD369" i="2"/>
  <c r="AD368" i="2"/>
  <c r="AE368" i="2" s="1"/>
  <c r="AF368" i="2" s="1"/>
  <c r="AG368" i="2" s="1"/>
  <c r="AF367" i="2"/>
  <c r="AG367" i="2" s="1"/>
  <c r="AD367" i="2"/>
  <c r="AE367" i="2" s="1"/>
  <c r="AE366" i="2"/>
  <c r="AF366" i="2" s="1"/>
  <c r="AG366" i="2" s="1"/>
  <c r="AD366" i="2"/>
  <c r="AD365" i="2"/>
  <c r="AE365" i="2" s="1"/>
  <c r="AF365" i="2" s="1"/>
  <c r="AG365" i="2" s="1"/>
  <c r="AE364" i="2"/>
  <c r="AF364" i="2" s="1"/>
  <c r="AG364" i="2" s="1"/>
  <c r="AD364" i="2"/>
  <c r="AD363" i="2"/>
  <c r="AE363" i="2" s="1"/>
  <c r="AF363" i="2" s="1"/>
  <c r="AG363" i="2" s="1"/>
  <c r="AF362" i="2"/>
  <c r="AG362" i="2" s="1"/>
  <c r="AE362" i="2"/>
  <c r="AD362" i="2"/>
  <c r="AF361" i="2"/>
  <c r="AG361" i="2" s="1"/>
  <c r="AE361" i="2"/>
  <c r="AD361" i="2"/>
  <c r="AD360" i="2"/>
  <c r="AE360" i="2" s="1"/>
  <c r="AF360" i="2" s="1"/>
  <c r="AG360" i="2" s="1"/>
  <c r="AF359" i="2"/>
  <c r="AG359" i="2" s="1"/>
  <c r="AD359" i="2"/>
  <c r="AE359" i="2" s="1"/>
  <c r="AE358" i="2"/>
  <c r="AF358" i="2" s="1"/>
  <c r="AG358" i="2" s="1"/>
  <c r="AD358" i="2"/>
  <c r="AD357" i="2"/>
  <c r="AE357" i="2" s="1"/>
  <c r="AF357" i="2" s="1"/>
  <c r="AG357" i="2" s="1"/>
  <c r="AE356" i="2"/>
  <c r="AF356" i="2" s="1"/>
  <c r="AG356" i="2" s="1"/>
  <c r="AD356" i="2"/>
  <c r="AD355" i="2"/>
  <c r="AE355" i="2" s="1"/>
  <c r="AF355" i="2" s="1"/>
  <c r="AG355" i="2" s="1"/>
  <c r="AF354" i="2"/>
  <c r="AG354" i="2" s="1"/>
  <c r="AE354" i="2"/>
  <c r="AD354" i="2"/>
  <c r="AE353" i="2"/>
  <c r="AF353" i="2" s="1"/>
  <c r="AG353" i="2" s="1"/>
  <c r="AD353" i="2"/>
  <c r="AD352" i="2"/>
  <c r="AE352" i="2" s="1"/>
  <c r="AF352" i="2" s="1"/>
  <c r="AG352" i="2" s="1"/>
  <c r="AF351" i="2"/>
  <c r="AG351" i="2" s="1"/>
  <c r="AD351" i="2"/>
  <c r="AE351" i="2" s="1"/>
  <c r="AD350" i="2"/>
  <c r="AE350" i="2" s="1"/>
  <c r="AF350" i="2" s="1"/>
  <c r="AG350" i="2" s="1"/>
  <c r="AD349" i="2"/>
  <c r="AE349" i="2" s="1"/>
  <c r="AF349" i="2" s="1"/>
  <c r="AG349" i="2" s="1"/>
  <c r="AF348" i="2"/>
  <c r="AG348" i="2" s="1"/>
  <c r="AD348" i="2"/>
  <c r="AE348" i="2" s="1"/>
  <c r="AE347" i="2"/>
  <c r="AF347" i="2" s="1"/>
  <c r="AG347" i="2" s="1"/>
  <c r="AD347" i="2"/>
  <c r="AD346" i="2"/>
  <c r="AE346" i="2" s="1"/>
  <c r="AF346" i="2" s="1"/>
  <c r="AG346" i="2" s="1"/>
  <c r="AD345" i="2"/>
  <c r="AE345" i="2" s="1"/>
  <c r="AF345" i="2" s="1"/>
  <c r="AG345" i="2" s="1"/>
  <c r="AF344" i="2"/>
  <c r="AG344" i="2" s="1"/>
  <c r="AD344" i="2"/>
  <c r="AE344" i="2" s="1"/>
  <c r="AE343" i="2"/>
  <c r="AF343" i="2" s="1"/>
  <c r="AG343" i="2" s="1"/>
  <c r="AD343" i="2"/>
  <c r="AD342" i="2"/>
  <c r="AE342" i="2" s="1"/>
  <c r="AF342" i="2" s="1"/>
  <c r="AG342" i="2" s="1"/>
  <c r="AD341" i="2"/>
  <c r="AE341" i="2" s="1"/>
  <c r="AF341" i="2" s="1"/>
  <c r="AG341" i="2" s="1"/>
  <c r="AF340" i="2"/>
  <c r="AG340" i="2" s="1"/>
  <c r="AD340" i="2"/>
  <c r="AE340" i="2" s="1"/>
  <c r="AE339" i="2"/>
  <c r="AF339" i="2" s="1"/>
  <c r="AG339" i="2" s="1"/>
  <c r="AD339" i="2"/>
  <c r="AD338" i="2"/>
  <c r="AE338" i="2" s="1"/>
  <c r="AF338" i="2" s="1"/>
  <c r="AG338" i="2" s="1"/>
  <c r="AD337" i="2"/>
  <c r="AE337" i="2" s="1"/>
  <c r="AF337" i="2" s="1"/>
  <c r="AG337" i="2" s="1"/>
  <c r="AF336" i="2"/>
  <c r="AG336" i="2" s="1"/>
  <c r="AD336" i="2"/>
  <c r="AE336" i="2" s="1"/>
  <c r="AE335" i="2"/>
  <c r="AF335" i="2" s="1"/>
  <c r="AG335" i="2" s="1"/>
  <c r="AD335" i="2"/>
  <c r="AD334" i="2"/>
  <c r="AE334" i="2" s="1"/>
  <c r="AF334" i="2" s="1"/>
  <c r="AG334" i="2" s="1"/>
  <c r="AD333" i="2"/>
  <c r="AE333" i="2" s="1"/>
  <c r="AF333" i="2" s="1"/>
  <c r="AG333" i="2" s="1"/>
  <c r="AF332" i="2"/>
  <c r="AG332" i="2" s="1"/>
  <c r="AD332" i="2"/>
  <c r="AE332" i="2" s="1"/>
  <c r="AE331" i="2"/>
  <c r="AF331" i="2" s="1"/>
  <c r="AG331" i="2" s="1"/>
  <c r="AD331" i="2"/>
  <c r="AD330" i="2"/>
  <c r="AE330" i="2" s="1"/>
  <c r="AF330" i="2" s="1"/>
  <c r="AG330" i="2" s="1"/>
  <c r="AD329" i="2"/>
  <c r="AE329" i="2" s="1"/>
  <c r="AF329" i="2" s="1"/>
  <c r="AG329" i="2" s="1"/>
  <c r="AF328" i="2"/>
  <c r="AG328" i="2" s="1"/>
  <c r="AD328" i="2"/>
  <c r="AE328" i="2" s="1"/>
  <c r="AE327" i="2"/>
  <c r="AF327" i="2" s="1"/>
  <c r="AG327" i="2" s="1"/>
  <c r="AD327" i="2"/>
  <c r="AD326" i="2"/>
  <c r="AE326" i="2" s="1"/>
  <c r="AF326" i="2" s="1"/>
  <c r="AG326" i="2" s="1"/>
  <c r="AD325" i="2"/>
  <c r="AE325" i="2" s="1"/>
  <c r="AF325" i="2" s="1"/>
  <c r="AG325" i="2" s="1"/>
  <c r="AF324" i="2"/>
  <c r="AG324" i="2" s="1"/>
  <c r="AD324" i="2"/>
  <c r="AE324" i="2" s="1"/>
  <c r="AE323" i="2"/>
  <c r="AF323" i="2" s="1"/>
  <c r="AG323" i="2" s="1"/>
  <c r="AD323" i="2"/>
  <c r="AD322" i="2"/>
  <c r="AE322" i="2" s="1"/>
  <c r="AF322" i="2" s="1"/>
  <c r="AG322" i="2" s="1"/>
  <c r="AD321" i="2"/>
  <c r="AE321" i="2" s="1"/>
  <c r="AF321" i="2" s="1"/>
  <c r="AG321" i="2" s="1"/>
  <c r="AF320" i="2"/>
  <c r="AG320" i="2" s="1"/>
  <c r="AD320" i="2"/>
  <c r="AE320" i="2" s="1"/>
  <c r="AE319" i="2"/>
  <c r="AF319" i="2" s="1"/>
  <c r="AG319" i="2" s="1"/>
  <c r="AD319" i="2"/>
  <c r="AD318" i="2"/>
  <c r="AE318" i="2" s="1"/>
  <c r="AF318" i="2" s="1"/>
  <c r="AG318" i="2" s="1"/>
  <c r="AD317" i="2"/>
  <c r="AE317" i="2" s="1"/>
  <c r="AF317" i="2" s="1"/>
  <c r="AG317" i="2" s="1"/>
  <c r="AF316" i="2"/>
  <c r="AG316" i="2" s="1"/>
  <c r="AD316" i="2"/>
  <c r="AE316" i="2" s="1"/>
  <c r="AE315" i="2"/>
  <c r="AF315" i="2" s="1"/>
  <c r="AG315" i="2" s="1"/>
  <c r="AD315" i="2"/>
  <c r="AD314" i="2"/>
  <c r="AE314" i="2" s="1"/>
  <c r="AF314" i="2" s="1"/>
  <c r="AG314" i="2" s="1"/>
  <c r="AD313" i="2"/>
  <c r="AE313" i="2" s="1"/>
  <c r="AF313" i="2" s="1"/>
  <c r="AG313" i="2" s="1"/>
  <c r="AF312" i="2"/>
  <c r="AG312" i="2" s="1"/>
  <c r="AD312" i="2"/>
  <c r="AE312" i="2" s="1"/>
  <c r="AE311" i="2"/>
  <c r="AF311" i="2" s="1"/>
  <c r="AG311" i="2" s="1"/>
  <c r="AD311" i="2"/>
  <c r="AD310" i="2"/>
  <c r="AE310" i="2" s="1"/>
  <c r="AF310" i="2" s="1"/>
  <c r="AG310" i="2" s="1"/>
  <c r="AD309" i="2"/>
  <c r="AE309" i="2" s="1"/>
  <c r="AF309" i="2" s="1"/>
  <c r="AG309" i="2" s="1"/>
  <c r="AF308" i="2"/>
  <c r="AG308" i="2" s="1"/>
  <c r="AD308" i="2"/>
  <c r="AE308" i="2" s="1"/>
  <c r="AE307" i="2"/>
  <c r="AF307" i="2" s="1"/>
  <c r="AG307" i="2" s="1"/>
  <c r="AD307" i="2"/>
  <c r="AD306" i="2"/>
  <c r="AE306" i="2" s="1"/>
  <c r="AF306" i="2" s="1"/>
  <c r="AG306" i="2" s="1"/>
  <c r="AD305" i="2"/>
  <c r="AE305" i="2" s="1"/>
  <c r="AF305" i="2" s="1"/>
  <c r="AG305" i="2" s="1"/>
  <c r="AF304" i="2"/>
  <c r="AG304" i="2" s="1"/>
  <c r="AD304" i="2"/>
  <c r="AE304" i="2" s="1"/>
  <c r="AE303" i="2"/>
  <c r="AF303" i="2" s="1"/>
  <c r="AG303" i="2" s="1"/>
  <c r="AD303" i="2"/>
  <c r="AD302" i="2"/>
  <c r="AE302" i="2" s="1"/>
  <c r="AF302" i="2" s="1"/>
  <c r="AG302" i="2" s="1"/>
  <c r="AD301" i="2"/>
  <c r="AE301" i="2" s="1"/>
  <c r="AF301" i="2" s="1"/>
  <c r="AG301" i="2" s="1"/>
  <c r="AF300" i="2"/>
  <c r="AG300" i="2" s="1"/>
  <c r="AD300" i="2"/>
  <c r="AE300" i="2" s="1"/>
  <c r="AE299" i="2"/>
  <c r="AF299" i="2" s="1"/>
  <c r="AG299" i="2" s="1"/>
  <c r="AD299" i="2"/>
  <c r="AD298" i="2"/>
  <c r="AE298" i="2" s="1"/>
  <c r="AF298" i="2" s="1"/>
  <c r="AG298" i="2" s="1"/>
  <c r="AD297" i="2"/>
  <c r="AE297" i="2" s="1"/>
  <c r="AF297" i="2" s="1"/>
  <c r="AG297" i="2" s="1"/>
  <c r="AF296" i="2"/>
  <c r="AG296" i="2" s="1"/>
  <c r="AD296" i="2"/>
  <c r="AE296" i="2" s="1"/>
  <c r="AE295" i="2"/>
  <c r="AF295" i="2" s="1"/>
  <c r="AG295" i="2" s="1"/>
  <c r="AD295" i="2"/>
  <c r="AD294" i="2"/>
  <c r="AE294" i="2" s="1"/>
  <c r="AF294" i="2" s="1"/>
  <c r="AG294" i="2" s="1"/>
  <c r="AD293" i="2"/>
  <c r="AE293" i="2" s="1"/>
  <c r="AF293" i="2" s="1"/>
  <c r="AG293" i="2" s="1"/>
  <c r="AF292" i="2"/>
  <c r="AG292" i="2" s="1"/>
  <c r="AD292" i="2"/>
  <c r="AE292" i="2" s="1"/>
  <c r="AE291" i="2"/>
  <c r="AF291" i="2" s="1"/>
  <c r="AG291" i="2" s="1"/>
  <c r="AD291" i="2"/>
  <c r="AD290" i="2"/>
  <c r="AE290" i="2" s="1"/>
  <c r="AF290" i="2" s="1"/>
  <c r="AG290" i="2" s="1"/>
  <c r="AD289" i="2"/>
  <c r="AE289" i="2" s="1"/>
  <c r="AF289" i="2" s="1"/>
  <c r="AG289" i="2" s="1"/>
  <c r="AF288" i="2"/>
  <c r="AG288" i="2" s="1"/>
  <c r="AD288" i="2"/>
  <c r="AE288" i="2" s="1"/>
  <c r="AE287" i="2"/>
  <c r="AF287" i="2" s="1"/>
  <c r="AG287" i="2" s="1"/>
  <c r="AD287" i="2"/>
  <c r="AD286" i="2"/>
  <c r="AE286" i="2" s="1"/>
  <c r="AF286" i="2" s="1"/>
  <c r="AG286" i="2" s="1"/>
  <c r="AD285" i="2"/>
  <c r="AE285" i="2" s="1"/>
  <c r="AF285" i="2" s="1"/>
  <c r="AG285" i="2" s="1"/>
  <c r="AF284" i="2"/>
  <c r="AG284" i="2" s="1"/>
  <c r="AD284" i="2"/>
  <c r="AE284" i="2" s="1"/>
  <c r="AE283" i="2"/>
  <c r="AF283" i="2" s="1"/>
  <c r="AG283" i="2" s="1"/>
  <c r="AD283" i="2"/>
  <c r="AD282" i="2"/>
  <c r="AE282" i="2" s="1"/>
  <c r="AF282" i="2" s="1"/>
  <c r="AG282" i="2" s="1"/>
  <c r="AD281" i="2"/>
  <c r="AE281" i="2" s="1"/>
  <c r="AF281" i="2" s="1"/>
  <c r="AG281" i="2" s="1"/>
  <c r="AF280" i="2"/>
  <c r="AG280" i="2" s="1"/>
  <c r="AD280" i="2"/>
  <c r="AE280" i="2" s="1"/>
  <c r="AE279" i="2"/>
  <c r="AF279" i="2" s="1"/>
  <c r="AG279" i="2" s="1"/>
  <c r="AD279" i="2"/>
  <c r="AD278" i="2"/>
  <c r="AE278" i="2" s="1"/>
  <c r="AF278" i="2" s="1"/>
  <c r="AG278" i="2" s="1"/>
  <c r="AD277" i="2"/>
  <c r="AE277" i="2" s="1"/>
  <c r="AF277" i="2" s="1"/>
  <c r="AG277" i="2" s="1"/>
  <c r="AF276" i="2"/>
  <c r="AG276" i="2" s="1"/>
  <c r="AD276" i="2"/>
  <c r="AE276" i="2" s="1"/>
  <c r="AE275" i="2"/>
  <c r="AF275" i="2" s="1"/>
  <c r="AG275" i="2" s="1"/>
  <c r="AD275" i="2"/>
  <c r="AD274" i="2"/>
  <c r="AE274" i="2" s="1"/>
  <c r="AF274" i="2" s="1"/>
  <c r="AG274" i="2" s="1"/>
  <c r="AD273" i="2"/>
  <c r="AE273" i="2" s="1"/>
  <c r="AF273" i="2" s="1"/>
  <c r="AG273" i="2" s="1"/>
  <c r="AF272" i="2"/>
  <c r="AG272" i="2" s="1"/>
  <c r="AD272" i="2"/>
  <c r="AE272" i="2" s="1"/>
  <c r="AE271" i="2"/>
  <c r="AF271" i="2" s="1"/>
  <c r="AG271" i="2" s="1"/>
  <c r="AD271" i="2"/>
  <c r="AD270" i="2"/>
  <c r="AE270" i="2" s="1"/>
  <c r="AF270" i="2" s="1"/>
  <c r="AG270" i="2" s="1"/>
  <c r="AD269" i="2"/>
  <c r="AE269" i="2" s="1"/>
  <c r="AF269" i="2" s="1"/>
  <c r="AG269" i="2" s="1"/>
  <c r="AF268" i="2"/>
  <c r="AG268" i="2" s="1"/>
  <c r="AD268" i="2"/>
  <c r="AE268" i="2" s="1"/>
  <c r="AE267" i="2"/>
  <c r="AF267" i="2" s="1"/>
  <c r="AG267" i="2" s="1"/>
  <c r="AD267" i="2"/>
  <c r="AD266" i="2"/>
  <c r="AE266" i="2" s="1"/>
  <c r="AF266" i="2" s="1"/>
  <c r="AG266" i="2" s="1"/>
  <c r="AD265" i="2"/>
  <c r="AE265" i="2" s="1"/>
  <c r="AF265" i="2" s="1"/>
  <c r="AG265" i="2" s="1"/>
  <c r="AF264" i="2"/>
  <c r="AG264" i="2" s="1"/>
  <c r="AD264" i="2"/>
  <c r="AE264" i="2" s="1"/>
  <c r="AE263" i="2"/>
  <c r="AF263" i="2" s="1"/>
  <c r="AG263" i="2" s="1"/>
  <c r="AD263" i="2"/>
  <c r="AD262" i="2"/>
  <c r="AE262" i="2" s="1"/>
  <c r="AF262" i="2" s="1"/>
  <c r="AG262" i="2" s="1"/>
  <c r="AD261" i="2"/>
  <c r="AE261" i="2" s="1"/>
  <c r="AF261" i="2" s="1"/>
  <c r="AG261" i="2" s="1"/>
  <c r="AF260" i="2"/>
  <c r="AG260" i="2" s="1"/>
  <c r="AD260" i="2"/>
  <c r="AE260" i="2" s="1"/>
  <c r="AE259" i="2"/>
  <c r="AF259" i="2" s="1"/>
  <c r="AG259" i="2" s="1"/>
  <c r="AD259" i="2"/>
  <c r="AD258" i="2"/>
  <c r="AE258" i="2" s="1"/>
  <c r="AF258" i="2" s="1"/>
  <c r="AG258" i="2" s="1"/>
  <c r="AD257" i="2"/>
  <c r="AE257" i="2" s="1"/>
  <c r="AF257" i="2" s="1"/>
  <c r="AG257" i="2" s="1"/>
  <c r="AF256" i="2"/>
  <c r="AG256" i="2" s="1"/>
  <c r="AD256" i="2"/>
  <c r="AE256" i="2" s="1"/>
  <c r="AE255" i="2"/>
  <c r="AF255" i="2" s="1"/>
  <c r="AG255" i="2" s="1"/>
  <c r="AD255" i="2"/>
  <c r="AD254" i="2"/>
  <c r="AE254" i="2" s="1"/>
  <c r="AF254" i="2" s="1"/>
  <c r="AG254" i="2" s="1"/>
  <c r="AD253" i="2"/>
  <c r="AE253" i="2" s="1"/>
  <c r="AF253" i="2" s="1"/>
  <c r="AG253" i="2" s="1"/>
  <c r="AF252" i="2"/>
  <c r="AG252" i="2" s="1"/>
  <c r="AD252" i="2"/>
  <c r="AE252" i="2" s="1"/>
  <c r="AE251" i="2"/>
  <c r="AF251" i="2" s="1"/>
  <c r="AG251" i="2" s="1"/>
  <c r="AD251" i="2"/>
  <c r="AD250" i="2"/>
  <c r="AE250" i="2" s="1"/>
  <c r="AF250" i="2" s="1"/>
  <c r="AG250" i="2" s="1"/>
  <c r="AD249" i="2"/>
  <c r="AE249" i="2" s="1"/>
  <c r="AF249" i="2" s="1"/>
  <c r="AG249" i="2" s="1"/>
  <c r="AF248" i="2"/>
  <c r="AG248" i="2" s="1"/>
  <c r="AD248" i="2"/>
  <c r="AE248" i="2" s="1"/>
  <c r="AE247" i="2"/>
  <c r="AF247" i="2" s="1"/>
  <c r="AG247" i="2" s="1"/>
  <c r="AD247" i="2"/>
  <c r="AD246" i="2"/>
  <c r="AE246" i="2" s="1"/>
  <c r="AF246" i="2" s="1"/>
  <c r="AG246" i="2" s="1"/>
  <c r="AD245" i="2"/>
  <c r="AE245" i="2" s="1"/>
  <c r="AF245" i="2" s="1"/>
  <c r="AG245" i="2" s="1"/>
  <c r="AF244" i="2"/>
  <c r="AG244" i="2" s="1"/>
  <c r="AD244" i="2"/>
  <c r="AE244" i="2" s="1"/>
  <c r="AE243" i="2"/>
  <c r="AF243" i="2" s="1"/>
  <c r="AG243" i="2" s="1"/>
  <c r="AD243" i="2"/>
  <c r="AD242" i="2"/>
  <c r="AE242" i="2" s="1"/>
  <c r="AF242" i="2" s="1"/>
  <c r="AG242" i="2" s="1"/>
  <c r="AD241" i="2"/>
  <c r="AE241" i="2" s="1"/>
  <c r="AF241" i="2" s="1"/>
  <c r="AG241" i="2" s="1"/>
  <c r="AF240" i="2"/>
  <c r="AG240" i="2" s="1"/>
  <c r="AD240" i="2"/>
  <c r="AE240" i="2" s="1"/>
  <c r="AE239" i="2"/>
  <c r="AF239" i="2" s="1"/>
  <c r="AG239" i="2" s="1"/>
  <c r="AD239" i="2"/>
  <c r="AD238" i="2"/>
  <c r="AE238" i="2" s="1"/>
  <c r="AF238" i="2" s="1"/>
  <c r="AG238" i="2" s="1"/>
  <c r="AD237" i="2"/>
  <c r="AE237" i="2" s="1"/>
  <c r="AF237" i="2" s="1"/>
  <c r="AG237" i="2" s="1"/>
  <c r="AF236" i="2"/>
  <c r="AG236" i="2" s="1"/>
  <c r="AD236" i="2"/>
  <c r="AE236" i="2" s="1"/>
  <c r="AE235" i="2"/>
  <c r="AF235" i="2" s="1"/>
  <c r="AG235" i="2" s="1"/>
  <c r="AD235" i="2"/>
  <c r="AD234" i="2"/>
  <c r="AE234" i="2" s="1"/>
  <c r="AF234" i="2" s="1"/>
  <c r="AG234" i="2" s="1"/>
  <c r="AD233" i="2"/>
  <c r="AE233" i="2" s="1"/>
  <c r="AF233" i="2" s="1"/>
  <c r="AG233" i="2" s="1"/>
  <c r="AF232" i="2"/>
  <c r="AG232" i="2" s="1"/>
  <c r="AD232" i="2"/>
  <c r="AE232" i="2" s="1"/>
  <c r="AE231" i="2"/>
  <c r="AF231" i="2" s="1"/>
  <c r="AG231" i="2" s="1"/>
  <c r="AD231" i="2"/>
  <c r="AD230" i="2"/>
  <c r="AE230" i="2" s="1"/>
  <c r="AF230" i="2" s="1"/>
  <c r="AG230" i="2" s="1"/>
  <c r="AD229" i="2"/>
  <c r="AE229" i="2" s="1"/>
  <c r="AF229" i="2" s="1"/>
  <c r="AG229" i="2" s="1"/>
  <c r="AF228" i="2"/>
  <c r="AG228" i="2" s="1"/>
  <c r="AD228" i="2"/>
  <c r="AE228" i="2" s="1"/>
  <c r="AE227" i="2"/>
  <c r="AF227" i="2" s="1"/>
  <c r="AG227" i="2" s="1"/>
  <c r="AD227" i="2"/>
  <c r="AD226" i="2"/>
  <c r="AE226" i="2" s="1"/>
  <c r="AF226" i="2" s="1"/>
  <c r="AG226" i="2" s="1"/>
  <c r="AD225" i="2"/>
  <c r="AE225" i="2" s="1"/>
  <c r="AF225" i="2" s="1"/>
  <c r="AG225" i="2" s="1"/>
  <c r="AF224" i="2"/>
  <c r="AG224" i="2" s="1"/>
  <c r="AD224" i="2"/>
  <c r="AE224" i="2" s="1"/>
  <c r="AE223" i="2"/>
  <c r="AF223" i="2" s="1"/>
  <c r="AG223" i="2" s="1"/>
  <c r="AD223" i="2"/>
  <c r="AD222" i="2"/>
  <c r="AE222" i="2" s="1"/>
  <c r="AF222" i="2" s="1"/>
  <c r="AG222" i="2" s="1"/>
  <c r="AD221" i="2"/>
  <c r="AE221" i="2" s="1"/>
  <c r="AF221" i="2" s="1"/>
  <c r="AG221" i="2" s="1"/>
  <c r="AF220" i="2"/>
  <c r="AG220" i="2" s="1"/>
  <c r="AD220" i="2"/>
  <c r="AE220" i="2" s="1"/>
  <c r="AE219" i="2"/>
  <c r="AF219" i="2" s="1"/>
  <c r="AG219" i="2" s="1"/>
  <c r="AD219" i="2"/>
  <c r="AD218" i="2"/>
  <c r="AE218" i="2" s="1"/>
  <c r="AF218" i="2" s="1"/>
  <c r="AG218" i="2" s="1"/>
  <c r="AD217" i="2"/>
  <c r="AE217" i="2" s="1"/>
  <c r="AF217" i="2" s="1"/>
  <c r="AG217" i="2" s="1"/>
  <c r="AF216" i="2"/>
  <c r="AG216" i="2" s="1"/>
  <c r="AD216" i="2"/>
  <c r="AE216" i="2" s="1"/>
  <c r="AE215" i="2"/>
  <c r="AF215" i="2" s="1"/>
  <c r="AG215" i="2" s="1"/>
  <c r="AD215" i="2"/>
  <c r="AD214" i="2"/>
  <c r="AE214" i="2" s="1"/>
  <c r="AF214" i="2" s="1"/>
  <c r="AG214" i="2" s="1"/>
  <c r="AD213" i="2"/>
  <c r="AE213" i="2" s="1"/>
  <c r="AF213" i="2" s="1"/>
  <c r="AG213" i="2" s="1"/>
  <c r="AF212" i="2"/>
  <c r="AG212" i="2" s="1"/>
  <c r="AD212" i="2"/>
  <c r="AE212" i="2" s="1"/>
  <c r="AE211" i="2"/>
  <c r="AF211" i="2" s="1"/>
  <c r="AG211" i="2" s="1"/>
  <c r="AD211" i="2"/>
  <c r="AD210" i="2"/>
  <c r="AE210" i="2" s="1"/>
  <c r="AF210" i="2" s="1"/>
  <c r="AG210" i="2" s="1"/>
  <c r="AD209" i="2"/>
  <c r="AE209" i="2" s="1"/>
  <c r="AF209" i="2" s="1"/>
  <c r="AG209" i="2" s="1"/>
  <c r="AF208" i="2"/>
  <c r="AG208" i="2" s="1"/>
  <c r="AD208" i="2"/>
  <c r="AE208" i="2" s="1"/>
  <c r="AE207" i="2"/>
  <c r="AF207" i="2" s="1"/>
  <c r="AG207" i="2" s="1"/>
  <c r="AD207" i="2"/>
  <c r="AD206" i="2"/>
  <c r="AE206" i="2" s="1"/>
  <c r="AF206" i="2" s="1"/>
  <c r="AG206" i="2" s="1"/>
  <c r="AD205" i="2"/>
  <c r="AE205" i="2" s="1"/>
  <c r="AF205" i="2" s="1"/>
  <c r="AG205" i="2" s="1"/>
  <c r="AF204" i="2"/>
  <c r="AG204" i="2" s="1"/>
  <c r="AD204" i="2"/>
  <c r="AE204" i="2" s="1"/>
  <c r="AE203" i="2"/>
  <c r="AF203" i="2" s="1"/>
  <c r="AG203" i="2" s="1"/>
  <c r="AD203" i="2"/>
  <c r="AD202" i="2"/>
  <c r="AE202" i="2" s="1"/>
  <c r="AF202" i="2" s="1"/>
  <c r="AG202" i="2" s="1"/>
  <c r="AD201" i="2"/>
  <c r="AE201" i="2" s="1"/>
  <c r="AF201" i="2" s="1"/>
  <c r="AG201" i="2" s="1"/>
  <c r="AF200" i="2"/>
  <c r="AG200" i="2" s="1"/>
  <c r="AD200" i="2"/>
  <c r="AE200" i="2" s="1"/>
  <c r="AE199" i="2"/>
  <c r="AF199" i="2" s="1"/>
  <c r="AG199" i="2" s="1"/>
  <c r="AD199" i="2"/>
  <c r="AD198" i="2"/>
  <c r="AE198" i="2" s="1"/>
  <c r="AF198" i="2" s="1"/>
  <c r="AG198" i="2" s="1"/>
  <c r="AD197" i="2"/>
  <c r="AE197" i="2" s="1"/>
  <c r="AF197" i="2" s="1"/>
  <c r="AG197" i="2" s="1"/>
  <c r="AF196" i="2"/>
  <c r="AG196" i="2" s="1"/>
  <c r="AD196" i="2"/>
  <c r="AE196" i="2" s="1"/>
  <c r="AE195" i="2"/>
  <c r="AF195" i="2" s="1"/>
  <c r="AG195" i="2" s="1"/>
  <c r="AD195" i="2"/>
  <c r="AD194" i="2"/>
  <c r="AE194" i="2" s="1"/>
  <c r="AF194" i="2" s="1"/>
  <c r="AG194" i="2" s="1"/>
  <c r="AD193" i="2"/>
  <c r="AE193" i="2" s="1"/>
  <c r="AF193" i="2" s="1"/>
  <c r="AG193" i="2" s="1"/>
  <c r="AF192" i="2"/>
  <c r="AG192" i="2" s="1"/>
  <c r="AD192" i="2"/>
  <c r="AE192" i="2" s="1"/>
  <c r="AE191" i="2"/>
  <c r="AF191" i="2" s="1"/>
  <c r="AG191" i="2" s="1"/>
  <c r="AD191" i="2"/>
  <c r="AD190" i="2"/>
  <c r="AE190" i="2" s="1"/>
  <c r="AF190" i="2" s="1"/>
  <c r="AG190" i="2" s="1"/>
  <c r="AD189" i="2"/>
  <c r="AE189" i="2" s="1"/>
  <c r="AF189" i="2" s="1"/>
  <c r="AG189" i="2" s="1"/>
  <c r="AF188" i="2"/>
  <c r="AG188" i="2" s="1"/>
  <c r="AD188" i="2"/>
  <c r="AE188" i="2" s="1"/>
  <c r="AE187" i="2"/>
  <c r="AF187" i="2" s="1"/>
  <c r="AG187" i="2" s="1"/>
  <c r="AD187" i="2"/>
  <c r="AD186" i="2"/>
  <c r="AE186" i="2" s="1"/>
  <c r="AF186" i="2" s="1"/>
  <c r="AG186" i="2" s="1"/>
  <c r="AD185" i="2"/>
  <c r="AE185" i="2" s="1"/>
  <c r="AF185" i="2" s="1"/>
  <c r="AG185" i="2" s="1"/>
  <c r="AF184" i="2"/>
  <c r="AG184" i="2" s="1"/>
  <c r="AD184" i="2"/>
  <c r="AE184" i="2" s="1"/>
  <c r="AE183" i="2"/>
  <c r="AF183" i="2" s="1"/>
  <c r="AG183" i="2" s="1"/>
  <c r="AD183" i="2"/>
  <c r="AD182" i="2"/>
  <c r="AE182" i="2" s="1"/>
  <c r="AF182" i="2" s="1"/>
  <c r="AG182" i="2" s="1"/>
  <c r="AD181" i="2"/>
  <c r="AE181" i="2" s="1"/>
  <c r="AF181" i="2" s="1"/>
  <c r="AG181" i="2" s="1"/>
  <c r="AF180" i="2"/>
  <c r="AG180" i="2" s="1"/>
  <c r="AD180" i="2"/>
  <c r="AE180" i="2" s="1"/>
  <c r="AE179" i="2"/>
  <c r="AF179" i="2" s="1"/>
  <c r="AG179" i="2" s="1"/>
  <c r="AD179" i="2"/>
  <c r="AD178" i="2"/>
  <c r="AE178" i="2" s="1"/>
  <c r="AF178" i="2" s="1"/>
  <c r="AG178" i="2" s="1"/>
  <c r="AD177" i="2"/>
  <c r="AE177" i="2" s="1"/>
  <c r="AF177" i="2" s="1"/>
  <c r="AG177" i="2" s="1"/>
  <c r="AF176" i="2"/>
  <c r="AG176" i="2" s="1"/>
  <c r="AD176" i="2"/>
  <c r="AE176" i="2" s="1"/>
  <c r="AE175" i="2"/>
  <c r="AF175" i="2" s="1"/>
  <c r="AG175" i="2" s="1"/>
  <c r="AD175" i="2"/>
  <c r="AD174" i="2"/>
  <c r="AE174" i="2" s="1"/>
  <c r="AF174" i="2" s="1"/>
  <c r="AG174" i="2" s="1"/>
  <c r="AD173" i="2"/>
  <c r="AE173" i="2" s="1"/>
  <c r="AF173" i="2" s="1"/>
  <c r="AG173" i="2" s="1"/>
  <c r="AF172" i="2"/>
  <c r="AG172" i="2" s="1"/>
  <c r="AD172" i="2"/>
  <c r="AE172" i="2" s="1"/>
  <c r="AE171" i="2"/>
  <c r="AF171" i="2" s="1"/>
  <c r="AG171" i="2" s="1"/>
  <c r="AD171" i="2"/>
  <c r="AD170" i="2"/>
  <c r="AE170" i="2" s="1"/>
  <c r="AF170" i="2" s="1"/>
  <c r="AG170" i="2" s="1"/>
  <c r="AD169" i="2"/>
  <c r="AE169" i="2" s="1"/>
  <c r="AF169" i="2" s="1"/>
  <c r="AG169" i="2" s="1"/>
  <c r="AF168" i="2"/>
  <c r="AG168" i="2" s="1"/>
  <c r="AD168" i="2"/>
  <c r="AE168" i="2" s="1"/>
  <c r="AE167" i="2"/>
  <c r="AF167" i="2" s="1"/>
  <c r="AG167" i="2" s="1"/>
  <c r="AD167" i="2"/>
  <c r="AD166" i="2"/>
  <c r="AE166" i="2" s="1"/>
  <c r="AF166" i="2" s="1"/>
  <c r="AG166" i="2" s="1"/>
  <c r="AD165" i="2"/>
  <c r="AE165" i="2" s="1"/>
  <c r="AF165" i="2" s="1"/>
  <c r="AG165" i="2" s="1"/>
  <c r="AF164" i="2"/>
  <c r="AG164" i="2" s="1"/>
  <c r="AD164" i="2"/>
  <c r="AE164" i="2" s="1"/>
  <c r="AE163" i="2"/>
  <c r="AF163" i="2" s="1"/>
  <c r="AG163" i="2" s="1"/>
  <c r="AD163" i="2"/>
  <c r="AD162" i="2"/>
  <c r="AE162" i="2" s="1"/>
  <c r="AF162" i="2" s="1"/>
  <c r="AG162" i="2" s="1"/>
  <c r="AD161" i="2"/>
  <c r="AE161" i="2" s="1"/>
  <c r="AF161" i="2" s="1"/>
  <c r="AG161" i="2" s="1"/>
  <c r="AF160" i="2"/>
  <c r="AG160" i="2" s="1"/>
  <c r="AD160" i="2"/>
  <c r="AE160" i="2" s="1"/>
  <c r="AE159" i="2"/>
  <c r="AF159" i="2" s="1"/>
  <c r="AG159" i="2" s="1"/>
  <c r="AD159" i="2"/>
  <c r="AD158" i="2"/>
  <c r="AE158" i="2" s="1"/>
  <c r="AF158" i="2" s="1"/>
  <c r="AG158" i="2" s="1"/>
  <c r="AD157" i="2"/>
  <c r="AE157" i="2" s="1"/>
  <c r="AF157" i="2" s="1"/>
  <c r="AG157" i="2" s="1"/>
  <c r="AF156" i="2"/>
  <c r="AG156" i="2" s="1"/>
  <c r="AD156" i="2"/>
  <c r="AE156" i="2" s="1"/>
  <c r="AE155" i="2"/>
  <c r="AF155" i="2" s="1"/>
  <c r="AG155" i="2" s="1"/>
  <c r="AD155" i="2"/>
  <c r="AD154" i="2"/>
  <c r="AE154" i="2" s="1"/>
  <c r="AF154" i="2" s="1"/>
  <c r="AG154" i="2" s="1"/>
  <c r="AD153" i="2"/>
  <c r="AE153" i="2" s="1"/>
  <c r="AF153" i="2" s="1"/>
  <c r="AG153" i="2" s="1"/>
  <c r="AF152" i="2"/>
  <c r="AG152" i="2" s="1"/>
  <c r="AD152" i="2"/>
  <c r="AE152" i="2" s="1"/>
  <c r="AE151" i="2"/>
  <c r="AF151" i="2" s="1"/>
  <c r="AG151" i="2" s="1"/>
  <c r="AD151" i="2"/>
  <c r="AD150" i="2"/>
  <c r="AE150" i="2" s="1"/>
  <c r="AF150" i="2" s="1"/>
  <c r="AG150" i="2" s="1"/>
  <c r="AD149" i="2"/>
  <c r="AE149" i="2" s="1"/>
  <c r="AF149" i="2" s="1"/>
  <c r="AG149" i="2" s="1"/>
  <c r="AF148" i="2"/>
  <c r="AG148" i="2" s="1"/>
  <c r="AD148" i="2"/>
  <c r="AE148" i="2" s="1"/>
  <c r="AE147" i="2"/>
  <c r="AF147" i="2" s="1"/>
  <c r="AG147" i="2" s="1"/>
  <c r="AD147" i="2"/>
  <c r="AD146" i="2"/>
  <c r="AE146" i="2" s="1"/>
  <c r="AF146" i="2" s="1"/>
  <c r="AG146" i="2" s="1"/>
  <c r="AD145" i="2"/>
  <c r="AE145" i="2" s="1"/>
  <c r="AF145" i="2" s="1"/>
  <c r="AG145" i="2" s="1"/>
  <c r="AF144" i="2"/>
  <c r="AG144" i="2" s="1"/>
  <c r="AD144" i="2"/>
  <c r="AE144" i="2" s="1"/>
  <c r="AE143" i="2"/>
  <c r="AF143" i="2" s="1"/>
  <c r="AG143" i="2" s="1"/>
  <c r="AD143" i="2"/>
  <c r="AD142" i="2"/>
  <c r="AE142" i="2" s="1"/>
  <c r="AF142" i="2" s="1"/>
  <c r="AG142" i="2" s="1"/>
  <c r="AD141" i="2"/>
  <c r="AE141" i="2" s="1"/>
  <c r="AF141" i="2" s="1"/>
  <c r="AG141" i="2" s="1"/>
  <c r="AF140" i="2"/>
  <c r="AG140" i="2" s="1"/>
  <c r="AD140" i="2"/>
  <c r="AE140" i="2" s="1"/>
  <c r="AE139" i="2"/>
  <c r="AF139" i="2" s="1"/>
  <c r="AG139" i="2" s="1"/>
  <c r="AD139" i="2"/>
  <c r="AD138" i="2"/>
  <c r="AE138" i="2" s="1"/>
  <c r="AF138" i="2" s="1"/>
  <c r="AG138" i="2" s="1"/>
  <c r="AD137" i="2"/>
  <c r="AE137" i="2" s="1"/>
  <c r="AF137" i="2" s="1"/>
  <c r="AG137" i="2" s="1"/>
  <c r="AF136" i="2"/>
  <c r="AG136" i="2" s="1"/>
  <c r="AD136" i="2"/>
  <c r="AE136" i="2" s="1"/>
  <c r="AE135" i="2"/>
  <c r="AF135" i="2" s="1"/>
  <c r="AG135" i="2" s="1"/>
  <c r="AD135" i="2"/>
  <c r="AD134" i="2"/>
  <c r="AE134" i="2" s="1"/>
  <c r="AF134" i="2" s="1"/>
  <c r="AG134" i="2" s="1"/>
  <c r="AD133" i="2"/>
  <c r="AE133" i="2" s="1"/>
  <c r="AF133" i="2" s="1"/>
  <c r="AG133" i="2" s="1"/>
  <c r="AF132" i="2"/>
  <c r="AG132" i="2" s="1"/>
  <c r="AD132" i="2"/>
  <c r="AE132" i="2" s="1"/>
  <c r="AE131" i="2"/>
  <c r="AF131" i="2" s="1"/>
  <c r="AG131" i="2" s="1"/>
  <c r="AD131" i="2"/>
  <c r="AD130" i="2"/>
  <c r="AE130" i="2" s="1"/>
  <c r="AF130" i="2" s="1"/>
  <c r="AG130" i="2" s="1"/>
  <c r="AD129" i="2"/>
  <c r="AE129" i="2" s="1"/>
  <c r="AF129" i="2" s="1"/>
  <c r="AG129" i="2" s="1"/>
  <c r="AF128" i="2"/>
  <c r="AG128" i="2" s="1"/>
  <c r="AD128" i="2"/>
  <c r="AE128" i="2" s="1"/>
  <c r="AE127" i="2"/>
  <c r="AF127" i="2" s="1"/>
  <c r="AG127" i="2" s="1"/>
  <c r="AD127" i="2"/>
  <c r="AD126" i="2"/>
  <c r="AE126" i="2" s="1"/>
  <c r="AF126" i="2" s="1"/>
  <c r="AG126" i="2" s="1"/>
  <c r="AD125" i="2"/>
  <c r="AE125" i="2" s="1"/>
  <c r="AF125" i="2" s="1"/>
  <c r="AG125" i="2" s="1"/>
  <c r="AF124" i="2"/>
  <c r="AG124" i="2" s="1"/>
  <c r="AD124" i="2"/>
  <c r="AE124" i="2" s="1"/>
  <c r="AE123" i="2"/>
  <c r="AF123" i="2" s="1"/>
  <c r="AG123" i="2" s="1"/>
  <c r="AD123" i="2"/>
  <c r="AD122" i="2"/>
  <c r="AE122" i="2" s="1"/>
  <c r="AF122" i="2" s="1"/>
  <c r="AG122" i="2" s="1"/>
  <c r="AD121" i="2"/>
  <c r="AE121" i="2" s="1"/>
  <c r="AF121" i="2" s="1"/>
  <c r="AG121" i="2" s="1"/>
  <c r="AD120" i="2"/>
  <c r="AE120" i="2" s="1"/>
  <c r="AF120" i="2" s="1"/>
  <c r="AG120" i="2" s="1"/>
  <c r="AE119" i="2"/>
  <c r="AF119" i="2" s="1"/>
  <c r="AG119" i="2" s="1"/>
  <c r="AD119" i="2"/>
  <c r="AD118" i="2"/>
  <c r="AE118" i="2" s="1"/>
  <c r="AF118" i="2" s="1"/>
  <c r="AG118" i="2" s="1"/>
  <c r="AD117" i="2"/>
  <c r="AE117" i="2" s="1"/>
  <c r="AF117" i="2" s="1"/>
  <c r="AG117" i="2" s="1"/>
  <c r="AD116" i="2"/>
  <c r="AE116" i="2" s="1"/>
  <c r="AF116" i="2" s="1"/>
  <c r="AG116" i="2" s="1"/>
  <c r="AE115" i="2"/>
  <c r="AF115" i="2" s="1"/>
  <c r="AG115" i="2" s="1"/>
  <c r="AD115" i="2"/>
  <c r="AD114" i="2"/>
  <c r="AE114" i="2" s="1"/>
  <c r="AF114" i="2" s="1"/>
  <c r="AG114" i="2" s="1"/>
  <c r="AD113" i="2"/>
  <c r="AE113" i="2" s="1"/>
  <c r="AF113" i="2" s="1"/>
  <c r="AG113" i="2" s="1"/>
  <c r="AD112" i="2"/>
  <c r="AE112" i="2" s="1"/>
  <c r="AF112" i="2" s="1"/>
  <c r="AG112" i="2" s="1"/>
  <c r="AD111" i="2"/>
  <c r="AE111" i="2" s="1"/>
  <c r="AF111" i="2" s="1"/>
  <c r="AG111" i="2" s="1"/>
  <c r="AE110" i="2"/>
  <c r="AF110" i="2" s="1"/>
  <c r="AG110" i="2" s="1"/>
  <c r="AD110" i="2"/>
  <c r="AD109" i="2"/>
  <c r="AE109" i="2" s="1"/>
  <c r="AF109" i="2" s="1"/>
  <c r="AG109" i="2" s="1"/>
  <c r="AD108" i="2"/>
  <c r="AE108" i="2" s="1"/>
  <c r="AF108" i="2" s="1"/>
  <c r="AG108" i="2" s="1"/>
  <c r="AD107" i="2"/>
  <c r="AE107" i="2" s="1"/>
  <c r="AF107" i="2" s="1"/>
  <c r="AG107" i="2" s="1"/>
  <c r="AE106" i="2"/>
  <c r="AF106" i="2" s="1"/>
  <c r="AG106" i="2" s="1"/>
  <c r="AD106" i="2"/>
  <c r="AD105" i="2"/>
  <c r="AE105" i="2" s="1"/>
  <c r="AF105" i="2" s="1"/>
  <c r="AG105" i="2" s="1"/>
  <c r="AD104" i="2"/>
  <c r="AE104" i="2" s="1"/>
  <c r="AF104" i="2" s="1"/>
  <c r="AG104" i="2" s="1"/>
  <c r="AD103" i="2"/>
  <c r="AE103" i="2" s="1"/>
  <c r="AF103" i="2" s="1"/>
  <c r="AG103" i="2" s="1"/>
  <c r="AE102" i="2"/>
  <c r="AF102" i="2" s="1"/>
  <c r="AG102" i="2" s="1"/>
  <c r="AD102" i="2"/>
  <c r="AD101" i="2"/>
  <c r="AE101" i="2" s="1"/>
  <c r="AF101" i="2" s="1"/>
  <c r="AG101" i="2" s="1"/>
  <c r="AD100" i="2"/>
  <c r="AE100" i="2" s="1"/>
  <c r="AF100" i="2" s="1"/>
  <c r="AG100" i="2" s="1"/>
  <c r="AD99" i="2"/>
  <c r="AE99" i="2" s="1"/>
  <c r="AF99" i="2" s="1"/>
  <c r="AG99" i="2" s="1"/>
  <c r="AE98" i="2"/>
  <c r="AF98" i="2" s="1"/>
  <c r="AG98" i="2" s="1"/>
  <c r="AD98" i="2"/>
  <c r="AD97" i="2"/>
  <c r="AE97" i="2" s="1"/>
  <c r="AF97" i="2" s="1"/>
  <c r="AG97" i="2" s="1"/>
  <c r="AD96" i="2"/>
  <c r="AE96" i="2" s="1"/>
  <c r="AF96" i="2" s="1"/>
  <c r="AG96" i="2" s="1"/>
  <c r="AD95" i="2"/>
  <c r="AE95" i="2" s="1"/>
  <c r="AF95" i="2" s="1"/>
  <c r="AG95" i="2" s="1"/>
  <c r="AE94" i="2"/>
  <c r="AF94" i="2" s="1"/>
  <c r="AG94" i="2" s="1"/>
  <c r="AD94" i="2"/>
  <c r="AD93" i="2"/>
  <c r="AE93" i="2" s="1"/>
  <c r="AF93" i="2" s="1"/>
  <c r="AG93" i="2" s="1"/>
  <c r="AD92" i="2"/>
  <c r="AE92" i="2" s="1"/>
  <c r="AF92" i="2" s="1"/>
  <c r="AG92" i="2" s="1"/>
  <c r="AD91" i="2"/>
  <c r="AE91" i="2" s="1"/>
  <c r="AF91" i="2" s="1"/>
  <c r="AG91" i="2" s="1"/>
  <c r="AE90" i="2"/>
  <c r="AF90" i="2" s="1"/>
  <c r="AG90" i="2" s="1"/>
  <c r="AD90" i="2"/>
  <c r="AD89" i="2"/>
  <c r="AE89" i="2" s="1"/>
  <c r="AF89" i="2" s="1"/>
  <c r="AG89" i="2" s="1"/>
  <c r="AD88" i="2"/>
  <c r="AE88" i="2" s="1"/>
  <c r="AF88" i="2" s="1"/>
  <c r="AG88" i="2" s="1"/>
  <c r="AD87" i="2"/>
  <c r="AE87" i="2" s="1"/>
  <c r="AF87" i="2" s="1"/>
  <c r="AG87" i="2" s="1"/>
  <c r="AE86" i="2"/>
  <c r="AF86" i="2" s="1"/>
  <c r="AG86" i="2" s="1"/>
  <c r="AD86" i="2"/>
  <c r="AD85" i="2"/>
  <c r="AE85" i="2" s="1"/>
  <c r="AF85" i="2" s="1"/>
  <c r="AG85" i="2" s="1"/>
  <c r="AD84" i="2"/>
  <c r="AE84" i="2" s="1"/>
  <c r="AF84" i="2" s="1"/>
  <c r="AG84" i="2" s="1"/>
  <c r="AD83" i="2"/>
  <c r="AE83" i="2" s="1"/>
  <c r="AF83" i="2" s="1"/>
  <c r="AG83" i="2" s="1"/>
  <c r="AE82" i="2"/>
  <c r="AF82" i="2" s="1"/>
  <c r="AG82" i="2" s="1"/>
  <c r="AD82" i="2"/>
  <c r="AD81" i="2"/>
  <c r="AE81" i="2" s="1"/>
  <c r="AF81" i="2" s="1"/>
  <c r="AG81" i="2" s="1"/>
  <c r="AD80" i="2"/>
  <c r="AE80" i="2" s="1"/>
  <c r="AF80" i="2" s="1"/>
  <c r="AG80" i="2" s="1"/>
  <c r="AD79" i="2"/>
  <c r="AE79" i="2" s="1"/>
  <c r="AF79" i="2" s="1"/>
  <c r="AG79" i="2" s="1"/>
  <c r="AE78" i="2"/>
  <c r="AF78" i="2" s="1"/>
  <c r="AG78" i="2" s="1"/>
  <c r="AD78" i="2"/>
  <c r="AD77" i="2"/>
  <c r="AE77" i="2" s="1"/>
  <c r="AF77" i="2" s="1"/>
  <c r="AG77" i="2" s="1"/>
  <c r="AD76" i="2"/>
  <c r="AE76" i="2" s="1"/>
  <c r="AF76" i="2" s="1"/>
  <c r="AG76" i="2" s="1"/>
  <c r="AD75" i="2"/>
  <c r="AE75" i="2" s="1"/>
  <c r="AF75" i="2" s="1"/>
  <c r="AG75" i="2" s="1"/>
  <c r="AE74" i="2"/>
  <c r="AF74" i="2" s="1"/>
  <c r="AG74" i="2" s="1"/>
  <c r="AD74" i="2"/>
  <c r="AD73" i="2"/>
  <c r="AE73" i="2" s="1"/>
  <c r="AF73" i="2" s="1"/>
  <c r="AG73" i="2" s="1"/>
  <c r="AD72" i="2"/>
  <c r="AE72" i="2" s="1"/>
  <c r="AF72" i="2" s="1"/>
  <c r="AG72" i="2" s="1"/>
  <c r="AD71" i="2"/>
  <c r="AE71" i="2" s="1"/>
  <c r="AF71" i="2" s="1"/>
  <c r="AG71" i="2" s="1"/>
  <c r="AE70" i="2"/>
  <c r="AF70" i="2" s="1"/>
  <c r="AG70" i="2" s="1"/>
  <c r="AD70" i="2"/>
  <c r="AD69" i="2"/>
  <c r="AE69" i="2" s="1"/>
  <c r="AF69" i="2" s="1"/>
  <c r="AG69" i="2" s="1"/>
  <c r="AD68" i="2"/>
  <c r="AE68" i="2" s="1"/>
  <c r="AF68" i="2" s="1"/>
  <c r="AG68" i="2" s="1"/>
  <c r="AD67" i="2"/>
  <c r="AE67" i="2" s="1"/>
  <c r="AF67" i="2" s="1"/>
  <c r="AG67" i="2" s="1"/>
  <c r="AE66" i="2"/>
  <c r="AF66" i="2" s="1"/>
  <c r="AG66" i="2" s="1"/>
  <c r="AD66" i="2"/>
  <c r="AD65" i="2"/>
  <c r="AE65" i="2" s="1"/>
  <c r="AF65" i="2" s="1"/>
  <c r="AG65" i="2" s="1"/>
  <c r="AD64" i="2"/>
  <c r="AE64" i="2" s="1"/>
  <c r="AF64" i="2" s="1"/>
  <c r="AG64" i="2" s="1"/>
  <c r="AD63" i="2"/>
  <c r="AE63" i="2" s="1"/>
  <c r="AF63" i="2" s="1"/>
  <c r="AG63" i="2" s="1"/>
  <c r="AE62" i="2"/>
  <c r="AF62" i="2" s="1"/>
  <c r="AG62" i="2" s="1"/>
  <c r="AD62" i="2"/>
  <c r="AD61" i="2"/>
  <c r="AE61" i="2" s="1"/>
  <c r="AF61" i="2" s="1"/>
  <c r="AG61" i="2" s="1"/>
  <c r="AD60" i="2"/>
  <c r="AE60" i="2" s="1"/>
  <c r="AF60" i="2" s="1"/>
  <c r="AG60" i="2" s="1"/>
  <c r="AD59" i="2"/>
  <c r="AE59" i="2" s="1"/>
  <c r="AF59" i="2" s="1"/>
  <c r="AG59" i="2" s="1"/>
  <c r="AE58" i="2"/>
  <c r="AF58" i="2" s="1"/>
  <c r="AG58" i="2" s="1"/>
  <c r="AD58" i="2"/>
  <c r="AD57" i="2"/>
  <c r="AE57" i="2" s="1"/>
  <c r="AF57" i="2" s="1"/>
  <c r="AG57" i="2" s="1"/>
  <c r="AD56" i="2"/>
  <c r="AE56" i="2" s="1"/>
  <c r="AF56" i="2" s="1"/>
  <c r="AG56" i="2" s="1"/>
  <c r="AD55" i="2"/>
  <c r="AE55" i="2" s="1"/>
  <c r="AF55" i="2" s="1"/>
  <c r="AG55" i="2" s="1"/>
  <c r="AE54" i="2"/>
  <c r="AF54" i="2" s="1"/>
  <c r="AG54" i="2" s="1"/>
  <c r="AD54" i="2"/>
  <c r="AD53" i="2"/>
  <c r="AE53" i="2" s="1"/>
  <c r="AF53" i="2" s="1"/>
  <c r="AG53" i="2" s="1"/>
  <c r="AD52" i="2"/>
  <c r="AE52" i="2" s="1"/>
  <c r="AF52" i="2" s="1"/>
  <c r="AG52" i="2" s="1"/>
  <c r="AD51" i="2"/>
  <c r="AE51" i="2" s="1"/>
  <c r="AF51" i="2" s="1"/>
  <c r="AG51" i="2" s="1"/>
  <c r="AE50" i="2"/>
  <c r="AF50" i="2" s="1"/>
  <c r="AG50" i="2" s="1"/>
  <c r="AD50" i="2"/>
  <c r="AD49" i="2"/>
  <c r="AE49" i="2" s="1"/>
  <c r="AF49" i="2" s="1"/>
  <c r="AG49" i="2" s="1"/>
  <c r="AD48" i="2"/>
  <c r="AE48" i="2" s="1"/>
  <c r="AF48" i="2" s="1"/>
  <c r="AG48" i="2" s="1"/>
  <c r="AD47" i="2"/>
  <c r="AE47" i="2" s="1"/>
  <c r="AF47" i="2" s="1"/>
  <c r="AG47" i="2" s="1"/>
  <c r="AE46" i="2"/>
  <c r="AF46" i="2" s="1"/>
  <c r="AG46" i="2" s="1"/>
  <c r="AD46" i="2"/>
  <c r="AD45" i="2"/>
  <c r="AE45" i="2" s="1"/>
  <c r="AF45" i="2" s="1"/>
  <c r="AG45" i="2" s="1"/>
  <c r="AD44" i="2"/>
  <c r="AE44" i="2" s="1"/>
  <c r="AF44" i="2" s="1"/>
  <c r="AG44" i="2" s="1"/>
  <c r="AD43" i="2"/>
  <c r="AE43" i="2" s="1"/>
  <c r="AF43" i="2" s="1"/>
  <c r="AG43" i="2" s="1"/>
  <c r="AE42" i="2"/>
  <c r="AF42" i="2" s="1"/>
  <c r="AG42" i="2" s="1"/>
  <c r="AD42" i="2"/>
  <c r="AD41" i="2"/>
  <c r="AE41" i="2" s="1"/>
  <c r="AF41" i="2" s="1"/>
  <c r="AG41" i="2" s="1"/>
  <c r="AD40" i="2"/>
  <c r="AE40" i="2" s="1"/>
  <c r="AF40" i="2" s="1"/>
  <c r="AG40" i="2" s="1"/>
  <c r="AD39" i="2"/>
  <c r="AE39" i="2" s="1"/>
  <c r="AF39" i="2" s="1"/>
  <c r="AG39" i="2" s="1"/>
  <c r="AE38" i="2"/>
  <c r="AF38" i="2" s="1"/>
  <c r="AG38" i="2" s="1"/>
  <c r="AD38" i="2"/>
  <c r="AD37" i="2"/>
  <c r="AE37" i="2" s="1"/>
  <c r="AF37" i="2" s="1"/>
  <c r="AG37" i="2" s="1"/>
  <c r="AD36" i="2"/>
  <c r="AE36" i="2" s="1"/>
  <c r="AF36" i="2" s="1"/>
  <c r="AG36" i="2" s="1"/>
  <c r="AD35" i="2"/>
  <c r="AE35" i="2" s="1"/>
  <c r="AF35" i="2" s="1"/>
  <c r="AG35" i="2" s="1"/>
  <c r="AE34" i="2"/>
  <c r="AF34" i="2" s="1"/>
  <c r="AG34" i="2" s="1"/>
  <c r="AD34" i="2"/>
  <c r="AD33" i="2"/>
  <c r="AE33" i="2" s="1"/>
  <c r="AF33" i="2" s="1"/>
  <c r="AG33" i="2" s="1"/>
  <c r="AD32" i="2"/>
  <c r="AE32" i="2" s="1"/>
  <c r="AF32" i="2" s="1"/>
  <c r="AG32" i="2" s="1"/>
  <c r="AD31" i="2"/>
  <c r="AE31" i="2" s="1"/>
  <c r="AF31" i="2" s="1"/>
  <c r="AG31" i="2" s="1"/>
  <c r="AE30" i="2"/>
  <c r="AF30" i="2" s="1"/>
  <c r="AG30" i="2" s="1"/>
  <c r="AD30" i="2"/>
  <c r="AD29" i="2"/>
  <c r="AE29" i="2" s="1"/>
  <c r="AF29" i="2" s="1"/>
  <c r="AG29" i="2" s="1"/>
  <c r="AD28" i="2"/>
  <c r="AE28" i="2" s="1"/>
  <c r="AF28" i="2" s="1"/>
  <c r="AG28" i="2" s="1"/>
  <c r="AD27" i="2"/>
  <c r="AE27" i="2" s="1"/>
  <c r="AF27" i="2" s="1"/>
  <c r="AG27" i="2" s="1"/>
  <c r="AE26" i="2"/>
  <c r="AF26" i="2" s="1"/>
  <c r="AG26" i="2" s="1"/>
  <c r="AD26" i="2"/>
  <c r="AD25" i="2"/>
  <c r="AE25" i="2" s="1"/>
  <c r="AF25" i="2" s="1"/>
  <c r="AG25" i="2" s="1"/>
  <c r="AD24" i="2"/>
  <c r="AE24" i="2" s="1"/>
  <c r="AF24" i="2" s="1"/>
  <c r="AG24" i="2" s="1"/>
  <c r="AD23" i="2"/>
  <c r="AE23" i="2" s="1"/>
  <c r="AF23" i="2" s="1"/>
  <c r="AG23" i="2" s="1"/>
  <c r="AE22" i="2"/>
  <c r="AF22" i="2" s="1"/>
  <c r="AG22" i="2" s="1"/>
  <c r="AD22" i="2"/>
  <c r="AD21" i="2"/>
  <c r="AE21" i="2" s="1"/>
  <c r="AF21" i="2" s="1"/>
  <c r="AG21" i="2" s="1"/>
  <c r="AD20" i="2"/>
  <c r="AE20" i="2" s="1"/>
  <c r="AF20" i="2" s="1"/>
  <c r="AG20" i="2" s="1"/>
  <c r="AD19" i="2"/>
  <c r="AE19" i="2" s="1"/>
  <c r="AF19" i="2" s="1"/>
  <c r="AG19" i="2" s="1"/>
  <c r="AE18" i="2"/>
  <c r="AF18" i="2" s="1"/>
  <c r="AG18" i="2" s="1"/>
  <c r="AD18" i="2"/>
  <c r="AD17" i="2"/>
  <c r="AE17" i="2" s="1"/>
  <c r="AF17" i="2" s="1"/>
  <c r="AG17" i="2" s="1"/>
  <c r="AD16" i="2"/>
  <c r="AE16" i="2" s="1"/>
  <c r="AF16" i="2" s="1"/>
  <c r="AG16" i="2" s="1"/>
  <c r="AD15" i="2"/>
  <c r="AE15" i="2" s="1"/>
  <c r="AF15" i="2" s="1"/>
  <c r="AG15" i="2" s="1"/>
  <c r="AE14" i="2"/>
  <c r="AF14" i="2" s="1"/>
  <c r="AG14" i="2" s="1"/>
  <c r="AD14" i="2"/>
  <c r="AD13" i="2"/>
  <c r="AE13" i="2" s="1"/>
  <c r="AF13" i="2" s="1"/>
  <c r="AG13" i="2" s="1"/>
  <c r="AD12" i="2"/>
  <c r="AE12" i="2" s="1"/>
  <c r="AF12" i="2" s="1"/>
  <c r="AG12" i="2" s="1"/>
  <c r="AD11" i="2"/>
  <c r="AE11" i="2" s="1"/>
  <c r="AF11" i="2" s="1"/>
  <c r="AG11" i="2" s="1"/>
  <c r="AE10" i="2"/>
  <c r="AF10" i="2" s="1"/>
  <c r="AG10" i="2" s="1"/>
  <c r="AD10" i="2"/>
  <c r="AD9" i="2"/>
  <c r="AE9" i="2" s="1"/>
  <c r="AF9" i="2" s="1"/>
  <c r="AG9" i="2" s="1"/>
  <c r="AD8" i="2"/>
  <c r="AE8" i="2" s="1"/>
  <c r="AF8" i="2" s="1"/>
  <c r="AG8" i="2" s="1"/>
  <c r="AD7" i="2"/>
  <c r="AE7" i="2" s="1"/>
  <c r="AF7" i="2" s="1"/>
  <c r="AG7" i="2" s="1"/>
  <c r="AE6" i="2"/>
  <c r="AF6" i="2" s="1"/>
  <c r="AG6" i="2" s="1"/>
  <c r="AD6" i="2"/>
  <c r="AD5" i="2"/>
  <c r="AE5" i="2" s="1"/>
  <c r="AF5" i="2" s="1"/>
  <c r="AG5" i="2" s="1"/>
  <c r="AD4" i="2"/>
  <c r="AE4" i="2" s="1"/>
  <c r="AF4" i="2" s="1"/>
  <c r="AG4" i="2" s="1"/>
  <c r="AD3" i="2"/>
  <c r="AE3" i="2" s="1"/>
  <c r="AF3" i="2" s="1"/>
  <c r="AG3" i="2" s="1"/>
  <c r="AG2" i="2"/>
  <c r="AF2" i="2"/>
  <c r="AE2" i="2"/>
  <c r="AD2" i="2"/>
</calcChain>
</file>

<file path=xl/sharedStrings.xml><?xml version="1.0" encoding="utf-8"?>
<sst xmlns="http://schemas.openxmlformats.org/spreadsheetml/2006/main" count="34809" uniqueCount="3803">
  <si>
    <t>FUNDO</t>
  </si>
  <si>
    <t>PAPEL_ISIN</t>
  </si>
  <si>
    <t>QUANT</t>
  </si>
  <si>
    <t>VALOR</t>
  </si>
  <si>
    <t>DATA</t>
  </si>
  <si>
    <t>PAPEL_COD</t>
  </si>
  <si>
    <t>TIPO</t>
  </si>
  <si>
    <t>DTVENC</t>
  </si>
  <si>
    <t>DTISSUE</t>
  </si>
  <si>
    <t>INDEX</t>
  </si>
  <si>
    <t>CUPOM</t>
  </si>
  <si>
    <t>PINDEX</t>
  </si>
  <si>
    <t>CNPJISSUE</t>
  </si>
  <si>
    <t>IMPORTFOLDER</t>
  </si>
  <si>
    <t>COMPROMISSADA</t>
  </si>
  <si>
    <t>BRSTNCLF1R41</t>
  </si>
  <si>
    <t>210100</t>
  </si>
  <si>
    <t>titpublico</t>
  </si>
  <si>
    <t>SEL</t>
  </si>
  <si>
    <t/>
  </si>
  <si>
    <t>BNY</t>
  </si>
  <si>
    <t>BRSTNCLF1R25</t>
  </si>
  <si>
    <t>BRAPCSCRI044</t>
  </si>
  <si>
    <t>13C0041677</t>
  </si>
  <si>
    <t>titprivado</t>
  </si>
  <si>
    <t>IGD</t>
  </si>
  <si>
    <t>12130744000100</t>
  </si>
  <si>
    <t>BRAPCSCRI036</t>
  </si>
  <si>
    <t>13C0041672</t>
  </si>
  <si>
    <t>BRHBSCCRI0K1</t>
  </si>
  <si>
    <t>13F0045984</t>
  </si>
  <si>
    <t>IAP</t>
  </si>
  <si>
    <t>09304427000158</t>
  </si>
  <si>
    <t>BRGAIACRI0X0</t>
  </si>
  <si>
    <t>11D0025379</t>
  </si>
  <si>
    <t>07587384000130</t>
  </si>
  <si>
    <t>BRHBSCCRI0A2</t>
  </si>
  <si>
    <t>12J0017777</t>
  </si>
  <si>
    <t>BRHBSCCRI072</t>
  </si>
  <si>
    <t>12F0028370</t>
  </si>
  <si>
    <t>BRHBSCCRI148</t>
  </si>
  <si>
    <t>15C0088187</t>
  </si>
  <si>
    <t>BRAPCSCRI1H6</t>
  </si>
  <si>
    <t>15F0600033</t>
  </si>
  <si>
    <t>DI1</t>
  </si>
  <si>
    <t>BRAPCSCRI1L8</t>
  </si>
  <si>
    <t>15H0123006</t>
  </si>
  <si>
    <t>BRHBSCCRI0X4</t>
  </si>
  <si>
    <t>14K0085164</t>
  </si>
  <si>
    <t>BRGAIACRI345</t>
  </si>
  <si>
    <t>13D0463613</t>
  </si>
  <si>
    <t>BRSTNCLF1RC4</t>
  </si>
  <si>
    <t>BRSTNCLTN7J0</t>
  </si>
  <si>
    <t>100000</t>
  </si>
  <si>
    <t>PRE</t>
  </si>
  <si>
    <t>BRSCCICRI0A0</t>
  </si>
  <si>
    <t>15A0487168</t>
  </si>
  <si>
    <t>08769451000108</t>
  </si>
  <si>
    <t>BRHBSCCRI1O1</t>
  </si>
  <si>
    <t>16L0000002</t>
  </si>
  <si>
    <t>BRPDGSCRI0K5</t>
  </si>
  <si>
    <t>14I0055096</t>
  </si>
  <si>
    <t>09538973000153</t>
  </si>
  <si>
    <t>************</t>
  </si>
  <si>
    <t>13L0048356</t>
  </si>
  <si>
    <t>IGM</t>
  </si>
  <si>
    <t>BRHBSCCRI1S2</t>
  </si>
  <si>
    <t>17C2574153</t>
  </si>
  <si>
    <t>BRHBSCCRI1W4</t>
  </si>
  <si>
    <t>17E0851336</t>
  </si>
  <si>
    <t>BRSTNCLF1R74</t>
  </si>
  <si>
    <t>BRSTNCLF0008</t>
  </si>
  <si>
    <t>BRRBRACRI3V3</t>
  </si>
  <si>
    <t>16F0257339</t>
  </si>
  <si>
    <t>02773542000122</t>
  </si>
  <si>
    <t>BRIMWLCRI112</t>
  </si>
  <si>
    <t>18L1300313</t>
  </si>
  <si>
    <t>BRHBSCCRI2K7</t>
  </si>
  <si>
    <t>18E0913223</t>
  </si>
  <si>
    <t>BRSCCICRI0Y0</t>
  </si>
  <si>
    <t>17B0048622</t>
  </si>
  <si>
    <t>09314129000149</t>
  </si>
  <si>
    <t>BRBSCSCRIA24</t>
  </si>
  <si>
    <t>16L0178106</t>
  </si>
  <si>
    <t>03767538000114</t>
  </si>
  <si>
    <t>BRNSECCRI0O2</t>
  </si>
  <si>
    <t>17E0840314</t>
  </si>
  <si>
    <t>08903116000142</t>
  </si>
  <si>
    <t>BRVERTCRI016</t>
  </si>
  <si>
    <t>17K0161325</t>
  </si>
  <si>
    <t>25005683000109</t>
  </si>
  <si>
    <t>BRHBSCCRI2A8</t>
  </si>
  <si>
    <t>17L0853948</t>
  </si>
  <si>
    <t>BRSCCICRI003</t>
  </si>
  <si>
    <t>14E0026716</t>
  </si>
  <si>
    <t>BRCBSCCRI4A9</t>
  </si>
  <si>
    <t>17L0735098</t>
  </si>
  <si>
    <t>02105040000123</t>
  </si>
  <si>
    <t>BRSTNCLF1R82</t>
  </si>
  <si>
    <t>BRSTNCLF1R33</t>
  </si>
  <si>
    <t>BRSTNCLF1RA8</t>
  </si>
  <si>
    <t>BRCMGDNPM084</t>
  </si>
  <si>
    <t>NC00180018I</t>
  </si>
  <si>
    <t>06981180000116</t>
  </si>
  <si>
    <t>BRHBSCCRI2O9</t>
  </si>
  <si>
    <t>18H0233817</t>
  </si>
  <si>
    <t>BRHBSCCRI2M3</t>
  </si>
  <si>
    <t>18G0745619</t>
  </si>
  <si>
    <t>BRBBDCLFISZ5</t>
  </si>
  <si>
    <t>LF0013003FY</t>
  </si>
  <si>
    <t>60746948000112</t>
  </si>
  <si>
    <t>LF0013003FV</t>
  </si>
  <si>
    <t>BRHBSCCRI2L5</t>
  </si>
  <si>
    <t>18E0913224</t>
  </si>
  <si>
    <t>BRHBSCCRI0L9</t>
  </si>
  <si>
    <t>13F0056986</t>
  </si>
  <si>
    <t>BRASTECRI083</t>
  </si>
  <si>
    <t>18L1179520</t>
  </si>
  <si>
    <t>10608405000160</t>
  </si>
  <si>
    <t>BRGAIACRI3U0</t>
  </si>
  <si>
    <t>18L1299235</t>
  </si>
  <si>
    <t>US912796RF81</t>
  </si>
  <si>
    <t>US912796ST76</t>
  </si>
  <si>
    <t>US912796RM33</t>
  </si>
  <si>
    <t>opcoesderiv</t>
  </si>
  <si>
    <t>OUTRO</t>
  </si>
  <si>
    <t>!outro</t>
  </si>
  <si>
    <t>LF0013003FW</t>
  </si>
  <si>
    <t>BRBITALFIF82</t>
  </si>
  <si>
    <t>LF0013003LQ</t>
  </si>
  <si>
    <t>60701190000104</t>
  </si>
  <si>
    <t>BRSANBLFIEC1</t>
  </si>
  <si>
    <t>LF0013008TK</t>
  </si>
  <si>
    <t>90400888000142</t>
  </si>
  <si>
    <t>BRGAFLCRAON9</t>
  </si>
  <si>
    <t>CRA017008HN</t>
  </si>
  <si>
    <t>14876090000193</t>
  </si>
  <si>
    <t>BRRDNTDBS073</t>
  </si>
  <si>
    <t>RDNT26</t>
  </si>
  <si>
    <t>debenture</t>
  </si>
  <si>
    <t>02221531000130</t>
  </si>
  <si>
    <t>BRCTEEDBS007</t>
  </si>
  <si>
    <t>CUTI11</t>
  </si>
  <si>
    <t>10979076000164</t>
  </si>
  <si>
    <t>BRCASNDBS040</t>
  </si>
  <si>
    <t>CASN12</t>
  </si>
  <si>
    <t>82508433000117</t>
  </si>
  <si>
    <t>BRERDVDBS0F5</t>
  </si>
  <si>
    <t>ERDV18</t>
  </si>
  <si>
    <t>08873873000110</t>
  </si>
  <si>
    <t>BROMGEDBS010</t>
  </si>
  <si>
    <t>OMGE21</t>
  </si>
  <si>
    <t>09149503000106</t>
  </si>
  <si>
    <t>BROMGEDBS036</t>
  </si>
  <si>
    <t>OMGE41</t>
  </si>
  <si>
    <t>BRRPTADBS017</t>
  </si>
  <si>
    <t>CART12</t>
  </si>
  <si>
    <t>10531501000158</t>
  </si>
  <si>
    <t>BRBCEFC01I27</t>
  </si>
  <si>
    <t>CDB0140M668</t>
  </si>
  <si>
    <t>00360305000104</t>
  </si>
  <si>
    <t>BRZYTZLFIPK1</t>
  </si>
  <si>
    <t>LF001800Q68</t>
  </si>
  <si>
    <t>28195667000106</t>
  </si>
  <si>
    <t>BRBSAFLFNA92</t>
  </si>
  <si>
    <t>LF001800QB9</t>
  </si>
  <si>
    <t>58160789000128</t>
  </si>
  <si>
    <t>BRHBSCCRI320</t>
  </si>
  <si>
    <t>19A0093844</t>
  </si>
  <si>
    <t>BRHBSCCRI007</t>
  </si>
  <si>
    <t>10K0018948</t>
  </si>
  <si>
    <t>BRSCCICRI0X2</t>
  </si>
  <si>
    <t>17B0048606</t>
  </si>
  <si>
    <t>BRENEVDBS018</t>
  </si>
  <si>
    <t>ENEV22</t>
  </si>
  <si>
    <t>04423567000121</t>
  </si>
  <si>
    <t>BRTRIADBS020</t>
  </si>
  <si>
    <t>TSAE22</t>
  </si>
  <si>
    <t>02509186000134</t>
  </si>
  <si>
    <t>BRCMGDDBS033</t>
  </si>
  <si>
    <t>CMDT23</t>
  </si>
  <si>
    <t>BRRPTADBS025</t>
  </si>
  <si>
    <t>CART22</t>
  </si>
  <si>
    <t>BRCOLNDBS038</t>
  </si>
  <si>
    <t>RDCO14</t>
  </si>
  <si>
    <t>03025305000146</t>
  </si>
  <si>
    <t>BRSBSPDBS1A7</t>
  </si>
  <si>
    <t>SBSPC2</t>
  </si>
  <si>
    <t>43776517000180</t>
  </si>
  <si>
    <t>BRERDVDBS0E8</t>
  </si>
  <si>
    <t>ERDV17</t>
  </si>
  <si>
    <t>BREQTLDBS036</t>
  </si>
  <si>
    <t>EQTL13</t>
  </si>
  <si>
    <t>03220438000173</t>
  </si>
  <si>
    <t>BRCOPSDBS004</t>
  </si>
  <si>
    <t>COPS11</t>
  </si>
  <si>
    <t>29845329000135</t>
  </si>
  <si>
    <t>LF001800QBD</t>
  </si>
  <si>
    <t>BRBNYM</t>
  </si>
  <si>
    <t>CONTA</t>
  </si>
  <si>
    <t>caixa</t>
  </si>
  <si>
    <t>00000000000000</t>
  </si>
  <si>
    <t>cotas</t>
  </si>
  <si>
    <t>BRLQD3CTF002</t>
  </si>
  <si>
    <t>17898543000170</t>
  </si>
  <si>
    <t>BRBNA4CTF008</t>
  </si>
  <si>
    <t>18416618000100</t>
  </si>
  <si>
    <t>BRBNA6CTF003</t>
  </si>
  <si>
    <t>18416553000195</t>
  </si>
  <si>
    <t>BRBNA5CTF005</t>
  </si>
  <si>
    <t>18418812000117</t>
  </si>
  <si>
    <t>BRBMA7CTF002</t>
  </si>
  <si>
    <t>18418915000187</t>
  </si>
  <si>
    <t>BRBNM3CTF006</t>
  </si>
  <si>
    <t>18418851000114</t>
  </si>
  <si>
    <t>BRBNM4CTF004</t>
  </si>
  <si>
    <t>18418825000196</t>
  </si>
  <si>
    <t>BRBNM5CTF001</t>
  </si>
  <si>
    <t>18428603000154</t>
  </si>
  <si>
    <t>BRBMA8CTF000</t>
  </si>
  <si>
    <t>18418894000108</t>
  </si>
  <si>
    <t>BRBMA6CTF004</t>
  </si>
  <si>
    <t>18418874000129</t>
  </si>
  <si>
    <t>PROVISAO</t>
  </si>
  <si>
    <t>DESPESA</t>
  </si>
  <si>
    <t>27923072000167</t>
  </si>
  <si>
    <t>BRLBRADBS006</t>
  </si>
  <si>
    <t>LBRA11</t>
  </si>
  <si>
    <t>02373517000151</t>
  </si>
  <si>
    <t>BRTAEEDBS076</t>
  </si>
  <si>
    <t>TAEE33</t>
  </si>
  <si>
    <t>07859971000130</t>
  </si>
  <si>
    <t>BRCOLNDBS053</t>
  </si>
  <si>
    <t>RDCO34</t>
  </si>
  <si>
    <t>BRJSLGDBS095</t>
  </si>
  <si>
    <t>JSML36</t>
  </si>
  <si>
    <t>52548435000179</t>
  </si>
  <si>
    <t>BRJSLGDBS0B7</t>
  </si>
  <si>
    <t>JSML18</t>
  </si>
  <si>
    <t>BRPTNVDBS046</t>
  </si>
  <si>
    <t>PTPN13</t>
  </si>
  <si>
    <t>01335341000180</t>
  </si>
  <si>
    <t>BRRMGGDBS000</t>
  </si>
  <si>
    <t>RMGG11</t>
  </si>
  <si>
    <t>19208022000170</t>
  </si>
  <si>
    <t>BRYOUCDBS002</t>
  </si>
  <si>
    <t>YOUC11</t>
  </si>
  <si>
    <t>11284204000118</t>
  </si>
  <si>
    <t>US0640</t>
  </si>
  <si>
    <t>BRBBDC</t>
  </si>
  <si>
    <t>BRIFL8CTF009</t>
  </si>
  <si>
    <t>12283780000103</t>
  </si>
  <si>
    <t>BRGAIACRI0U6</t>
  </si>
  <si>
    <t>11C0035926</t>
  </si>
  <si>
    <t>BRSTNCLF1R58</t>
  </si>
  <si>
    <t>BRENTVDBS008</t>
  </si>
  <si>
    <t>ENTV12</t>
  </si>
  <si>
    <t>26664057000189</t>
  </si>
  <si>
    <t>BRAEGPDBS038</t>
  </si>
  <si>
    <t>AEGP23</t>
  </si>
  <si>
    <t>08827501000158</t>
  </si>
  <si>
    <t>BRVSJHDBS001</t>
  </si>
  <si>
    <t>VSJH11</t>
  </si>
  <si>
    <t>17875396000113</t>
  </si>
  <si>
    <t>BRTCSADBS0A4</t>
  </si>
  <si>
    <t>TCSA16</t>
  </si>
  <si>
    <t>08065557000112</t>
  </si>
  <si>
    <t>BRLIGHDBS009</t>
  </si>
  <si>
    <t>LIGHA5</t>
  </si>
  <si>
    <t>60444437000146</t>
  </si>
  <si>
    <t>BRSTBPDBS047</t>
  </si>
  <si>
    <t>STBP24</t>
  </si>
  <si>
    <t>02762121000104</t>
  </si>
  <si>
    <t>BRIGSNDBS036</t>
  </si>
  <si>
    <t>IGSN14</t>
  </si>
  <si>
    <t>08159965000133</t>
  </si>
  <si>
    <t>BROMGEDBS002</t>
  </si>
  <si>
    <t>OMGE11</t>
  </si>
  <si>
    <t>BRGRRBDBS026</t>
  </si>
  <si>
    <t>AGGU13</t>
  </si>
  <si>
    <t>04089570000150</t>
  </si>
  <si>
    <t>BRERDVDBS0H1</t>
  </si>
  <si>
    <t>ERDV38</t>
  </si>
  <si>
    <t>BROMGEDBS028</t>
  </si>
  <si>
    <t>OMGE31</t>
  </si>
  <si>
    <t>BRBMEFDAP1G2</t>
  </si>
  <si>
    <t>DAPK23</t>
  </si>
  <si>
    <t>futuros</t>
  </si>
  <si>
    <t>BRBMEFDAP1F4</t>
  </si>
  <si>
    <t>DAPQ24</t>
  </si>
  <si>
    <t>BRBMEFDAP1L2</t>
  </si>
  <si>
    <t>DAPQ26</t>
  </si>
  <si>
    <t>32528173000173</t>
  </si>
  <si>
    <t>BREMPDCTF072</t>
  </si>
  <si>
    <t>17334148000165</t>
  </si>
  <si>
    <t>BRFLFICTF022</t>
  </si>
  <si>
    <t>17474548000176</t>
  </si>
  <si>
    <t>BRBCEFC01HH2</t>
  </si>
  <si>
    <t>CDB0140LI20</t>
  </si>
  <si>
    <t>BRCNI1CTF005</t>
  </si>
  <si>
    <t>20146318000192</t>
  </si>
  <si>
    <t>LF001800QBA</t>
  </si>
  <si>
    <t>BRBBDCLTR836</t>
  </si>
  <si>
    <t>LF001800GOY</t>
  </si>
  <si>
    <t>BRSTNCLF1R90</t>
  </si>
  <si>
    <t>BRALMICTF003</t>
  </si>
  <si>
    <t>ALMI11</t>
  </si>
  <si>
    <t>acoes</t>
  </si>
  <si>
    <t>BRBBVJCTF001</t>
  </si>
  <si>
    <t>BBVJ11</t>
  </si>
  <si>
    <t>BRBMLCCTF004</t>
  </si>
  <si>
    <t>BMLC11B</t>
  </si>
  <si>
    <t>BRBRCRCTF000</t>
  </si>
  <si>
    <t>BRCR11</t>
  </si>
  <si>
    <t>BRCBOPCTF001</t>
  </si>
  <si>
    <t>CBOP11</t>
  </si>
  <si>
    <t>BRCNESCTF001</t>
  </si>
  <si>
    <t>CNES11</t>
  </si>
  <si>
    <t>BRCXTLCTF003</t>
  </si>
  <si>
    <t>CXTL11</t>
  </si>
  <si>
    <t>BRCXTLR02M14</t>
  </si>
  <si>
    <t>CXTL13</t>
  </si>
  <si>
    <t>BRDOMCCTF004</t>
  </si>
  <si>
    <t>DOMC11</t>
  </si>
  <si>
    <t>BREDFOCTF004</t>
  </si>
  <si>
    <t>EDFO11B</t>
  </si>
  <si>
    <t>BRFFCICTF005</t>
  </si>
  <si>
    <t>FFCI11</t>
  </si>
  <si>
    <t>BRFLRPCTF006</t>
  </si>
  <si>
    <t>FLRP11</t>
  </si>
  <si>
    <t>BRGSFICTF009</t>
  </si>
  <si>
    <t>GSFI11</t>
  </si>
  <si>
    <t>BRHGRUCTF002</t>
  </si>
  <si>
    <t>HGRU11</t>
  </si>
  <si>
    <t>BRJRDMCTF002</t>
  </si>
  <si>
    <t>JRDM11</t>
  </si>
  <si>
    <t>BRMAXRCTF009</t>
  </si>
  <si>
    <t>MAXR11</t>
  </si>
  <si>
    <t>BROUCYCTF003</t>
  </si>
  <si>
    <t>OUCY11</t>
  </si>
  <si>
    <t>BRPATCCTF002</t>
  </si>
  <si>
    <t>PATC11</t>
  </si>
  <si>
    <t>BRRBBVCTF004</t>
  </si>
  <si>
    <t>RBBV11</t>
  </si>
  <si>
    <t>BRRBGSCTF009</t>
  </si>
  <si>
    <t>RBGS11</t>
  </si>
  <si>
    <t>BRHBSCCRI0B0</t>
  </si>
  <si>
    <t>12J0017781</t>
  </si>
  <si>
    <t>BRHBSCCRI080</t>
  </si>
  <si>
    <t>12F0028545</t>
  </si>
  <si>
    <t>BRALZRR03M15</t>
  </si>
  <si>
    <t>ALZR12</t>
  </si>
  <si>
    <t>BRFCR2CTF002</t>
  </si>
  <si>
    <t>18447898000106</t>
  </si>
  <si>
    <t>BRRBVOCTF007</t>
  </si>
  <si>
    <t>RBVO11</t>
  </si>
  <si>
    <t>BRRDESCTF000</t>
  </si>
  <si>
    <t>RDES11</t>
  </si>
  <si>
    <t>BRRDPDCTF008</t>
  </si>
  <si>
    <t>RDPD11</t>
  </si>
  <si>
    <t>BRRNDPCTF007</t>
  </si>
  <si>
    <t>RNDP11</t>
  </si>
  <si>
    <t>BRSDILCTF004</t>
  </si>
  <si>
    <t>SDIL11</t>
  </si>
  <si>
    <t>BRTRXLCTF001</t>
  </si>
  <si>
    <t>TRXL11</t>
  </si>
  <si>
    <t>BRVILGCTF001</t>
  </si>
  <si>
    <t>VILG11</t>
  </si>
  <si>
    <t>BRVOTSCTF007</t>
  </si>
  <si>
    <t>VOTS11</t>
  </si>
  <si>
    <t>BRXPHTCTF011</t>
  </si>
  <si>
    <t>XPHT12</t>
  </si>
  <si>
    <t>BRXPINCTF004</t>
  </si>
  <si>
    <t>XPIN11</t>
  </si>
  <si>
    <t>BRBBDCLFR7O3</t>
  </si>
  <si>
    <t>LFSN150007J</t>
  </si>
  <si>
    <t>BRLAMENPM029</t>
  </si>
  <si>
    <t>NC0017003VF</t>
  </si>
  <si>
    <t>33014556000196</t>
  </si>
  <si>
    <t>LF001800QBE</t>
  </si>
  <si>
    <t>BRSTNCLF1R66</t>
  </si>
  <si>
    <t>BRACT5CTF008</t>
  </si>
  <si>
    <t>13945537000176</t>
  </si>
  <si>
    <t>BRAZQ3CTF009</t>
  </si>
  <si>
    <t>23556185000110</t>
  </si>
  <si>
    <t>BRRFMSCTF008</t>
  </si>
  <si>
    <t>05832360000173</t>
  </si>
  <si>
    <t>BRINZ5CTF009</t>
  </si>
  <si>
    <t>12796232000187</t>
  </si>
  <si>
    <t>BRCAMTCTF009</t>
  </si>
  <si>
    <t>02536364000116</t>
  </si>
  <si>
    <t>BRCPT3CTF006</t>
  </si>
  <si>
    <t>09441708000152</t>
  </si>
  <si>
    <t>BRCAP7CTF008</t>
  </si>
  <si>
    <t>13615411000133</t>
  </si>
  <si>
    <t>BRSHG0CTF009</t>
  </si>
  <si>
    <t>26434293000109</t>
  </si>
  <si>
    <t>BRIGC1CTF004</t>
  </si>
  <si>
    <t>28205308000192</t>
  </si>
  <si>
    <t>BRSTNCLF1RD2</t>
  </si>
  <si>
    <t>BRBBDCLTF3X1</t>
  </si>
  <si>
    <t>LF0017000PQ</t>
  </si>
  <si>
    <t>LF0017000RI</t>
  </si>
  <si>
    <t>BRBBDCLTR331</t>
  </si>
  <si>
    <t>LF001800I7A</t>
  </si>
  <si>
    <t>LF001800I73</t>
  </si>
  <si>
    <t>BRBMEFDOL4E9</t>
  </si>
  <si>
    <t>DOLN19</t>
  </si>
  <si>
    <t>BRJSLGDBS0D3</t>
  </si>
  <si>
    <t>JSML38</t>
  </si>
  <si>
    <t>BRECNTDBS032</t>
  </si>
  <si>
    <t>ECNT13</t>
  </si>
  <si>
    <t>02222736000130</t>
  </si>
  <si>
    <t>BRCRBDDBS009</t>
  </si>
  <si>
    <t>CBAN11</t>
  </si>
  <si>
    <t>10647979000148</t>
  </si>
  <si>
    <t>BRBMEFDAP1K4</t>
  </si>
  <si>
    <t>DAPK21</t>
  </si>
  <si>
    <t>BRBMEFDAP116</t>
  </si>
  <si>
    <t>DAPQ22</t>
  </si>
  <si>
    <t>BRBMEFDAP280</t>
  </si>
  <si>
    <t>DAPQ28</t>
  </si>
  <si>
    <t>BR000YCTF023</t>
  </si>
  <si>
    <t>29505630000108</t>
  </si>
  <si>
    <t>BR000YCTF007</t>
  </si>
  <si>
    <t>BRCOLNDBS079</t>
  </si>
  <si>
    <t>RDCO16</t>
  </si>
  <si>
    <t>BRSNGODBS0G7</t>
  </si>
  <si>
    <t>SNGO14</t>
  </si>
  <si>
    <t>01616929000102</t>
  </si>
  <si>
    <t>BRLLISDBS071</t>
  </si>
  <si>
    <t>LLIS18</t>
  </si>
  <si>
    <t>49669856000143</t>
  </si>
  <si>
    <t>BRRDFCCTF0D8</t>
  </si>
  <si>
    <t>08632394000102</t>
  </si>
  <si>
    <t>BRRDNLCTF006</t>
  </si>
  <si>
    <t>26405893000149</t>
  </si>
  <si>
    <t>BRSNSACTF005</t>
  </si>
  <si>
    <t>19085639000145</t>
  </si>
  <si>
    <t>BRSNGSCTF002</t>
  </si>
  <si>
    <t>20045862000148</t>
  </si>
  <si>
    <t>BRIDLQCTF0J2</t>
  </si>
  <si>
    <t>08417544000165</t>
  </si>
  <si>
    <t>BR01CWCTF008</t>
  </si>
  <si>
    <t>28472373000184</t>
  </si>
  <si>
    <t>BRLLISDBS097</t>
  </si>
  <si>
    <t>LLIS10</t>
  </si>
  <si>
    <t>BRCRBDDBS017</t>
  </si>
  <si>
    <t>CBAN21</t>
  </si>
  <si>
    <t>BRGNANDBS042</t>
  </si>
  <si>
    <t>GNAN13</t>
  </si>
  <si>
    <t>01083200000118</t>
  </si>
  <si>
    <t>BRCPLEDBS0B9</t>
  </si>
  <si>
    <t>CPEL16</t>
  </si>
  <si>
    <t>76483817000120</t>
  </si>
  <si>
    <t>BRSSBRDBS037</t>
  </si>
  <si>
    <t>SSBR22</t>
  </si>
  <si>
    <t>05878397000132</t>
  </si>
  <si>
    <t>BRPETRDBS084</t>
  </si>
  <si>
    <t>PETR45</t>
  </si>
  <si>
    <t>33000167000101</t>
  </si>
  <si>
    <t>BRGEPADBS0C6</t>
  </si>
  <si>
    <t>GEPA27</t>
  </si>
  <si>
    <t>02998301000181</t>
  </si>
  <si>
    <t>BRPYLDCTF007</t>
  </si>
  <si>
    <t>00840011000180</t>
  </si>
  <si>
    <t>BRRBC3CTF004</t>
  </si>
  <si>
    <t>09543255000175</t>
  </si>
  <si>
    <t>BREQTLDBS010</t>
  </si>
  <si>
    <t>EQTL12</t>
  </si>
  <si>
    <t>BRAEGPDBS020</t>
  </si>
  <si>
    <t>AEGP13</t>
  </si>
  <si>
    <t>BRLIGHDBS0L0</t>
  </si>
  <si>
    <t>LIGHB5</t>
  </si>
  <si>
    <t>BRVDCRCTF024</t>
  </si>
  <si>
    <t>26722650000134</t>
  </si>
  <si>
    <t>BRREDCCTF004</t>
  </si>
  <si>
    <t>17250006000110</t>
  </si>
  <si>
    <t>BR00SXCTF004</t>
  </si>
  <si>
    <t>32222848000151</t>
  </si>
  <si>
    <t>BRIDLQCTF0K0</t>
  </si>
  <si>
    <t>BRSHOPCTF004</t>
  </si>
  <si>
    <t>22459737000100</t>
  </si>
  <si>
    <t>BRPRTSCTF002</t>
  </si>
  <si>
    <t>22957521000174</t>
  </si>
  <si>
    <t>BRMRVEDBS0B3</t>
  </si>
  <si>
    <t>MRVE29</t>
  </si>
  <si>
    <t>08343492000120</t>
  </si>
  <si>
    <t>BRCABCDBS015</t>
  </si>
  <si>
    <t>CABC11</t>
  </si>
  <si>
    <t>14995581000153</t>
  </si>
  <si>
    <t>BRBMEFDAP0Z4</t>
  </si>
  <si>
    <t>DAPQ20</t>
  </si>
  <si>
    <t>BR00R0CTF007</t>
  </si>
  <si>
    <t>30590978000111</t>
  </si>
  <si>
    <t>BRFCLGCTF015</t>
  </si>
  <si>
    <t>21161619000158</t>
  </si>
  <si>
    <t>BRSBCSCTF014</t>
  </si>
  <si>
    <t>27614527000162</t>
  </si>
  <si>
    <t>BRSBCSCTF006</t>
  </si>
  <si>
    <t>BRFLGTCTF019</t>
  </si>
  <si>
    <t>29665468000187</t>
  </si>
  <si>
    <t>BRCPT5CTF001</t>
  </si>
  <si>
    <t>09574215000190</t>
  </si>
  <si>
    <t>BRCMM3CTF006</t>
  </si>
  <si>
    <t>30338838000150</t>
  </si>
  <si>
    <t>BRBBDCLTR4C9</t>
  </si>
  <si>
    <t>LF001500GE2</t>
  </si>
  <si>
    <t>BRSBSPDBS130</t>
  </si>
  <si>
    <t>SBESC7</t>
  </si>
  <si>
    <t>BRCMGDDBS041</t>
  </si>
  <si>
    <t>CMDT33</t>
  </si>
  <si>
    <t>BRASCPDBS029</t>
  </si>
  <si>
    <t>ECPT31</t>
  </si>
  <si>
    <t>10841050000155</t>
  </si>
  <si>
    <t>BRASCPDBS037</t>
  </si>
  <si>
    <t>ECPT41</t>
  </si>
  <si>
    <t>BRERDVDBS052</t>
  </si>
  <si>
    <t>ECCR32</t>
  </si>
  <si>
    <t>BRFCLGCTF007</t>
  </si>
  <si>
    <t>BRRDFCCTF0G1</t>
  </si>
  <si>
    <t>BRBBDCLTR497</t>
  </si>
  <si>
    <t>LF0012002S3</t>
  </si>
  <si>
    <t>BRBBDCLTR4D7</t>
  </si>
  <si>
    <t>LF0015006EH</t>
  </si>
  <si>
    <t>LF001800QBC</t>
  </si>
  <si>
    <t>BR00SXCTF012</t>
  </si>
  <si>
    <t>BRCPTEDBS003</t>
  </si>
  <si>
    <t>CPTE11</t>
  </si>
  <si>
    <t>05336882000184</t>
  </si>
  <si>
    <t>BRUNIDDBS088</t>
  </si>
  <si>
    <t>UNDA27</t>
  </si>
  <si>
    <t>04437534000130</t>
  </si>
  <si>
    <t>BRRDNTDBS057</t>
  </si>
  <si>
    <t>RDNT15</t>
  </si>
  <si>
    <t>BRTIETDBS077</t>
  </si>
  <si>
    <t>TIET26</t>
  </si>
  <si>
    <t>04128563000110</t>
  </si>
  <si>
    <t>BRCCRODBS0G5</t>
  </si>
  <si>
    <t>CCRDD1</t>
  </si>
  <si>
    <t>02846056000197</t>
  </si>
  <si>
    <t>BRGRLVCTF002</t>
  </si>
  <si>
    <t>GRLV11</t>
  </si>
  <si>
    <t>BRTRIADBS012</t>
  </si>
  <si>
    <t>TSAE12</t>
  </si>
  <si>
    <t>BRCPSCDBS033</t>
  </si>
  <si>
    <t>CPSC13</t>
  </si>
  <si>
    <t>11274829000107</t>
  </si>
  <si>
    <t>BRCEPEDBS088</t>
  </si>
  <si>
    <t>CEPE17</t>
  </si>
  <si>
    <t>10835932000108</t>
  </si>
  <si>
    <t>BRSTNCLTN7Q5</t>
  </si>
  <si>
    <t>BRADESCO</t>
  </si>
  <si>
    <t>BRSTNCLTN7F8</t>
  </si>
  <si>
    <t>IPC</t>
  </si>
  <si>
    <t>BRGAFLCRA0N9</t>
  </si>
  <si>
    <t>BRHBSCCRI0I5</t>
  </si>
  <si>
    <t>13C0033686</t>
  </si>
  <si>
    <t>BRHBSCCRI0E4</t>
  </si>
  <si>
    <t>12K0008834</t>
  </si>
  <si>
    <t>BRHBSCCRI0F1</t>
  </si>
  <si>
    <t>12L0023446</t>
  </si>
  <si>
    <t>BTG</t>
  </si>
  <si>
    <t>BRBPAC</t>
  </si>
  <si>
    <t>BR**********</t>
  </si>
  <si>
    <t>24018872000145</t>
  </si>
  <si>
    <t>BRCDB4CTF008</t>
  </si>
  <si>
    <t>16565016000181</t>
  </si>
  <si>
    <t>BRBDC2CTF002</t>
  </si>
  <si>
    <t>09564069000112</t>
  </si>
  <si>
    <t>BRASCPDBS003</t>
  </si>
  <si>
    <t>ECPT11</t>
  </si>
  <si>
    <t>BRASCPDBS011</t>
  </si>
  <si>
    <t>ECPT21</t>
  </si>
  <si>
    <t>BRZEMACTF002</t>
  </si>
  <si>
    <t>21862590000131</t>
  </si>
  <si>
    <t>BRXPLGCTF002</t>
  </si>
  <si>
    <t>XPLG11</t>
  </si>
  <si>
    <t>BRXPMLCTF000</t>
  </si>
  <si>
    <t>XPML11</t>
  </si>
  <si>
    <t>BRDCDICTF005</t>
  </si>
  <si>
    <t>24103743000155</t>
  </si>
  <si>
    <t>BRCAD1CTF005</t>
  </si>
  <si>
    <t>13106998000155</t>
  </si>
  <si>
    <t>BRLIGHDBS0I6</t>
  </si>
  <si>
    <t>LIGHC2</t>
  </si>
  <si>
    <t>BRBRPRDBS019</t>
  </si>
  <si>
    <t>BRPR21</t>
  </si>
  <si>
    <t>06977751000149</t>
  </si>
  <si>
    <t>BRCMGTDBS062</t>
  </si>
  <si>
    <t>CMTR33</t>
  </si>
  <si>
    <t>06981176000158</t>
  </si>
  <si>
    <t>17155730000164</t>
  </si>
  <si>
    <t>BRRDFCCTF0C0</t>
  </si>
  <si>
    <t>17568683000180</t>
  </si>
  <si>
    <t>IGP</t>
  </si>
  <si>
    <t>BRCOLNDBS046</t>
  </si>
  <si>
    <t>RDCO24</t>
  </si>
  <si>
    <t>BRCPTSCTF004</t>
  </si>
  <si>
    <t>CPTS11B</t>
  </si>
  <si>
    <t>BRRBRACRI4G2</t>
  </si>
  <si>
    <t>17H0164854</t>
  </si>
  <si>
    <t>03559006000191</t>
  </si>
  <si>
    <t>BRCSH4CTF005</t>
  </si>
  <si>
    <t>09215250000113</t>
  </si>
  <si>
    <t>BRSTNCNTF147</t>
  </si>
  <si>
    <t>950199</t>
  </si>
  <si>
    <t>INTRAG</t>
  </si>
  <si>
    <t>forwardsmoedas</t>
  </si>
  <si>
    <t>14E</t>
  </si>
  <si>
    <t>BRSBSPDBS122</t>
  </si>
  <si>
    <t>SBESB7</t>
  </si>
  <si>
    <t>BRXTEDCTF006</t>
  </si>
  <si>
    <t>XTED11</t>
  </si>
  <si>
    <t>BRCXTLR03M13</t>
  </si>
  <si>
    <t>CXTL14</t>
  </si>
  <si>
    <t>BRPTFRCTF009</t>
  </si>
  <si>
    <t>24506303000149</t>
  </si>
  <si>
    <t>BRCFLRCTF004</t>
  </si>
  <si>
    <t>17672294000109</t>
  </si>
  <si>
    <t>BRGPIMCTF001</t>
  </si>
  <si>
    <t>15862639000153</t>
  </si>
  <si>
    <t>BRLCNFCTF003</t>
  </si>
  <si>
    <t>13812224000140</t>
  </si>
  <si>
    <t>BRLFLOCTF002</t>
  </si>
  <si>
    <t>19507068000190</t>
  </si>
  <si>
    <t>BRDI02CTF003</t>
  </si>
  <si>
    <t>08986975000142</t>
  </si>
  <si>
    <t>BRDI03CTF001</t>
  </si>
  <si>
    <t>08986970000110</t>
  </si>
  <si>
    <t>BRDI04CTF009</t>
  </si>
  <si>
    <t>08986968000140</t>
  </si>
  <si>
    <t>BRDI05CTF006</t>
  </si>
  <si>
    <t>08986966000151</t>
  </si>
  <si>
    <t>BRMLLPCTF005</t>
  </si>
  <si>
    <t>07161378000116</t>
  </si>
  <si>
    <t>BRPDBQCTF004</t>
  </si>
  <si>
    <t>17870798000125</t>
  </si>
  <si>
    <t>BRREPDCTF006</t>
  </si>
  <si>
    <t>18563785000176</t>
  </si>
  <si>
    <t>IMOVEL</t>
  </si>
  <si>
    <t>AV DR CARDOSO DE MELO 1460</t>
  </si>
  <si>
    <t>imoveis</t>
  </si>
  <si>
    <t>18L</t>
  </si>
  <si>
    <t>BRITUB</t>
  </si>
  <si>
    <t>BRIGSNDBS028</t>
  </si>
  <si>
    <t>BRGEPADBS079</t>
  </si>
  <si>
    <t>GEPA24</t>
  </si>
  <si>
    <t>BRLAMEDBS0F5</t>
  </si>
  <si>
    <t>LAMEB1</t>
  </si>
  <si>
    <t>BRRDVTDBS001</t>
  </si>
  <si>
    <t>RDVT11</t>
  </si>
  <si>
    <t>10678505000163</t>
  </si>
  <si>
    <t>BRSAF9CTF008</t>
  </si>
  <si>
    <t>17254044000140</t>
  </si>
  <si>
    <t>BRSEXCCTF000</t>
  </si>
  <si>
    <t>04899128000190</t>
  </si>
  <si>
    <t>******</t>
  </si>
  <si>
    <t>BRSAEXCTF004</t>
  </si>
  <si>
    <t>04839017000198</t>
  </si>
  <si>
    <t>BRFINUCTF001</t>
  </si>
  <si>
    <t>27732843000139</t>
  </si>
  <si>
    <t>BRANSBCTF001</t>
  </si>
  <si>
    <t>23773301000153</t>
  </si>
  <si>
    <t>LF0012002S2</t>
  </si>
  <si>
    <t>BRBBDCLTR042</t>
  </si>
  <si>
    <t>LF0012002SN</t>
  </si>
  <si>
    <t>BRBBDCLTR4A3</t>
  </si>
  <si>
    <t>LF0017001P5</t>
  </si>
  <si>
    <t>LF001800QBB</t>
  </si>
  <si>
    <t>BRBMEFD1I2P5</t>
  </si>
  <si>
    <t>DI1F21</t>
  </si>
  <si>
    <t>BRGEPADBS095</t>
  </si>
  <si>
    <t>GEPA25</t>
  </si>
  <si>
    <t>14879856000193</t>
  </si>
  <si>
    <t>16671412000193</t>
  </si>
  <si>
    <t>CNPCNPM9</t>
  </si>
  <si>
    <t>EUDEDH0</t>
  </si>
  <si>
    <t>EUDEDM9</t>
  </si>
  <si>
    <t>EUDEDU9</t>
  </si>
  <si>
    <t>EUDEDZ9</t>
  </si>
  <si>
    <t>0</t>
  </si>
  <si>
    <t>28516325000140</t>
  </si>
  <si>
    <t>corretagem</t>
  </si>
  <si>
    <t>Nome</t>
  </si>
  <si>
    <t>ID</t>
  </si>
  <si>
    <t>CODCETIP</t>
  </si>
  <si>
    <t>Fundo</t>
  </si>
  <si>
    <t>Class_Liq</t>
  </si>
  <si>
    <t>Class_Rentab</t>
  </si>
  <si>
    <t>Data_Emissao</t>
  </si>
  <si>
    <t>Data_Vencto</t>
  </si>
  <si>
    <t>Duration</t>
  </si>
  <si>
    <t>Asset_Value</t>
  </si>
  <si>
    <t>Asset_Vol</t>
  </si>
  <si>
    <t>CashFlow_ID</t>
  </si>
  <si>
    <t>Senior_Before</t>
  </si>
  <si>
    <t>Index</t>
  </si>
  <si>
    <t>Yield</t>
  </si>
  <si>
    <t>Coupon</t>
  </si>
  <si>
    <t>DayCount</t>
  </si>
  <si>
    <t>ISIN</t>
  </si>
  <si>
    <t>XMLANBIMA</t>
  </si>
  <si>
    <t>DT_CREATED</t>
  </si>
  <si>
    <t>DT_DELETED</t>
  </si>
  <si>
    <t>DELETED</t>
  </si>
  <si>
    <t>Status</t>
  </si>
  <si>
    <t>Holdings</t>
  </si>
  <si>
    <t>SENIOR</t>
  </si>
  <si>
    <t>NameCr</t>
  </si>
  <si>
    <t>CNPJ</t>
  </si>
  <si>
    <t>Unknown (CPTE11)</t>
  </si>
  <si>
    <t>AUTO_TIPO_1</t>
  </si>
  <si>
    <t>SR_CLEAN</t>
  </si>
  <si>
    <t>Unknown (BRCDB3CTF000)</t>
  </si>
  <si>
    <t>BRCDB3CTF000</t>
  </si>
  <si>
    <t>Unknown (MSTL11)</t>
  </si>
  <si>
    <t>MSTL11</t>
  </si>
  <si>
    <t>Unknown (MMGP13)</t>
  </si>
  <si>
    <t>MMGP13</t>
  </si>
  <si>
    <t>Unknown (JHSP14)</t>
  </si>
  <si>
    <t>JHSP14</t>
  </si>
  <si>
    <t>Unknown (GNAN13)</t>
  </si>
  <si>
    <t>Unknown (GEPA24)</t>
  </si>
  <si>
    <t>Unknown (EX-2)</t>
  </si>
  <si>
    <t>EX-2</t>
  </si>
  <si>
    <t>Unknown (ELEK26)</t>
  </si>
  <si>
    <t>ELEK26</t>
  </si>
  <si>
    <t>Unknown (CSMG29)</t>
  </si>
  <si>
    <t>CSMG29</t>
  </si>
  <si>
    <t>Unknown (CSMG26)</t>
  </si>
  <si>
    <t>CSMG26</t>
  </si>
  <si>
    <t>Unknown (CSMG16)</t>
  </si>
  <si>
    <t>CSMG16</t>
  </si>
  <si>
    <t>Unknown (RDCO34)</t>
  </si>
  <si>
    <t>Unknown (CRDUNV17)</t>
  </si>
  <si>
    <t>CRDUNV17</t>
  </si>
  <si>
    <t>Unknown (SBSPA9)</t>
  </si>
  <si>
    <t>SBSPA9</t>
  </si>
  <si>
    <t>Unknown (CPSC13)</t>
  </si>
  <si>
    <t>Unknown (CLND11)</t>
  </si>
  <si>
    <t>CLND11</t>
  </si>
  <si>
    <t>Unknown (CICE13)</t>
  </si>
  <si>
    <t>CICE13</t>
  </si>
  <si>
    <t>Unknown (CART22)</t>
  </si>
  <si>
    <t>Unknown (BRSDI1CTF009)</t>
  </si>
  <si>
    <t>BRSDI1CTF009</t>
  </si>
  <si>
    <t>Unknown (BRSAF9CTF008)</t>
  </si>
  <si>
    <t>Unknown (BRSAEXCTF004)</t>
  </si>
  <si>
    <t>Unknown (BRPR21)</t>
  </si>
  <si>
    <t>Unknown (BRMAT1CTF005)</t>
  </si>
  <si>
    <t>BRMAT1CTF005</t>
  </si>
  <si>
    <t>Unknown (BRCOLNDBS079)</t>
  </si>
  <si>
    <t>Unknown (BRCDB4CTF008)</t>
  </si>
  <si>
    <t>Unknown (CRDUNV18)</t>
  </si>
  <si>
    <t>CRDUNV18</t>
  </si>
  <si>
    <t>Unknown (BRLGTEDBS045)</t>
  </si>
  <si>
    <t>BRLGTEDBS045</t>
  </si>
  <si>
    <t>Unknown (LORT19)</t>
  </si>
  <si>
    <t>LORT19</t>
  </si>
  <si>
    <t>Unknown (PRLG12)</t>
  </si>
  <si>
    <t>PRLG12</t>
  </si>
  <si>
    <t>Unknown (CCCI22)</t>
  </si>
  <si>
    <t>CCCI22</t>
  </si>
  <si>
    <t>Unknown (ESCE13)</t>
  </si>
  <si>
    <t>ESCE13</t>
  </si>
  <si>
    <t>Unknown (BRMOVIDBS010)</t>
  </si>
  <si>
    <t>BRMOVIDBS010</t>
  </si>
  <si>
    <t>Unknown (AVIA14)</t>
  </si>
  <si>
    <t>AVIA14</t>
  </si>
  <si>
    <t>Unknown (CSSA13)</t>
  </si>
  <si>
    <t>CSSA13</t>
  </si>
  <si>
    <t>Unknown (ELPLB0)</t>
  </si>
  <si>
    <t>ELPLB0</t>
  </si>
  <si>
    <t>Unknown (ECNT13)</t>
  </si>
  <si>
    <t>Unknown (BRFLRPD01M10)</t>
  </si>
  <si>
    <t>BRFLRPD01M10</t>
  </si>
  <si>
    <t>Unknown (FLRP11)</t>
  </si>
  <si>
    <t>Unknown (RDCO24)</t>
  </si>
  <si>
    <t>Unknown (LGTE15)</t>
  </si>
  <si>
    <t>LGTE15</t>
  </si>
  <si>
    <t>Unknown (SBESC7)</t>
  </si>
  <si>
    <t>Unknown (LAMEA1)</t>
  </si>
  <si>
    <t>LAMEA1</t>
  </si>
  <si>
    <t>Unknown (TSAE12)</t>
  </si>
  <si>
    <t>Unknown (ELSPA5)</t>
  </si>
  <si>
    <t>ELSPA5</t>
  </si>
  <si>
    <t>Unknown (LAMEB1)</t>
  </si>
  <si>
    <t>Unknown (17C2574153)</t>
  </si>
  <si>
    <t>Unknown (17B0048606)</t>
  </si>
  <si>
    <t>Unknown (YOUC11)</t>
  </si>
  <si>
    <t>Unknown (UNDA15)</t>
  </si>
  <si>
    <t>UNDA15</t>
  </si>
  <si>
    <t>Unknown (TSAE22)</t>
  </si>
  <si>
    <t>Unknown (TCPA21)</t>
  </si>
  <si>
    <t>TCPA21</t>
  </si>
  <si>
    <t>Unknown (TAEE33)</t>
  </si>
  <si>
    <t>Unknown (BRDMCRDBS014)</t>
  </si>
  <si>
    <t>BRDMCRDBS014</t>
  </si>
  <si>
    <t>Unknown (12F0028545)</t>
  </si>
  <si>
    <t>Unknown (13C0041677)</t>
  </si>
  <si>
    <t>Unknown (13C0041672)</t>
  </si>
  <si>
    <t>Unknown (13C0033686)</t>
  </si>
  <si>
    <t>Unknown (1378241)</t>
  </si>
  <si>
    <t>1378241</t>
  </si>
  <si>
    <t>Unknown (1338039)</t>
  </si>
  <si>
    <t>1338039</t>
  </si>
  <si>
    <t>Unknown (0579117S17)</t>
  </si>
  <si>
    <t>0579117S17</t>
  </si>
  <si>
    <t>Unknown (12J0017781)</t>
  </si>
  <si>
    <t>Unknown (13D0463613)</t>
  </si>
  <si>
    <t>Unknown (12J0017777)</t>
  </si>
  <si>
    <t>Unknown (12K0008834)</t>
  </si>
  <si>
    <t>Unknown (11D0025379)</t>
  </si>
  <si>
    <t>Unknown (11C0035926)</t>
  </si>
  <si>
    <t>Unknown (11B0045040)</t>
  </si>
  <si>
    <t>11B0045040</t>
  </si>
  <si>
    <t>Unknown (0579117S18)</t>
  </si>
  <si>
    <t>0579117S18</t>
  </si>
  <si>
    <t>Unknown (0392414SN9)</t>
  </si>
  <si>
    <t>0392414SN9</t>
  </si>
  <si>
    <t>Unknown (0392413MEZ)</t>
  </si>
  <si>
    <t>0392413MEZ</t>
  </si>
  <si>
    <t>Unknown (SSBR21)</t>
  </si>
  <si>
    <t>SSBR21</t>
  </si>
  <si>
    <t>Unknown (BRAZQ3CTF009)</t>
  </si>
  <si>
    <t>Unknown (15H0123006)</t>
  </si>
  <si>
    <t>Unknown (826777)</t>
  </si>
  <si>
    <t>826777</t>
  </si>
  <si>
    <t>Unknown (660779)</t>
  </si>
  <si>
    <t>660779</t>
  </si>
  <si>
    <t>Unknown (BRAZQ2CTF001)</t>
  </si>
  <si>
    <t>BRAZQ2CTF001</t>
  </si>
  <si>
    <t>Unknown (13D0463615)</t>
  </si>
  <si>
    <t>13D0463615</t>
  </si>
  <si>
    <t>Unknown (2317416UN1)</t>
  </si>
  <si>
    <t>2317416UN1</t>
  </si>
  <si>
    <t>Unknown (2145515SNB)</t>
  </si>
  <si>
    <t>2145515SNB</t>
  </si>
  <si>
    <t>Unknown (2016415SEN)</t>
  </si>
  <si>
    <t>2016415SEN</t>
  </si>
  <si>
    <t>Unknown (15F0600033)</t>
  </si>
  <si>
    <t>Unknown (14F0696522)</t>
  </si>
  <si>
    <t>14F0696522</t>
  </si>
  <si>
    <t>Unknown (13F0045984)</t>
  </si>
  <si>
    <t>Unknown (13J0067805)</t>
  </si>
  <si>
    <t>13J0067805</t>
  </si>
  <si>
    <t>Unknown (2145515SNA)</t>
  </si>
  <si>
    <t>2145515SNA</t>
  </si>
  <si>
    <t>Unknown (14F0696521)</t>
  </si>
  <si>
    <t>14F0696521</t>
  </si>
  <si>
    <t>Unknown (15C0088187)</t>
  </si>
  <si>
    <t>Unknown (14G0093068)</t>
  </si>
  <si>
    <t>14G0093068</t>
  </si>
  <si>
    <t>Unknown (14I0055096)</t>
  </si>
  <si>
    <t>Unknown (14K0085164)</t>
  </si>
  <si>
    <t>Capitânia Fix CP FIRF</t>
  </si>
  <si>
    <t>CapFund-2</t>
  </si>
  <si>
    <t>F409</t>
  </si>
  <si>
    <t>OVER</t>
  </si>
  <si>
    <t>LIBERADO</t>
  </si>
  <si>
    <t>COTAS</t>
  </si>
  <si>
    <t>-</t>
  </si>
  <si>
    <t>CDB 15/05/2017 BCO VOLKS</t>
  </si>
  <si>
    <t>BRBVKWC00N60</t>
  </si>
  <si>
    <t>CDB01689ICK</t>
  </si>
  <si>
    <t>CDBS</t>
  </si>
  <si>
    <t>MATURITY</t>
  </si>
  <si>
    <t>%CDI</t>
  </si>
  <si>
    <t>BUS/252</t>
  </si>
  <si>
    <t>TITPRIVADO</t>
  </si>
  <si>
    <t>Debênture COELBA 1S 9E</t>
  </si>
  <si>
    <t>BRCEEBDBS0A6</t>
  </si>
  <si>
    <t>CEEB19</t>
  </si>
  <si>
    <t>DEB476</t>
  </si>
  <si>
    <t>DEBENTURE</t>
  </si>
  <si>
    <t>CEEB3</t>
  </si>
  <si>
    <t>Capitânia Top CP FIC FIRF</t>
  </si>
  <si>
    <t>CapFund-17</t>
  </si>
  <si>
    <t>Debênture Andrade Gutierrez 3S 2E</t>
  </si>
  <si>
    <t>826770</t>
  </si>
  <si>
    <t>CANT32</t>
  </si>
  <si>
    <t>IPCA+</t>
  </si>
  <si>
    <t>BRCANTDBS030</t>
  </si>
  <si>
    <t>3590197Z</t>
  </si>
  <si>
    <t>Debênture Andrade Gutierrez 2S 2E</t>
  </si>
  <si>
    <t>826323</t>
  </si>
  <si>
    <t>CANT22</t>
  </si>
  <si>
    <t>CDI+</t>
  </si>
  <si>
    <t>BRCANTDBS022</t>
  </si>
  <si>
    <t>CW1</t>
  </si>
  <si>
    <t>CapFund-23</t>
  </si>
  <si>
    <t>BRCCW1CTF000</t>
  </si>
  <si>
    <t>Debênture CAB Cuiabá 1S 1E</t>
  </si>
  <si>
    <t>DEB400</t>
  </si>
  <si>
    <t xml:space="preserve">BRCABCDBS015 </t>
  </si>
  <si>
    <t>1092198D</t>
  </si>
  <si>
    <t>Debênture BM&amp;F 1S 1E</t>
  </si>
  <si>
    <t>BRBVMFDBS005</t>
  </si>
  <si>
    <t>BVMF11</t>
  </si>
  <si>
    <t>BVMF3</t>
  </si>
  <si>
    <t>Debênture BV LEASING ARREND MERCANTIL SA 1S 4E</t>
  </si>
  <si>
    <t>BRBVLSDBS059</t>
  </si>
  <si>
    <t>BVLS14</t>
  </si>
  <si>
    <t>Debênture BV LEASING ARREND MERCANTIL SA 1S 2E</t>
  </si>
  <si>
    <t>BRBVLSDBS034</t>
  </si>
  <si>
    <t>BVSA12</t>
  </si>
  <si>
    <t>Debênture BV LEASING ARREND MERCANTIL SA 2S 1E</t>
  </si>
  <si>
    <t>BRBVLSDBS018</t>
  </si>
  <si>
    <t>BVLS21</t>
  </si>
  <si>
    <t>LF 14/06/2019 BCO SAFRA SA</t>
  </si>
  <si>
    <t>BRBSAFLFIYT9</t>
  </si>
  <si>
    <t>LF001600D7H</t>
  </si>
  <si>
    <t>LF</t>
  </si>
  <si>
    <t>CDB 25/02/2019 BCO VOLKS</t>
  </si>
  <si>
    <t>BRBVKWC00NQ5</t>
  </si>
  <si>
    <t>CDB01749TC3</t>
  </si>
  <si>
    <t>LF 06/09/2019 BCO SAFRA SA</t>
  </si>
  <si>
    <t>BRBSAFLFN0V8</t>
  </si>
  <si>
    <t>LF001700351</t>
  </si>
  <si>
    <t>LF 15/06/2017 BCO VOLKS</t>
  </si>
  <si>
    <t>BRBVKWLFI0V7</t>
  </si>
  <si>
    <t>LF001500536</t>
  </si>
  <si>
    <t>Debênture Copobras 1S 3E</t>
  </si>
  <si>
    <t>1257346</t>
  </si>
  <si>
    <t>BRCOPODBS029</t>
  </si>
  <si>
    <t>6172311Z</t>
  </si>
  <si>
    <t>Debênture CPSec 1S 1E</t>
  </si>
  <si>
    <t>805170</t>
  </si>
  <si>
    <t>CPSC11</t>
  </si>
  <si>
    <t>BRCPSCDBS009</t>
  </si>
  <si>
    <t>0117002D</t>
  </si>
  <si>
    <t>Debênture Copel 1S 6E1</t>
  </si>
  <si>
    <t>BRCPLEDBS0B9(1)</t>
  </si>
  <si>
    <t>CPLE3</t>
  </si>
  <si>
    <t>LF Itaú 1049227</t>
  </si>
  <si>
    <t>1049227</t>
  </si>
  <si>
    <t>ZERO</t>
  </si>
  <si>
    <t>BRBITALFIGQ4</t>
  </si>
  <si>
    <t>ITUB4</t>
  </si>
  <si>
    <t>Capitânia Flex CP FIC FIRF</t>
  </si>
  <si>
    <t>CapFund-19</t>
  </si>
  <si>
    <t>17.155.133/0001-30</t>
  </si>
  <si>
    <t>BRCPI7CTF000</t>
  </si>
  <si>
    <t>LF 05/08/2019 BCO SAFRA SA</t>
  </si>
  <si>
    <t>BRBSAFLFIXW5</t>
  </si>
  <si>
    <t>LF0016008UX</t>
  </si>
  <si>
    <t>ALFA FIRF</t>
  </si>
  <si>
    <t>CapFund-13</t>
  </si>
  <si>
    <t>BRCPI5CTF004</t>
  </si>
  <si>
    <t>CAPITANIA SELECTION FIM</t>
  </si>
  <si>
    <t>CapFund-11</t>
  </si>
  <si>
    <t>BRCPI3CTF009</t>
  </si>
  <si>
    <t>Capitânia Strategy CP FIM</t>
  </si>
  <si>
    <t>CapFund-4</t>
  </si>
  <si>
    <t>BRCPI6CTF002</t>
  </si>
  <si>
    <t>Debênture COPEL 1S 2E</t>
  </si>
  <si>
    <t>BRCPGTDBS016</t>
  </si>
  <si>
    <t>CPGT12</t>
  </si>
  <si>
    <t>Debênture CELPA 1S 4E</t>
  </si>
  <si>
    <t>BRCELPDBS042</t>
  </si>
  <si>
    <t>CLPP14</t>
  </si>
  <si>
    <t>CELP3</t>
  </si>
  <si>
    <t>Debênture Rodovias das Colinas 1S 6E</t>
  </si>
  <si>
    <t xml:space="preserve">BRCOLNDBS079 </t>
  </si>
  <si>
    <t>0690792D</t>
  </si>
  <si>
    <t>Debênture Rodovias das Colinas 3S 4E</t>
  </si>
  <si>
    <t>945971</t>
  </si>
  <si>
    <t>Debênture Rodovias das Colinas 2S 4E</t>
  </si>
  <si>
    <t>945329</t>
  </si>
  <si>
    <t>Capitânia Premium Master FIRF CP</t>
  </si>
  <si>
    <t>CapFund-5</t>
  </si>
  <si>
    <t>CENESP</t>
  </si>
  <si>
    <t>CNES11B</t>
  </si>
  <si>
    <t>FIILIST</t>
  </si>
  <si>
    <t>PERP</t>
  </si>
  <si>
    <t>EQUITY</t>
  </si>
  <si>
    <t>Debênture Cemig GT 1S 5E</t>
  </si>
  <si>
    <t>BRCMGTDBS088</t>
  </si>
  <si>
    <t>CMTR15</t>
  </si>
  <si>
    <t>SR_SECURED</t>
  </si>
  <si>
    <t>CMIG4</t>
  </si>
  <si>
    <t>Debênture Columbia do Nordeste 1S 1E</t>
  </si>
  <si>
    <t>1232052</t>
  </si>
  <si>
    <t>BRCLNDDBS007</t>
  </si>
  <si>
    <t>1291298D</t>
  </si>
  <si>
    <t>CEO Cyrela Commercial Properties</t>
  </si>
  <si>
    <t>CEOC11B</t>
  </si>
  <si>
    <t>BRCEOCCTF003</t>
  </si>
  <si>
    <t>PLUS CP FIRF</t>
  </si>
  <si>
    <t>CapFund-15</t>
  </si>
  <si>
    <t>BRCPI2CTF001</t>
  </si>
  <si>
    <t>LF 10/12/2018 ITAU UNIBANCO SA</t>
  </si>
  <si>
    <t>BRBITALFIJP0</t>
  </si>
  <si>
    <t>LF001500BD9</t>
  </si>
  <si>
    <t>FutDI1F17</t>
  </si>
  <si>
    <t>BRBMEFD2I015</t>
  </si>
  <si>
    <t>DI1F17</t>
  </si>
  <si>
    <t>FIXED</t>
  </si>
  <si>
    <t>Bus/252</t>
  </si>
  <si>
    <t>FUTUROS</t>
  </si>
  <si>
    <t>FutDI1N18</t>
  </si>
  <si>
    <t>BRBMEFD1I3L2</t>
  </si>
  <si>
    <t>DI1N18</t>
  </si>
  <si>
    <t>CASH</t>
  </si>
  <si>
    <t>Bny Mellon Arx Liquidez Fundo Invest Referenciado Di Longo Prazo X</t>
  </si>
  <si>
    <t>LF Itaú 1113840</t>
  </si>
  <si>
    <t>1113840</t>
  </si>
  <si>
    <t>BRBITALFIHV2</t>
  </si>
  <si>
    <t>LF Itaú 07/11/2018</t>
  </si>
  <si>
    <t>BRBITALFIIB2</t>
  </si>
  <si>
    <t>LF001500AVY</t>
  </si>
  <si>
    <t>LF Itaú 13/12/2018</t>
  </si>
  <si>
    <t>BRBITALFIIG1</t>
  </si>
  <si>
    <t>LF001500BF1</t>
  </si>
  <si>
    <t>LF Itaú 861122</t>
  </si>
  <si>
    <t>861122</t>
  </si>
  <si>
    <t>BRBITALFIEX5</t>
  </si>
  <si>
    <t>BRBITALFIJO3</t>
  </si>
  <si>
    <t>LF001500BEE</t>
  </si>
  <si>
    <t>LF Itaú 861123</t>
  </si>
  <si>
    <t>861123</t>
  </si>
  <si>
    <t>BRBITALFIEY3</t>
  </si>
  <si>
    <t xml:space="preserve">LF 10/12/2018 ITAU </t>
  </si>
  <si>
    <t>BRBITALFIJQ8</t>
  </si>
  <si>
    <t>LF Itaú 09/10/2018B</t>
  </si>
  <si>
    <t>BRBITALFIL68</t>
  </si>
  <si>
    <t>LF001500B90</t>
  </si>
  <si>
    <t>LF Itaú 09/10/2018A</t>
  </si>
  <si>
    <t>BRBITALFIL76</t>
  </si>
  <si>
    <t>LF001500B6N</t>
  </si>
  <si>
    <t>Bny Mellon Arx Liquidez Fdo Invest Referenciado Di Longo Prazo Ix</t>
  </si>
  <si>
    <t>Bny Mellon Arx Liquidez Fdo Invest Referenciado Di Longo Prazo Viii</t>
  </si>
  <si>
    <t>Debênture CPSec 1S 3E</t>
  </si>
  <si>
    <t>1237281</t>
  </si>
  <si>
    <t>FII-Memorial Office</t>
  </si>
  <si>
    <t>FMOF11</t>
  </si>
  <si>
    <t>BRFMOFCTF010</t>
  </si>
  <si>
    <t>LF 10/12/2018 ITAU</t>
  </si>
  <si>
    <t>BRBITALFIJI5</t>
  </si>
  <si>
    <t>Bny Mellon Arx Liquidez Fundo Investimento Referenciado Di Lp Iii</t>
  </si>
  <si>
    <t>Debênture BR Properties 2S 1E</t>
  </si>
  <si>
    <t>837140</t>
  </si>
  <si>
    <t>30/360</t>
  </si>
  <si>
    <t>BRPR3</t>
  </si>
  <si>
    <t>LF 24/07/2017 BCO ALFA</t>
  </si>
  <si>
    <t>BRBRIVLFI6P7</t>
  </si>
  <si>
    <t>LF0015006PU</t>
  </si>
  <si>
    <t>BRIV4</t>
  </si>
  <si>
    <t>LF 29/06/2017 BCO ALFA</t>
  </si>
  <si>
    <t>BRBRIVLFI6O0</t>
  </si>
  <si>
    <t>ALFAI</t>
  </si>
  <si>
    <t>BTG Pactual Corporate Office Fund</t>
  </si>
  <si>
    <t>08.924.783/0001-01</t>
  </si>
  <si>
    <t>Brasil Plural Absoluto</t>
  </si>
  <si>
    <t>BPFF11</t>
  </si>
  <si>
    <t>BRBPFFCTF002</t>
  </si>
  <si>
    <t>CAIXA</t>
  </si>
  <si>
    <t>Bny Mellon Arx Liquidez Fundo Investimento Referenciado Di Lp Vii</t>
  </si>
  <si>
    <t>Brascan Lajes Corporativas</t>
  </si>
  <si>
    <t>14.376.247/0001-11</t>
  </si>
  <si>
    <t>Bny Mellon Arx Liquidez Fundo Investimento Referenciado Di Lp V</t>
  </si>
  <si>
    <t>LF Itaú 1113749</t>
  </si>
  <si>
    <t>1113749</t>
  </si>
  <si>
    <t>BRBITALFIH15</t>
  </si>
  <si>
    <t>Bny Mellon Arx Liquidez Fundo Investimento Referenciado Di Lp Iv</t>
  </si>
  <si>
    <t>Bny Mellon Arx Liquidez Fi Referenciado Di Longo Prazo Ii</t>
  </si>
  <si>
    <t>LF 28/07/2017 ITAU UNIBANCO SA</t>
  </si>
  <si>
    <t>BRBITALFI466</t>
  </si>
  <si>
    <t>LFS011000PB</t>
  </si>
  <si>
    <t>BRBITALFI4A7</t>
  </si>
  <si>
    <t>LFS011000Q7</t>
  </si>
  <si>
    <t>LF Itaú 1040854</t>
  </si>
  <si>
    <t>1040854</t>
  </si>
  <si>
    <t>BRBITALFI607</t>
  </si>
  <si>
    <t>LF Itaú 861121</t>
  </si>
  <si>
    <t>861121</t>
  </si>
  <si>
    <t>LF 27/05/2019 BCO SAFRA SA</t>
  </si>
  <si>
    <t>BRBSAFLFI6U4</t>
  </si>
  <si>
    <t>SAFRM</t>
  </si>
  <si>
    <t>Bny Mellon Arx Liquidez Fi Referenciado Di Longo Prazo Vi</t>
  </si>
  <si>
    <t>Floripa Shopping</t>
  </si>
  <si>
    <t>FLRP11B</t>
  </si>
  <si>
    <t>FII VBI 4440CI MB</t>
  </si>
  <si>
    <t>FVBI11B</t>
  </si>
  <si>
    <t>BRFVBICTF004</t>
  </si>
  <si>
    <t>FIDC Saneago Infraestrutura 2 Mezanino A</t>
  </si>
  <si>
    <t>SANAGO2M</t>
  </si>
  <si>
    <t>1628912MEZ</t>
  </si>
  <si>
    <t>FIDC</t>
  </si>
  <si>
    <t>BRFSNDCTF014</t>
  </si>
  <si>
    <t>FIDC Saneago Infraestrutura 2 Sênior 1</t>
  </si>
  <si>
    <t>SANAGO2S</t>
  </si>
  <si>
    <t>1628912SEN</t>
  </si>
  <si>
    <t>BRFSNDCTF006</t>
  </si>
  <si>
    <t>FIDC Saneago Infraestrutura 1 Sênior 2</t>
  </si>
  <si>
    <t>FIDCSAN2</t>
  </si>
  <si>
    <t>1413411SE2</t>
  </si>
  <si>
    <t>BRFSGOCTF023</t>
  </si>
  <si>
    <t>FIDC Saneago Infraestrutura 1 Sênior 1</t>
  </si>
  <si>
    <t>FIDCSANE</t>
  </si>
  <si>
    <t>1413411SE1</t>
  </si>
  <si>
    <t>BRFSGOCTF007</t>
  </si>
  <si>
    <t>CRI Fortesec "Alphaville" 1S 1E</t>
  </si>
  <si>
    <t>1020117</t>
  </si>
  <si>
    <t>CRI</t>
  </si>
  <si>
    <t>IGPDI+</t>
  </si>
  <si>
    <t>BRFSECCRI005</t>
  </si>
  <si>
    <t>810422Z</t>
  </si>
  <si>
    <t>FCOPEL FIRF CP</t>
  </si>
  <si>
    <t>CapFund-25</t>
  </si>
  <si>
    <t>BRFCP9CTF009</t>
  </si>
  <si>
    <t>LF 27/07/2026 BCO BRADESCO SA</t>
  </si>
  <si>
    <t>BRBBDCLFRT54</t>
  </si>
  <si>
    <t>LFSN160008J</t>
  </si>
  <si>
    <t>BBDC4</t>
  </si>
  <si>
    <t>CRI Gaia "GSP" 27S 4E</t>
  </si>
  <si>
    <t>674539</t>
  </si>
  <si>
    <t>LF 25/05/2017 ITAU UNIBANCO SA</t>
  </si>
  <si>
    <t>BRBITALFI326</t>
  </si>
  <si>
    <t>LFS011000IW</t>
  </si>
  <si>
    <t>General Shopping Ativo e Renda</t>
  </si>
  <si>
    <t>FIGS11</t>
  </si>
  <si>
    <t>BRFIGSCTF009</t>
  </si>
  <si>
    <t>FIDC Omni IX Mezanino 1</t>
  </si>
  <si>
    <t>FIDOMMZ1</t>
  </si>
  <si>
    <t>1926014MEZ</t>
  </si>
  <si>
    <t>BRFICOCTF023</t>
  </si>
  <si>
    <t>FIDC Omni IX Sênior 1</t>
  </si>
  <si>
    <t>FIDCSENI</t>
  </si>
  <si>
    <t>1926014SN1</t>
  </si>
  <si>
    <t>BRFICOCTF007</t>
  </si>
  <si>
    <t xml:space="preserve">Santander Referenciado Di Fundo Invest Cotas Fundo Invest </t>
  </si>
  <si>
    <t>BRFFSRCTF002</t>
  </si>
  <si>
    <t>07907396000102</t>
  </si>
  <si>
    <t>BTG Pactual Fundo de CRI</t>
  </si>
  <si>
    <t>FEXC11</t>
  </si>
  <si>
    <t>BRFEXCCTF007</t>
  </si>
  <si>
    <t>Fator IFIX</t>
  </si>
  <si>
    <t>FIXX11</t>
  </si>
  <si>
    <t>BRFIXXCTF004</t>
  </si>
  <si>
    <t>1431413</t>
  </si>
  <si>
    <t>Debênture AGUAS GUARIROBA SA 1S 2E</t>
  </si>
  <si>
    <t>BRGRRBDBS018</t>
  </si>
  <si>
    <t>AGGU12</t>
  </si>
  <si>
    <t>2323583Z</t>
  </si>
  <si>
    <t>CRI Habitasec "General Shopping 2 Outlet Premium São Paulo" 20S 1E</t>
  </si>
  <si>
    <t>GSHB3</t>
  </si>
  <si>
    <t>CRI Habitasec "General Shopping 1 Parque Shopping Barueri Junior " 19S 1E</t>
  </si>
  <si>
    <t>1149667</t>
  </si>
  <si>
    <t>CRI Habitasec "Urbplan 4 Mezanino" 16S 1E</t>
  </si>
  <si>
    <t>866296</t>
  </si>
  <si>
    <t>CRI Habitasec "Urbplan 4 Sênior" 15S 1E</t>
  </si>
  <si>
    <t>866297</t>
  </si>
  <si>
    <t>CRI Habitasec "Urbplan 3 Mezanino" 13S 1E</t>
  </si>
  <si>
    <t>826885</t>
  </si>
  <si>
    <t>CRI Habitasec "Urbplan 3 Sênior" 12S 1E</t>
  </si>
  <si>
    <t>899632</t>
  </si>
  <si>
    <t>CRI Gaia "Cipasa" 15S 4E</t>
  </si>
  <si>
    <t>593396</t>
  </si>
  <si>
    <t>10J0005004</t>
  </si>
  <si>
    <t>IGPM+</t>
  </si>
  <si>
    <t>BRGAIACRI0F7</t>
  </si>
  <si>
    <t>7585561Z</t>
  </si>
  <si>
    <t>CRI Habitasec "General Shopping 1 Parque Shopping Barueri Sênior " 18S 1E</t>
  </si>
  <si>
    <t>1149666</t>
  </si>
  <si>
    <t>BRHBS</t>
  </si>
  <si>
    <t>GSHP3</t>
  </si>
  <si>
    <t>CRI Gaia "Urbplan 1" 25S 4E</t>
  </si>
  <si>
    <t>666143</t>
  </si>
  <si>
    <t>Debênture NEOENERGIA SA 1S 2E</t>
  </si>
  <si>
    <t>BRGNANNPM010</t>
  </si>
  <si>
    <t>NC1603</t>
  </si>
  <si>
    <t>GNAN3</t>
  </si>
  <si>
    <t>Debênture Duke Energy "Paranapanema"  2S 5E</t>
  </si>
  <si>
    <t xml:space="preserve">BRGEPADBS095 </t>
  </si>
  <si>
    <t>GEPA4</t>
  </si>
  <si>
    <t>Debênture Duke Energy Brasil 2S 4E</t>
  </si>
  <si>
    <t>985720</t>
  </si>
  <si>
    <t>CRI Gaia Valparaizo 54S 4E</t>
  </si>
  <si>
    <t>1289176</t>
  </si>
  <si>
    <t>BRGAIACRI360</t>
  </si>
  <si>
    <t>CRI Gaia Valparaizo 53S 4E</t>
  </si>
  <si>
    <t>1289175</t>
  </si>
  <si>
    <t>13D0463614</t>
  </si>
  <si>
    <t>BRGAIACRI352</t>
  </si>
  <si>
    <t>CRI Gaia Valparaizo 52S 4E</t>
  </si>
  <si>
    <t>1289174</t>
  </si>
  <si>
    <t>FIDC CELG-D Sr B</t>
  </si>
  <si>
    <t>CELGDSTB</t>
  </si>
  <si>
    <t>GPAR3</t>
  </si>
  <si>
    <t>CRI Habitasec "JPS" 1S 1E</t>
  </si>
  <si>
    <t>610670</t>
  </si>
  <si>
    <t xml:space="preserve">	1/360</t>
  </si>
  <si>
    <t>Debênture Copasa 2S 6E</t>
  </si>
  <si>
    <t>781334</t>
  </si>
  <si>
    <t>BRCSMGDBS049</t>
  </si>
  <si>
    <t>CSMG3</t>
  </si>
  <si>
    <t>LF 22/05/2017 BCO DAYCOVAL SA</t>
  </si>
  <si>
    <t>BRDAYCLFI4S6</t>
  </si>
  <si>
    <t>LF0015004H9</t>
  </si>
  <si>
    <t>DAYC4</t>
  </si>
  <si>
    <t>CDB 18/04/2017 BCO DAYCOVAL SA</t>
  </si>
  <si>
    <t>BRDAYCC05BZ3</t>
  </si>
  <si>
    <t>CDAYCM</t>
  </si>
  <si>
    <t>Debênture DASA 1S 7E</t>
  </si>
  <si>
    <t>BRDASADBS078</t>
  </si>
  <si>
    <t>DASA17</t>
  </si>
  <si>
    <t>DASA3</t>
  </si>
  <si>
    <t>Caixa TRX Logística Renda</t>
  </si>
  <si>
    <t>Caixa Rio Bravo</t>
  </si>
  <si>
    <t>CXRI11</t>
  </si>
  <si>
    <t>BRCXRICTF003</t>
  </si>
  <si>
    <t>Debênture Centrovias 1S 3E</t>
  </si>
  <si>
    <t>BRCVIADBS036</t>
  </si>
  <si>
    <t>3698795Z</t>
  </si>
  <si>
    <t>Capitânia REIT Master CP FIM</t>
  </si>
  <si>
    <t>CapFund-7</t>
  </si>
  <si>
    <t>Debênture Copasa 2S 9E</t>
  </si>
  <si>
    <t>1254813</t>
  </si>
  <si>
    <t>BRCSMGDBS080</t>
  </si>
  <si>
    <t>Mellon Fi Referenciado Di Lp Iv</t>
  </si>
  <si>
    <t>Debênture Copasa 1S 6E</t>
  </si>
  <si>
    <t>781458</t>
  </si>
  <si>
    <t>BRCSMGDBS031</t>
  </si>
  <si>
    <t>Debênture Rota das Bandeiras 2S 1E</t>
  </si>
  <si>
    <t>CRBD3</t>
  </si>
  <si>
    <t>Debênture Rota das Bandeiras 1S 1E</t>
  </si>
  <si>
    <t>CPTS13B</t>
  </si>
  <si>
    <t>BRCPTSR01M18</t>
  </si>
  <si>
    <t>AUTO_TIPO2</t>
  </si>
  <si>
    <t>ACOES</t>
  </si>
  <si>
    <t>Capitania Equities Master Fundo Invest Acoes</t>
  </si>
  <si>
    <t>BRCPT6CTF009</t>
  </si>
  <si>
    <t>10309694000105</t>
  </si>
  <si>
    <t>Capitânia Portfolio CP FIM</t>
  </si>
  <si>
    <t>CapFund-1</t>
  </si>
  <si>
    <t>Capitania REIT FIC</t>
  </si>
  <si>
    <t>CapFund-22</t>
  </si>
  <si>
    <t>BRCTN4CTF006</t>
  </si>
  <si>
    <t>Multigestão Renda Comercial</t>
  </si>
  <si>
    <t>DRIT11B</t>
  </si>
  <si>
    <t>BRDRITCTF009</t>
  </si>
  <si>
    <t>FIDC CELG-D Sr A</t>
  </si>
  <si>
    <t>CELGDSTA</t>
  </si>
  <si>
    <t>FII Campus Faria Lima</t>
  </si>
  <si>
    <t>FCFL11B</t>
  </si>
  <si>
    <t>BRFCFLCTF009</t>
  </si>
  <si>
    <t>Debênture Escelsa 1S 3E</t>
  </si>
  <si>
    <t>BRESCEDBS025</t>
  </si>
  <si>
    <t xml:space="preserve">ESCE13 </t>
  </si>
  <si>
    <t>Debênture ECORODOVIAS 2S 1E</t>
  </si>
  <si>
    <t>BRERDVDBS078</t>
  </si>
  <si>
    <t>ECOR21</t>
  </si>
  <si>
    <t>ECOR3</t>
  </si>
  <si>
    <t>EMB V</t>
  </si>
  <si>
    <t>CapFund-14</t>
  </si>
  <si>
    <t>BREMB7CTF008</t>
  </si>
  <si>
    <t>Debênture Elektro 3S 6E</t>
  </si>
  <si>
    <t>ELEK36</t>
  </si>
  <si>
    <t>BREKTRDBS0D5</t>
  </si>
  <si>
    <t>EKTR4</t>
  </si>
  <si>
    <t>Debênture Elektro 2S 6E</t>
  </si>
  <si>
    <t>853123</t>
  </si>
  <si>
    <t>BREKTRDBS0C7</t>
  </si>
  <si>
    <t>Mellon Fi Referenciado Di Lp Ii</t>
  </si>
  <si>
    <t>Debênture Desenvix 1S 1E</t>
  </si>
  <si>
    <t>905890</t>
  </si>
  <si>
    <t>DVIX11</t>
  </si>
  <si>
    <t>BRDVIXDBS002</t>
  </si>
  <si>
    <t>Mellon Fi Referenciado Di Lp Iii</t>
  </si>
  <si>
    <t>Mellon Fi Referenciado Di Lp X</t>
  </si>
  <si>
    <t>BRDI10CTF006</t>
  </si>
  <si>
    <t>08986955000171</t>
  </si>
  <si>
    <t>Mellon Fi Ref Di Lp Ix</t>
  </si>
  <si>
    <t>BRDI09CTF008</t>
  </si>
  <si>
    <t>08986956000116</t>
  </si>
  <si>
    <t>Mellon Fi Referenciado Di Lp Viii</t>
  </si>
  <si>
    <t>BRDI08CTF000</t>
  </si>
  <si>
    <t>08986959000150</t>
  </si>
  <si>
    <t>Mellon Fi Ref Di Lp Vii</t>
  </si>
  <si>
    <t>BRDI07CTF002</t>
  </si>
  <si>
    <t>08986962000173</t>
  </si>
  <si>
    <t>Mellon Fi Ref Di Lp Vi</t>
  </si>
  <si>
    <t>BRDI06CTF004</t>
  </si>
  <si>
    <t>08986964000162</t>
  </si>
  <si>
    <t>Mellon Fi Referenciado Di Lp V</t>
  </si>
  <si>
    <t>Capitania Yield</t>
  </si>
  <si>
    <t>f409</t>
  </si>
  <si>
    <t>Edifício Galeria</t>
  </si>
  <si>
    <t>EDGA11B</t>
  </si>
  <si>
    <t>BREDGACTF001</t>
  </si>
  <si>
    <t>FII MultiProperties</t>
  </si>
  <si>
    <t>2441416MUL</t>
  </si>
  <si>
    <t>22957521000174_</t>
  </si>
  <si>
    <t>CRI Ápice Securitizadora "AGV Junior" 5S 1E</t>
  </si>
  <si>
    <t>1270076</t>
  </si>
  <si>
    <t>CRI Ápice Securitizadora "AGV Sênior" 4S 1E</t>
  </si>
  <si>
    <t>1270073</t>
  </si>
  <si>
    <t>Debênture AES Sul 4S 3E</t>
  </si>
  <si>
    <t>1232051</t>
  </si>
  <si>
    <t>AESL43</t>
  </si>
  <si>
    <t>BRAESLDBS073</t>
  </si>
  <si>
    <t>AESL4</t>
  </si>
  <si>
    <t>Debênture AES Sul 1S 2E</t>
  </si>
  <si>
    <t>1218223</t>
  </si>
  <si>
    <t>AESS12</t>
  </si>
  <si>
    <t>BRAESLDBS032</t>
  </si>
  <si>
    <t>Absolute Hedge Fdo Invest Cotas Fi Multimercado</t>
  </si>
  <si>
    <t>BRABH1CTF002</t>
  </si>
  <si>
    <t>18860059000115</t>
  </si>
  <si>
    <t xml:space="preserve">FII BTG PACTUAL FUNDO DE FUNDOS </t>
  </si>
  <si>
    <t>BCFF12B</t>
  </si>
  <si>
    <t>BNY Mellon Cash</t>
  </si>
  <si>
    <t xml:space="preserve"> </t>
  </si>
  <si>
    <t>0000</t>
  </si>
  <si>
    <t>PREVIDENCE ICATU FIRF CP</t>
  </si>
  <si>
    <t>CapFund-26</t>
  </si>
  <si>
    <t>26.498.249/0001-62</t>
  </si>
  <si>
    <t>CRI Ápice "MGrupo" 7S 1E</t>
  </si>
  <si>
    <t>980904</t>
  </si>
  <si>
    <t>13G0080754</t>
  </si>
  <si>
    <t>BRAPCSCRI069(2)</t>
  </si>
  <si>
    <t>FIDC SANASA</t>
  </si>
  <si>
    <t>2421116SAN</t>
  </si>
  <si>
    <t>24211116SAN</t>
  </si>
  <si>
    <t>19.085.639/0001-45</t>
  </si>
  <si>
    <t>CRI Tecnisa 2 Habitasec 73S 1E</t>
  </si>
  <si>
    <t>TCSA3</t>
  </si>
  <si>
    <t>895018</t>
  </si>
  <si>
    <t>875066</t>
  </si>
  <si>
    <t>Unknown (809895)</t>
  </si>
  <si>
    <t>809895</t>
  </si>
  <si>
    <t>1111111111111</t>
  </si>
  <si>
    <t>Over-Bradesco</t>
  </si>
  <si>
    <t>02</t>
  </si>
  <si>
    <t>CDB Bradesco 1085877</t>
  </si>
  <si>
    <t>1085877</t>
  </si>
  <si>
    <t>BRBBDCC04T18</t>
  </si>
  <si>
    <t>YIELD FIRF CP</t>
  </si>
  <si>
    <t>805277</t>
  </si>
  <si>
    <t>AQUILA 6 CP FIRF</t>
  </si>
  <si>
    <t>CapFund-12</t>
  </si>
  <si>
    <t>BRAQUILCTF004</t>
  </si>
  <si>
    <t>LF 27/01/2025 BCO BRADESCO</t>
  </si>
  <si>
    <t>BRBBDCLFRWH6</t>
  </si>
  <si>
    <t>LFSN16000AH</t>
  </si>
  <si>
    <t>LF 28/09/2020 BCO BRASIL SA</t>
  </si>
  <si>
    <t>BRBBASLFIA51</t>
  </si>
  <si>
    <t>LFSN14000FR</t>
  </si>
  <si>
    <t>BBAS3</t>
  </si>
  <si>
    <t>LF 13/08/2020 BCO BRASIL SA</t>
  </si>
  <si>
    <t>BRBBASLFI9X6</t>
  </si>
  <si>
    <t>LFSN14000CX</t>
  </si>
  <si>
    <t>CDB Banco do Brasil 1127549</t>
  </si>
  <si>
    <t>1127549</t>
  </si>
  <si>
    <t>BRBBASC01H10</t>
  </si>
  <si>
    <t>Debênture Ecopistas 4S 1E</t>
  </si>
  <si>
    <t>Debênture Ecopistas 3S 1E</t>
  </si>
  <si>
    <t>Debênture Ecopistas 2S 1E</t>
  </si>
  <si>
    <t>CRI Ápice "AGV Junior" 5S 1E</t>
  </si>
  <si>
    <t>933480</t>
  </si>
  <si>
    <t>Debênture Ecopistas 1S 1E</t>
  </si>
  <si>
    <t>1369760</t>
  </si>
  <si>
    <t>BRAPCSCRI069</t>
  </si>
  <si>
    <t>Apex Acoes Fundo Invest Cotas Fundos Invest Acoes</t>
  </si>
  <si>
    <t>BRAPX6CTF005</t>
  </si>
  <si>
    <t>13608338000172</t>
  </si>
  <si>
    <t>CRI Ápice Gran Viver Junior 57S 1E</t>
  </si>
  <si>
    <t>1251995</t>
  </si>
  <si>
    <t>CRI Ápice "Damha" 60S 1E</t>
  </si>
  <si>
    <t>1232518</t>
  </si>
  <si>
    <t>CRI Ápice "Mota Machado" 23S 1E</t>
  </si>
  <si>
    <t>1120561</t>
  </si>
  <si>
    <t>BRAPCSCRI0T3</t>
  </si>
  <si>
    <t>CRI Ápice "MGrupo 2 Junior" 36S 1E</t>
  </si>
  <si>
    <t>1118605</t>
  </si>
  <si>
    <t>BRAPCSCRI0S5</t>
  </si>
  <si>
    <t>CRI Ápice "MGrupo 2 Sênior" 35S 1E</t>
  </si>
  <si>
    <t>1149614</t>
  </si>
  <si>
    <t>BRAPCSCRI0R7</t>
  </si>
  <si>
    <t>LF Caixa Econômica Federal</t>
  </si>
  <si>
    <t>00</t>
  </si>
  <si>
    <t>1055Z</t>
  </si>
  <si>
    <t>809815</t>
  </si>
  <si>
    <t>CDB HSBC</t>
  </si>
  <si>
    <t>LTN</t>
  </si>
  <si>
    <t>TITPUB</t>
  </si>
  <si>
    <t>TITPUBLICO</t>
  </si>
  <si>
    <t>TESOURO</t>
  </si>
  <si>
    <t>LF HSBC</t>
  </si>
  <si>
    <t>LF Banco do Brasil</t>
  </si>
  <si>
    <t>FII BM THERA</t>
  </si>
  <si>
    <t>THRA13B</t>
  </si>
  <si>
    <t>FIDC Red Multisetorial LP Sênior 5</t>
  </si>
  <si>
    <t>FIDCRED5</t>
  </si>
  <si>
    <t>BTG - Cash</t>
  </si>
  <si>
    <t>BBTG4</t>
  </si>
  <si>
    <t>Over-Intrag</t>
  </si>
  <si>
    <t>000000000000000</t>
  </si>
  <si>
    <t>CDB Santander</t>
  </si>
  <si>
    <t>SANB3</t>
  </si>
  <si>
    <t>CDB Caixa Econômica Federal</t>
  </si>
  <si>
    <t>CDB Bradesco</t>
  </si>
  <si>
    <t>CDB Banco do Brasil</t>
  </si>
  <si>
    <t>Capitania Flex FIC FIM</t>
  </si>
  <si>
    <t>809896</t>
  </si>
  <si>
    <t>1111111111</t>
  </si>
  <si>
    <t>NTN-B</t>
  </si>
  <si>
    <t>CRI AGV Ápice 4S 1E</t>
  </si>
  <si>
    <t>933479</t>
  </si>
  <si>
    <t>Safra Capital Market Premium Di Credito Privado</t>
  </si>
  <si>
    <t>EX-7</t>
  </si>
  <si>
    <t>RIO BRAVO CP FIRF</t>
  </si>
  <si>
    <t>09.543.255/0001-75</t>
  </si>
  <si>
    <t>CRI Ápice "MRV" 79S 1E</t>
  </si>
  <si>
    <t>1372754</t>
  </si>
  <si>
    <t>16J0799248</t>
  </si>
  <si>
    <t>MRVE3</t>
  </si>
  <si>
    <t>Over-Mellon</t>
  </si>
  <si>
    <t xml:space="preserve">         Over-Mellon</t>
  </si>
  <si>
    <t>Capitânia Multi CP FIC FIM</t>
  </si>
  <si>
    <t>CapFund-16</t>
  </si>
  <si>
    <t>Ativo no Exterior</t>
  </si>
  <si>
    <t>Unknown (XTED12)</t>
  </si>
  <si>
    <t>XTED12</t>
  </si>
  <si>
    <t>(XTED12)</t>
  </si>
  <si>
    <t>Debênture Light 2S 12E</t>
  </si>
  <si>
    <t>LIGHB2</t>
  </si>
  <si>
    <t xml:space="preserve"> BRLIGHDBS0H8 </t>
  </si>
  <si>
    <t>LIGT3</t>
  </si>
  <si>
    <t>Capitânia Securities II FII</t>
  </si>
  <si>
    <t>CapFund-8</t>
  </si>
  <si>
    <t>CTPS13B</t>
  </si>
  <si>
    <t xml:space="preserve"> BRCPTSR01M18 </t>
  </si>
  <si>
    <t>Debênture Copel 1S 6E</t>
  </si>
  <si>
    <t xml:space="preserve"> BRCPLEDBS0B9</t>
  </si>
  <si>
    <t>AR MULTISTRATEGY FUND</t>
  </si>
  <si>
    <t>CapFund-27</t>
  </si>
  <si>
    <t xml:space="preserve"> 111111 1 1 </t>
  </si>
  <si>
    <t>Saldo em Tesouraria</t>
  </si>
  <si>
    <t>CSHG MAGIS</t>
  </si>
  <si>
    <t>CSHGMAGI</t>
  </si>
  <si>
    <t xml:space="preserve">     CSHG MAGIS</t>
  </si>
  <si>
    <t>WM RB Capital</t>
  </si>
  <si>
    <t>WMRB11B</t>
  </si>
  <si>
    <t>FIDC Red Multisetorial LP Sênior 7</t>
  </si>
  <si>
    <t>FIDCRED7</t>
  </si>
  <si>
    <t>0392412SN7</t>
  </si>
  <si>
    <t>FIDC Red Multisetorial LP Mezanino D</t>
  </si>
  <si>
    <t>RED MZ D</t>
  </si>
  <si>
    <t>0392412MZD</t>
  </si>
  <si>
    <t>LF Santander</t>
  </si>
  <si>
    <t>LFT</t>
  </si>
  <si>
    <t>LF Itaú</t>
  </si>
  <si>
    <t>LF Bradesco</t>
  </si>
  <si>
    <t>CDB Bradesco 1085879</t>
  </si>
  <si>
    <t>1085879</t>
  </si>
  <si>
    <t>BRBBDCC04T26</t>
  </si>
  <si>
    <t>CRI NOVA COLORADO</t>
  </si>
  <si>
    <t>BRSCCICRI0X2(3)</t>
  </si>
  <si>
    <t xml:space="preserve"> (BRSCCICRI0X2(3))</t>
  </si>
  <si>
    <t>CDB 20/05/2020 CEF</t>
  </si>
  <si>
    <t>BRBCEFC020C5</t>
  </si>
  <si>
    <t>CDB01550I25</t>
  </si>
  <si>
    <t>LF Caixa Econômica Federal 1021456</t>
  </si>
  <si>
    <t>1021456</t>
  </si>
  <si>
    <t>BRBCEFLFI8O7</t>
  </si>
  <si>
    <t>LF Caixa Econômica Federal 1093333</t>
  </si>
  <si>
    <t>1093333</t>
  </si>
  <si>
    <t>BRBCEFLFI7J9</t>
  </si>
  <si>
    <t>CDB 19/08/2021 CEF (Ext.)</t>
  </si>
  <si>
    <t>BRBCEFC02TQ6</t>
  </si>
  <si>
    <t>CDB016GUEPW</t>
  </si>
  <si>
    <t>CDB 16/07/2021 CEF (Ext.)</t>
  </si>
  <si>
    <t>BRBCEFC02R90</t>
  </si>
  <si>
    <t>CBCEFMCDB016</t>
  </si>
  <si>
    <t>CDB 22/06/2021 CEF</t>
  </si>
  <si>
    <t>BRBCEFC02PA8</t>
  </si>
  <si>
    <t>CBCEFM</t>
  </si>
  <si>
    <t>CDB 16/10/2020 CEF (Ext.)</t>
  </si>
  <si>
    <t>BRBCEFC02903</t>
  </si>
  <si>
    <t>CDB015CGI66</t>
  </si>
  <si>
    <t>BB Renda Corporativa</t>
  </si>
  <si>
    <t>BBRC11</t>
  </si>
  <si>
    <t>BRBBRCCTF004</t>
  </si>
  <si>
    <t>CDB 25/09/2020 CEF</t>
  </si>
  <si>
    <t>BRBCEFC027P2</t>
  </si>
  <si>
    <t>CDB015BAW08</t>
  </si>
  <si>
    <t>LF Caixa Econômica Federal 09/05/2016</t>
  </si>
  <si>
    <t>BRBCEFLFIEJ8</t>
  </si>
  <si>
    <t>LF00140047K</t>
  </si>
  <si>
    <t>CDB 10/01/2020 CEF (Ext.)</t>
  </si>
  <si>
    <t>BRBCEFC01SN7</t>
  </si>
  <si>
    <t>CDB015058V3</t>
  </si>
  <si>
    <t>CDB 10/12/2019 CEF (Ext.)</t>
  </si>
  <si>
    <t>BRBCEFC01QO9</t>
  </si>
  <si>
    <t>CDB015002TH</t>
  </si>
  <si>
    <t>CDB 11/09/2019 CEF (Ext.)</t>
  </si>
  <si>
    <t>BRBCEFC01KB9</t>
  </si>
  <si>
    <t>CDB0140OV9K</t>
  </si>
  <si>
    <t>CDB 13/08/2019 CEF</t>
  </si>
  <si>
    <t>1137417</t>
  </si>
  <si>
    <t>CDB Caixa Econômica Federal 1134755</t>
  </si>
  <si>
    <t>1134755</t>
  </si>
  <si>
    <t>CDB Caixa Econômica Federal 1134753</t>
  </si>
  <si>
    <t>1134753</t>
  </si>
  <si>
    <t>CC Bradesco</t>
  </si>
  <si>
    <t>BRBCEFC028Y2</t>
  </si>
  <si>
    <t>CDB015CE4IG</t>
  </si>
  <si>
    <t>LF Caixa Econômica Federal 1151257</t>
  </si>
  <si>
    <t>1151257</t>
  </si>
  <si>
    <t>BRBCEFLFIK42</t>
  </si>
  <si>
    <t>CDB 19/06/2017 BCO FIDIS INVEST</t>
  </si>
  <si>
    <t>BRBFIAC01223</t>
  </si>
  <si>
    <t>CDB016OBC7K</t>
  </si>
  <si>
    <t>CDB 15/05/2017 BCO FIDIS INVEST</t>
  </si>
  <si>
    <t>BRBFIAC011S8</t>
  </si>
  <si>
    <t>CDB016L6REI</t>
  </si>
  <si>
    <t>CDB 28/10/2017 BCO FIDIS INVEST</t>
  </si>
  <si>
    <t>BRBFIAC011Q2</t>
  </si>
  <si>
    <t>CFIATM</t>
  </si>
  <si>
    <t>Debênture BRADESCO LEASING SA ARREND MERCANTIL 1S 4E</t>
  </si>
  <si>
    <t>BRBDLSDBS032</t>
  </si>
  <si>
    <t>BRAM14</t>
  </si>
  <si>
    <t>Bradesco Corporate Fundo Invest Cotas Fi Referenciado Di Federal</t>
  </si>
  <si>
    <t>CDB 15/05/2017 BCO GMAC SA</t>
  </si>
  <si>
    <t>BRBCGMC00VB9</t>
  </si>
  <si>
    <t>CGMOTM</t>
  </si>
  <si>
    <t>CDB 05/04/2017 BCO GMAC SA</t>
  </si>
  <si>
    <t>BRBCGMC00UR7</t>
  </si>
  <si>
    <t>CDB016AHZPF</t>
  </si>
  <si>
    <t>LF Caixa Econômica Federal 1072964</t>
  </si>
  <si>
    <t>1072964</t>
  </si>
  <si>
    <t>BRBCEFLFICU9</t>
  </si>
  <si>
    <t>LF 01/06/2017 CEF</t>
  </si>
  <si>
    <t>BRBCEFLFIO22</t>
  </si>
  <si>
    <t>LF0015004UX</t>
  </si>
  <si>
    <t>LF Caixa Econômica Federal 1089619</t>
  </si>
  <si>
    <t>1089619</t>
  </si>
  <si>
    <t>BRBCEFLFIE40</t>
  </si>
  <si>
    <t>LF Caixa Econômica Federal 1151121</t>
  </si>
  <si>
    <t>1151121</t>
  </si>
  <si>
    <t>LF Caixa Econômica Federal 1252662</t>
  </si>
  <si>
    <t>1252662</t>
  </si>
  <si>
    <t>BRBCEFLFIIT8</t>
  </si>
  <si>
    <t>LF Caixa Econômica Federal 1123622</t>
  </si>
  <si>
    <t>1123622</t>
  </si>
  <si>
    <t>BRBCEFLFIG06</t>
  </si>
  <si>
    <t>LF Caixa Econômica Federal 1123621</t>
  </si>
  <si>
    <t>1123621</t>
  </si>
  <si>
    <t>LF Caixa Econômica Federal 1123620</t>
  </si>
  <si>
    <t>1123620</t>
  </si>
  <si>
    <t>LF Caixa Econômica Federal 1118604</t>
  </si>
  <si>
    <t>1118604</t>
  </si>
  <si>
    <t>BRBCEFLFIEU5</t>
  </si>
  <si>
    <t>BB Progressivo II</t>
  </si>
  <si>
    <t>BBPO11</t>
  </si>
  <si>
    <t>BRBBPOCTF003</t>
  </si>
  <si>
    <t>BTG Pactual Fundo de Fundos</t>
  </si>
  <si>
    <t>BCFF11B</t>
  </si>
  <si>
    <t>BRBCFFCTF000</t>
  </si>
  <si>
    <t>LF Bradesco 1078845</t>
  </si>
  <si>
    <t>1078845</t>
  </si>
  <si>
    <t>BRBBDCLFN4A3</t>
  </si>
  <si>
    <t>LF Bradesco 1075734</t>
  </si>
  <si>
    <t>1075734</t>
  </si>
  <si>
    <t>BRBBDCLFN5D4</t>
  </si>
  <si>
    <t>LF Bradesco 1075732</t>
  </si>
  <si>
    <t>1075732</t>
  </si>
  <si>
    <t>LF 12/06/2017 BRADESCO</t>
  </si>
  <si>
    <t>1060242</t>
  </si>
  <si>
    <t>BRBBDCLFN5A0</t>
  </si>
  <si>
    <t>LF Bradesco 1060245</t>
  </si>
  <si>
    <t>1060245</t>
  </si>
  <si>
    <t>BRBBDCLFN594</t>
  </si>
  <si>
    <t>LF Bradesco 1060239</t>
  </si>
  <si>
    <t>1060239</t>
  </si>
  <si>
    <t>BRBBDCLFN586</t>
  </si>
  <si>
    <t>LF Bradesco 1060246</t>
  </si>
  <si>
    <t>1060246</t>
  </si>
  <si>
    <t>BRBBDCLFN578</t>
  </si>
  <si>
    <t>Cidade Jardim Continental Tower</t>
  </si>
  <si>
    <t>LF Bradesco 1060244</t>
  </si>
  <si>
    <t>1060244</t>
  </si>
  <si>
    <t>BRBBDCLFN4H8</t>
  </si>
  <si>
    <t>LF Bradesco 1099254</t>
  </si>
  <si>
    <t>1099254</t>
  </si>
  <si>
    <t>BRBBDCLFN784</t>
  </si>
  <si>
    <t>LF Bradesco 1037426</t>
  </si>
  <si>
    <t>1037426</t>
  </si>
  <si>
    <t>BRBBDCLFN1L6</t>
  </si>
  <si>
    <t>LF Bradesco 1037419</t>
  </si>
  <si>
    <t>1037419</t>
  </si>
  <si>
    <t>LF Bradesco 1070634</t>
  </si>
  <si>
    <t>1070634</t>
  </si>
  <si>
    <t>BRBBDCLFIV36</t>
  </si>
  <si>
    <t>LF 30/06/2017 BCO BRADESCO SA</t>
  </si>
  <si>
    <t>BRBBDCLFI9W3</t>
  </si>
  <si>
    <t>LFS011000N8</t>
  </si>
  <si>
    <t>CDB Bradesco 1091307</t>
  </si>
  <si>
    <t>1091307</t>
  </si>
  <si>
    <t>BRBBDCC04T91</t>
  </si>
  <si>
    <t>CDB Bradesco 1085878</t>
  </si>
  <si>
    <t>1085878</t>
  </si>
  <si>
    <t>BRBBDCC04T42</t>
  </si>
  <si>
    <t>CDB Bradesco 1085880</t>
  </si>
  <si>
    <t>1085880</t>
  </si>
  <si>
    <t>BRBBDCC04T34</t>
  </si>
  <si>
    <t>LF Bradesco 1060247</t>
  </si>
  <si>
    <t>1060247</t>
  </si>
  <si>
    <t>BRBBDCLFN4J4</t>
  </si>
  <si>
    <t>LF 16/11/2022 BCO BRADESCO SA</t>
  </si>
  <si>
    <t>BRBBDCLFR8M5</t>
  </si>
  <si>
    <t>LFSN15000AY</t>
  </si>
  <si>
    <t>LF 19/06/2017 BCO BNP PARIBAS BRASIL SA</t>
  </si>
  <si>
    <t>BRBBNPLFI6D2</t>
  </si>
  <si>
    <t>LF00140064P</t>
  </si>
  <si>
    <t>198638Z</t>
  </si>
  <si>
    <t>LF 26/06/2017 BCO BNP PARIBAS BRASIL SA</t>
  </si>
  <si>
    <t>BRBBNPLFI652</t>
  </si>
  <si>
    <t>LF0015005P8</t>
  </si>
  <si>
    <t>LF 03/04/2017 BCO BNP PARIBAS BRASIL SA</t>
  </si>
  <si>
    <t>BRBBNPLFI496</t>
  </si>
  <si>
    <t>LF00140032H</t>
  </si>
  <si>
    <t>BRBBNPLFI488</t>
  </si>
  <si>
    <t>LF00140030C</t>
  </si>
  <si>
    <t>LF 30/01/2025 BCO BRADESCO SA</t>
  </si>
  <si>
    <t>BRBBDCLTF500</t>
  </si>
  <si>
    <t>LFSN1700139</t>
  </si>
  <si>
    <t>BRBBDCLFRWT1</t>
  </si>
  <si>
    <t>LFSN16000AZ</t>
  </si>
  <si>
    <t>LF Bradesco 1090111</t>
  </si>
  <si>
    <t>1090111</t>
  </si>
  <si>
    <t>BRBBDCLFN6G5</t>
  </si>
  <si>
    <t>LF Itaú 09/10/2018</t>
  </si>
  <si>
    <t>BRBITALFIL84</t>
  </si>
  <si>
    <t>LF001500B6I</t>
  </si>
  <si>
    <t>LF Bradesco 1099255</t>
  </si>
  <si>
    <t>1099255</t>
  </si>
  <si>
    <t>BRBBDCLFN776</t>
  </si>
  <si>
    <t>LF 10/11/2022 BCO BRADESCO SA</t>
  </si>
  <si>
    <t>BRBBDCLFR7P0</t>
  </si>
  <si>
    <t>LFSN150007Z</t>
  </si>
  <si>
    <t>LFSN1500072</t>
  </si>
  <si>
    <t>LF 17/07/2017 BCO BRADESCO SA</t>
  </si>
  <si>
    <t>BRBBDCLFR058</t>
  </si>
  <si>
    <t>LF0015006HJ</t>
  </si>
  <si>
    <t>LF 01/06/2017 BCO BRADESCO SA</t>
  </si>
  <si>
    <t>BRBBDCLFNY77</t>
  </si>
  <si>
    <t>BRADM</t>
  </si>
  <si>
    <t>LF Bradesco 1140868</t>
  </si>
  <si>
    <t>1140868</t>
  </si>
  <si>
    <t>BRBBDCLFNF05</t>
  </si>
  <si>
    <t>LF 16/06/2017 BRADESCO</t>
  </si>
  <si>
    <t>1183520</t>
  </si>
  <si>
    <t>BRBBDCLFN7U4</t>
  </si>
  <si>
    <t>LF Itaú 1040987</t>
  </si>
  <si>
    <t>1040987</t>
  </si>
  <si>
    <t>BRBITALF1607</t>
  </si>
  <si>
    <t>LF 16/01/2024 BCO BRADESCO SA</t>
  </si>
  <si>
    <t>BRBBDCLFRV27</t>
  </si>
  <si>
    <t>LFSN16000A2</t>
  </si>
  <si>
    <t>CRI PDG Sec 25S 1E</t>
  </si>
  <si>
    <t>1171280</t>
  </si>
  <si>
    <t>IFIX</t>
  </si>
  <si>
    <t>PDGR3</t>
  </si>
  <si>
    <t>Debênture Unidas 1S 5E</t>
  </si>
  <si>
    <t>1139877</t>
  </si>
  <si>
    <t>BRUNIDDBS054</t>
  </si>
  <si>
    <t>UNID3</t>
  </si>
  <si>
    <t>Bny Mellon Hsbc Fundo Invest Cotas Fi Referenciado Di Lp Titulos Publc</t>
  </si>
  <si>
    <t>BRTTP1CTF001</t>
  </si>
  <si>
    <t>15807810000121</t>
  </si>
  <si>
    <t>TRX Realty Logística I</t>
  </si>
  <si>
    <t>Kinea Rendimentos Imobiliários</t>
  </si>
  <si>
    <t>KNCR11</t>
  </si>
  <si>
    <t>BRKNCRCTF000</t>
  </si>
  <si>
    <t>Debênture TRIANGULO SOL 1S 3E</t>
  </si>
  <si>
    <t>BRTRIADBS038</t>
  </si>
  <si>
    <t>TSAE13</t>
  </si>
  <si>
    <t>6171327Z</t>
  </si>
  <si>
    <t>Debênture Triângulo do Sol 2S 2E</t>
  </si>
  <si>
    <t>915661</t>
  </si>
  <si>
    <t>Debênture Prolagos 1S 2E</t>
  </si>
  <si>
    <t>BRPRLGDBS011</t>
  </si>
  <si>
    <t>Renda de Escritórios</t>
  </si>
  <si>
    <t>14.793.782/0001-78</t>
  </si>
  <si>
    <t>Debênture Sonae Sierra 2S 1E</t>
  </si>
  <si>
    <t>789787</t>
  </si>
  <si>
    <t>BRSSBRDBS003</t>
  </si>
  <si>
    <t>SSBR3</t>
  </si>
  <si>
    <t>JS Real Estate Multigestão</t>
  </si>
  <si>
    <t>JSRE11</t>
  </si>
  <si>
    <t>BRJSRECTF007</t>
  </si>
  <si>
    <t>Debênture TRIANGULO SOL 1S 2E</t>
  </si>
  <si>
    <t>Debênture Triunfo 2S 4E</t>
  </si>
  <si>
    <t>868525</t>
  </si>
  <si>
    <t>TPIS24</t>
  </si>
  <si>
    <t>BRTPISDBS042</t>
  </si>
  <si>
    <t>TPIS3</t>
  </si>
  <si>
    <t>LFT 01/03/2023</t>
  </si>
  <si>
    <t>BRSTNCLF1QV6</t>
  </si>
  <si>
    <t>SELIC</t>
  </si>
  <si>
    <t>LFT 03/17</t>
  </si>
  <si>
    <t>BRSTNCLF1QW4</t>
  </si>
  <si>
    <t>Debênture Triunfo 1S 4E</t>
  </si>
  <si>
    <t>867909</t>
  </si>
  <si>
    <t>BRTPISDBS034</t>
  </si>
  <si>
    <t>LFT 03/2019</t>
  </si>
  <si>
    <t>BRSTNCLF1R17</t>
  </si>
  <si>
    <t>LFT 03/20</t>
  </si>
  <si>
    <t>LFT 09/20</t>
  </si>
  <si>
    <t>FIDC Saneago Infraestrutura IV Sênior</t>
  </si>
  <si>
    <t>SANGOIV</t>
  </si>
  <si>
    <t>Debênture JHSF Participações 1S 4E</t>
  </si>
  <si>
    <t>861527</t>
  </si>
  <si>
    <t>BRJHSFDBS038</t>
  </si>
  <si>
    <t>JHSF3</t>
  </si>
  <si>
    <t>Rio Bravo Crédito Imobiliário II</t>
  </si>
  <si>
    <t>Fundo Invest Referenciado Di Santander Banespa Titulos Publicos</t>
  </si>
  <si>
    <t>BRSBTPCTF006</t>
  </si>
  <si>
    <t>04682022000130</t>
  </si>
  <si>
    <t>Debênture IGUATEMI 1S 4E</t>
  </si>
  <si>
    <t>BRIGTADBS031</t>
  </si>
  <si>
    <t>IGTA14</t>
  </si>
  <si>
    <t>IGTA3</t>
  </si>
  <si>
    <t>BRSCCICRI0X2(4)</t>
  </si>
  <si>
    <t>Debênture YOU INC 1S 1E</t>
  </si>
  <si>
    <t>1189915</t>
  </si>
  <si>
    <t>0374155D</t>
  </si>
  <si>
    <t>Debênture Movida 2S 1E</t>
  </si>
  <si>
    <t>MOVI21</t>
  </si>
  <si>
    <t>MOVI3</t>
  </si>
  <si>
    <t>CRI RB Aliansce 55S 1E</t>
  </si>
  <si>
    <t>665355</t>
  </si>
  <si>
    <t>BRRBCSCRI1R2</t>
  </si>
  <si>
    <t>ALSC3</t>
  </si>
  <si>
    <t>Colorado CRI SCCI 32S</t>
  </si>
  <si>
    <t xml:space="preserve">17B0048622 </t>
  </si>
  <si>
    <t>Presidente Vargas</t>
  </si>
  <si>
    <t>PRSV11</t>
  </si>
  <si>
    <t>BRPRSVCTF008</t>
  </si>
  <si>
    <t>Debênture INTERVIAS 1S 4E</t>
  </si>
  <si>
    <t>BRIVIADBS033</t>
  </si>
  <si>
    <t>IVIA14</t>
  </si>
  <si>
    <t>3698887Z</t>
  </si>
  <si>
    <t>Modal MultiShoppings</t>
  </si>
  <si>
    <t>MODMSHOP</t>
  </si>
  <si>
    <t>22.459.737/0001-00</t>
  </si>
  <si>
    <t>XP Gaia Lote I (teste)</t>
  </si>
  <si>
    <t>XPGA11</t>
  </si>
  <si>
    <t>BRXPGACTF005</t>
  </si>
  <si>
    <t>XP Corporate Macaé</t>
  </si>
  <si>
    <t>XPCM11</t>
  </si>
  <si>
    <t>BRXPCMCTF009</t>
  </si>
  <si>
    <t>Shopping West Plaza</t>
  </si>
  <si>
    <t>WPLZ11B</t>
  </si>
  <si>
    <t>BRWPLZCTF004</t>
  </si>
  <si>
    <t>WM RB CAPITAL FII</t>
  </si>
  <si>
    <t>BRWMRBCTF009</t>
  </si>
  <si>
    <t>Vila Olímpia Corporate</t>
  </si>
  <si>
    <t>VLOL11</t>
  </si>
  <si>
    <t>BRVLOLCTF009</t>
  </si>
  <si>
    <t>FII JHSF Rio Bravo Fazenda Boa Vista</t>
  </si>
  <si>
    <t>Capitânia Radar Master CP FIRF</t>
  </si>
  <si>
    <t>CapFund-6</t>
  </si>
  <si>
    <t>BRRAD4CTF002</t>
  </si>
  <si>
    <t>LFT 09/21</t>
  </si>
  <si>
    <t>Rio Bravo Crédito Imobiliário</t>
  </si>
  <si>
    <t>RBCB11</t>
  </si>
  <si>
    <t>BRRBCBCTF004</t>
  </si>
  <si>
    <t>MSL 13</t>
  </si>
  <si>
    <t>MSLF11B</t>
  </si>
  <si>
    <t>BRMSLFCTF001</t>
  </si>
  <si>
    <t>Debênture AES TIETE ENERGIA SA 2S 4E</t>
  </si>
  <si>
    <t>BRTIETDBS036</t>
  </si>
  <si>
    <t>TIET24</t>
  </si>
  <si>
    <t>TIET3</t>
  </si>
  <si>
    <t>Debênture NCF PARTICIPACOES 1S 3E</t>
  </si>
  <si>
    <t>BRNCFPDBS029</t>
  </si>
  <si>
    <t>NCFP13</t>
  </si>
  <si>
    <t>TB Office</t>
  </si>
  <si>
    <t>TBOF11</t>
  </si>
  <si>
    <t>BRTBOFCTF006</t>
  </si>
  <si>
    <t>Debênture Iochpe-Maxion 1S 7E</t>
  </si>
  <si>
    <t>IOCH17</t>
  </si>
  <si>
    <t xml:space="preserve">IOCH17 </t>
  </si>
  <si>
    <t xml:space="preserve">BRMYPKDBS058 </t>
  </si>
  <si>
    <t>MYPK3</t>
  </si>
  <si>
    <t>Maxi Renda</t>
  </si>
  <si>
    <t>MXRF11</t>
  </si>
  <si>
    <t>BRMXRFCTF008</t>
  </si>
  <si>
    <t>Debênture MULTIPLAN 1S 3E</t>
  </si>
  <si>
    <t>BRMULTDBS023</t>
  </si>
  <si>
    <t>MULP13</t>
  </si>
  <si>
    <t>MULT3</t>
  </si>
  <si>
    <t>MULTIVEST CP FIRF</t>
  </si>
  <si>
    <t>CapFund-10</t>
  </si>
  <si>
    <t>15.198.867/0001-70</t>
  </si>
  <si>
    <t>BRMTV3CTF006</t>
  </si>
  <si>
    <t>Debênture SUL AMERICA SA 2S 4E</t>
  </si>
  <si>
    <t>BRSULADBS095</t>
  </si>
  <si>
    <t>SULM24</t>
  </si>
  <si>
    <t>SULA3</t>
  </si>
  <si>
    <t>Debênture TCP 1S 1E</t>
  </si>
  <si>
    <t>BRTCPADBS001</t>
  </si>
  <si>
    <t>TCPA11</t>
  </si>
  <si>
    <t>8136556Z</t>
  </si>
  <si>
    <t>Debênture SUL AMERICA SA 1S 4E</t>
  </si>
  <si>
    <t>BRSULADBS087</t>
  </si>
  <si>
    <t>SULM14</t>
  </si>
  <si>
    <t>NTNB 08/16</t>
  </si>
  <si>
    <t>BRSTNCNTB3F9</t>
  </si>
  <si>
    <t>760199</t>
  </si>
  <si>
    <t>EDITADO</t>
  </si>
  <si>
    <t>Debênture SUL AMERICA SA 1S 3E</t>
  </si>
  <si>
    <t>BRSULADBS046</t>
  </si>
  <si>
    <t>SULM13</t>
  </si>
  <si>
    <t>Mais Shopping Largo 13</t>
  </si>
  <si>
    <t>MSHP11</t>
  </si>
  <si>
    <t>BRMSHPCTF008</t>
  </si>
  <si>
    <t>Debênture MRV 1S 9E</t>
  </si>
  <si>
    <t>BRMRVEDBS0A5</t>
  </si>
  <si>
    <t>MRVE19</t>
  </si>
  <si>
    <t>Debênture Sabesp 2S 15E</t>
  </si>
  <si>
    <t>SBSPB5</t>
  </si>
  <si>
    <t>BRSBSPDBS0Z6</t>
  </si>
  <si>
    <t>SBSP3</t>
  </si>
  <si>
    <t>Debênture MGI 1S 3E</t>
  </si>
  <si>
    <t>851485</t>
  </si>
  <si>
    <t>BRMGIPDBS000</t>
  </si>
  <si>
    <t>0534035D</t>
  </si>
  <si>
    <t>Mellon Fundo Invest Referenciado Di Longo Prazo</t>
  </si>
  <si>
    <t>NTNB 05/19</t>
  </si>
  <si>
    <t>BRSTNCNTB4N1</t>
  </si>
  <si>
    <t>NTNF 01/17</t>
  </si>
  <si>
    <t>BRSTNCNTF0G9</t>
  </si>
  <si>
    <t>Debênture Maestro Frotas 1S 1E</t>
  </si>
  <si>
    <t>1186258</t>
  </si>
  <si>
    <t>BRMSRODBS009</t>
  </si>
  <si>
    <t>LTN 01/17</t>
  </si>
  <si>
    <t>BRSTNCLTN6X3</t>
  </si>
  <si>
    <t>RB Capital General Shopping Sulacap</t>
  </si>
  <si>
    <t>Debênture AES TIETE ENERGIA SA 1S 3E</t>
  </si>
  <si>
    <t>BRTIETDBS010</t>
  </si>
  <si>
    <t>TIET13</t>
  </si>
  <si>
    <t>Debênture Light SESA 3S 12E</t>
  </si>
  <si>
    <t>BRLIGHDBS0I6 (11)</t>
  </si>
  <si>
    <t>LFT 03/22</t>
  </si>
  <si>
    <t>LFT 09/2022</t>
  </si>
  <si>
    <t>LFT 03/2023</t>
  </si>
  <si>
    <t>Cyrela Thera Corporate</t>
  </si>
  <si>
    <t>THRA11B</t>
  </si>
  <si>
    <t>BRTHRACTF007</t>
  </si>
  <si>
    <t>The One</t>
  </si>
  <si>
    <t>ONEF11</t>
  </si>
  <si>
    <t>BRONEFCTF003</t>
  </si>
  <si>
    <t>CRI Habitasec "Tecnisa Sênior" 23S 1E</t>
  </si>
  <si>
    <t>928376</t>
  </si>
  <si>
    <t>FIDC Omni Veículos VIII Sênior 1</t>
  </si>
  <si>
    <t>VEICSEN1</t>
  </si>
  <si>
    <t>1722113SN1</t>
  </si>
  <si>
    <t>BROMVOCTF001</t>
  </si>
  <si>
    <t>LFT 03/21</t>
  </si>
  <si>
    <t>Bny Mellon Arx Liquidez Di Longo Prazo</t>
  </si>
  <si>
    <t>NTNB 08/24</t>
  </si>
  <si>
    <t>BRSTNCNTB096</t>
  </si>
  <si>
    <t>NTNB 08/20</t>
  </si>
  <si>
    <t>BRSTNCNTB3A0</t>
  </si>
  <si>
    <t xml:space="preserve">FIDC Brasil Óleo e Gás </t>
  </si>
  <si>
    <t>BROLGAS</t>
  </si>
  <si>
    <t>1464114UNI</t>
  </si>
  <si>
    <t>BROLGSCTF005</t>
  </si>
  <si>
    <t>Bnp Paribas Match Di Fundo Invest Referenciado Credito Privado</t>
  </si>
  <si>
    <t>EX-3</t>
  </si>
  <si>
    <t>09636393000107</t>
  </si>
  <si>
    <t>NTNB 08/50</t>
  </si>
  <si>
    <t>BRSTNCNTB3D4</t>
  </si>
  <si>
    <t>FII MAX RETAIL</t>
  </si>
  <si>
    <t>11.274.415/0001-70</t>
  </si>
  <si>
    <t>Mercantil do Brasil</t>
  </si>
  <si>
    <t>MBRF11</t>
  </si>
  <si>
    <t>BRMBRFCTF004</t>
  </si>
  <si>
    <t>FIDC Omni Veículos VIII Mezanino A</t>
  </si>
  <si>
    <t>VEICMZ1</t>
  </si>
  <si>
    <t>1722113MEZ</t>
  </si>
  <si>
    <t>BROMVOCTF019</t>
  </si>
  <si>
    <t>Fundos Imobiliários</t>
  </si>
  <si>
    <t>CDB HSBC 1082698</t>
  </si>
  <si>
    <t>1082698</t>
  </si>
  <si>
    <t>BRHSBCC03683</t>
  </si>
  <si>
    <t>Debênture Sabesp 3S 17E</t>
  </si>
  <si>
    <t>915656</t>
  </si>
  <si>
    <t>LF Santander 1112252</t>
  </si>
  <si>
    <t>1112252</t>
  </si>
  <si>
    <t>BRSANBLFIEB3</t>
  </si>
  <si>
    <t>CDB 24/04/2017 BCO SANTANDER (BRASIL) SA</t>
  </si>
  <si>
    <t>BRSANBC032H5</t>
  </si>
  <si>
    <t>CDB0166NHVR</t>
  </si>
  <si>
    <t>CDB Santander 1202003</t>
  </si>
  <si>
    <t>1202003</t>
  </si>
  <si>
    <t>BRSANBC02TZ5</t>
  </si>
  <si>
    <t>CSHG Brasil Shopping</t>
  </si>
  <si>
    <t>HGBS11</t>
  </si>
  <si>
    <t>BRHGBSCTF000</t>
  </si>
  <si>
    <t>CDB 01/12/2017 SANTANDER</t>
  </si>
  <si>
    <t>1173075</t>
  </si>
  <si>
    <t>BRSANBC02RK1</t>
  </si>
  <si>
    <t>Debênture Rodovias das Colinas 1S 4E</t>
  </si>
  <si>
    <t xml:space="preserve">RDCO14 </t>
  </si>
  <si>
    <t>CDB 18/08/2017 SANTANDER</t>
  </si>
  <si>
    <t>1135316</t>
  </si>
  <si>
    <t>BRSANBC02QO5</t>
  </si>
  <si>
    <t>Shoping Jardim Sul</t>
  </si>
  <si>
    <t>JRDM11B</t>
  </si>
  <si>
    <t>RJRDMCTF002</t>
  </si>
  <si>
    <t>CSHG JHSF Prime Offices</t>
  </si>
  <si>
    <t>HGJH11</t>
  </si>
  <si>
    <t>BRHGJHCTF006</t>
  </si>
  <si>
    <t>CSHG Real Estate</t>
  </si>
  <si>
    <t>HGRE11</t>
  </si>
  <si>
    <t>BRHGRECTF006</t>
  </si>
  <si>
    <t>TRX Edifícios Corporativos</t>
  </si>
  <si>
    <t>Capitânia Inflation CP FIRF</t>
  </si>
  <si>
    <t>CapFund-3</t>
  </si>
  <si>
    <t>HARPIA CP FIRF</t>
  </si>
  <si>
    <t>CapFund-9</t>
  </si>
  <si>
    <t>BRHRP3CTF003</t>
  </si>
  <si>
    <t>CDB Santander 1071257</t>
  </si>
  <si>
    <t>1071257</t>
  </si>
  <si>
    <t>BRSANBC02I97</t>
  </si>
  <si>
    <t>CDB Santander 666743</t>
  </si>
  <si>
    <t>666743</t>
  </si>
  <si>
    <t>BRSANBC01GJ8</t>
  </si>
  <si>
    <t>CDB 28/08/2017 SANTANDER</t>
  </si>
  <si>
    <t>1139001</t>
  </si>
  <si>
    <t>BRSANBC02QP2</t>
  </si>
  <si>
    <t>Equity Itaú Holding A1HCG1</t>
  </si>
  <si>
    <t>US46556MAJ18</t>
  </si>
  <si>
    <t>1260613</t>
  </si>
  <si>
    <t>CRI Habitasec "General Shopping 3 Outlet Premium Brasília" 27S 1E</t>
  </si>
  <si>
    <t>1345856</t>
  </si>
  <si>
    <t>965272</t>
  </si>
  <si>
    <t>Debênture Sabesp 2S 17E</t>
  </si>
  <si>
    <t>Debênture SANEPAR 2S 6E</t>
  </si>
  <si>
    <t>BRSAPRDBS0B9</t>
  </si>
  <si>
    <t>SAPR26</t>
  </si>
  <si>
    <t>SAPR4</t>
  </si>
  <si>
    <t>Debênture SANEPAR 1S 5E</t>
  </si>
  <si>
    <t>BRSAPRDBS076</t>
  </si>
  <si>
    <t>SAPR15</t>
  </si>
  <si>
    <t>CRI Habitasec "Esser" 41S 1E</t>
  </si>
  <si>
    <t>1164718</t>
  </si>
  <si>
    <t>CRI Pillar Habitasec 52S 1E</t>
  </si>
  <si>
    <t>1200790</t>
  </si>
  <si>
    <t>LF Santander 17/04/2017</t>
  </si>
  <si>
    <t>BRSANBLFIKL9</t>
  </si>
  <si>
    <t>LF00150037S</t>
  </si>
  <si>
    <t>CDB Santander 1085265</t>
  </si>
  <si>
    <t>1085265</t>
  </si>
  <si>
    <t>BRSANBC02JN2</t>
  </si>
  <si>
    <t>LF Santander 1202794</t>
  </si>
  <si>
    <t>1202794</t>
  </si>
  <si>
    <t>BRSANBLFIIQ2</t>
  </si>
  <si>
    <t>US3814</t>
  </si>
  <si>
    <t>LF Santander 1202795</t>
  </si>
  <si>
    <t>1202795</t>
  </si>
  <si>
    <t>BRSANBLFIIF5</t>
  </si>
  <si>
    <t>LF Santander 1132634</t>
  </si>
  <si>
    <t>1132634</t>
  </si>
  <si>
    <t>BRSANBLFIGC6</t>
  </si>
  <si>
    <t>International Bonds Bco Br A1HA1R</t>
  </si>
  <si>
    <t>US05958AAJ79</t>
  </si>
  <si>
    <t>EUROBOND</t>
  </si>
  <si>
    <t>LF Santander 1101851</t>
  </si>
  <si>
    <t>1101851</t>
  </si>
  <si>
    <t>BRSANBLFIEI8</t>
  </si>
  <si>
    <t>Santander Agências</t>
  </si>
  <si>
    <t>SAAG11</t>
  </si>
  <si>
    <t>RSAAGCTF007</t>
  </si>
  <si>
    <t>LF 10/04/2017 BCO SANTANDER</t>
  </si>
  <si>
    <t>BRSANBLFIKT2</t>
  </si>
  <si>
    <t>MERIM</t>
  </si>
  <si>
    <t>Debênture Concessionária Rodovias do Tietê 1S 1E</t>
  </si>
  <si>
    <t>969716</t>
  </si>
  <si>
    <t>0294480D</t>
  </si>
  <si>
    <t>Debênture LOCALIZA RENT A CAR SA 1S 11E</t>
  </si>
  <si>
    <t>BRRENTDBS0C4</t>
  </si>
  <si>
    <t>LORTA1</t>
  </si>
  <si>
    <t>RENT3</t>
  </si>
  <si>
    <t>Sul America Exclusive Fundo Invest Referenciado Di</t>
  </si>
  <si>
    <t>EX-1</t>
  </si>
  <si>
    <t>Debênture Localiza 1S 9E</t>
  </si>
  <si>
    <t>BRRENTDBS0A8</t>
  </si>
  <si>
    <t>1139000</t>
  </si>
  <si>
    <t>BRSANBC02P72</t>
  </si>
  <si>
    <t>Debênture LOCALIZA 1S 8E</t>
  </si>
  <si>
    <t>BRRENTDBS097</t>
  </si>
  <si>
    <t>LORT18</t>
  </si>
  <si>
    <t>LF 18/03/2019 HSBC</t>
  </si>
  <si>
    <t>BRHSBCLFIF66</t>
  </si>
  <si>
    <t>LF00160037D</t>
  </si>
  <si>
    <t>LF 25/02/2019 BCO VOTORANTIM SA</t>
  </si>
  <si>
    <t>BRZXSZLFR1I0</t>
  </si>
  <si>
    <t>LF0017002OP</t>
  </si>
  <si>
    <t>1009Z</t>
  </si>
  <si>
    <t>BRZXSZLFR1F6</t>
  </si>
  <si>
    <t>LF0017002OR</t>
  </si>
  <si>
    <t>Debênture Sabesp 1S 20E</t>
  </si>
  <si>
    <t>BRSBSPDBS155</t>
  </si>
  <si>
    <t>SBSPB0</t>
  </si>
  <si>
    <t>LF 29/05/2017 BCO VOTORANTIM SA</t>
  </si>
  <si>
    <t>BRZXSZLFNXX2</t>
  </si>
  <si>
    <t>LF0015004ST</t>
  </si>
  <si>
    <t>Debênture LOCALIZA RENT 1S 10E</t>
  </si>
  <si>
    <t>BRRENTDBS0B6</t>
  </si>
  <si>
    <t>LORT10</t>
  </si>
  <si>
    <t>LF 26/06/2017 BCO VOTORANTIM SA</t>
  </si>
  <si>
    <t>BRZXSZLFN752</t>
  </si>
  <si>
    <t>LF0015005QL</t>
  </si>
  <si>
    <t>BRZXSZLFN745</t>
  </si>
  <si>
    <t>LF0015005QN</t>
  </si>
  <si>
    <t>BRZXSZLFN737</t>
  </si>
  <si>
    <t>LF0015005QP</t>
  </si>
  <si>
    <t>BRZXSZLFN729</t>
  </si>
  <si>
    <t>LF0015005QO</t>
  </si>
  <si>
    <t>FIDC Red Multissetorial LP Sênior 9</t>
  </si>
  <si>
    <t>REDLPSN9</t>
  </si>
  <si>
    <t>FIDC Red Multisetorial LP Mezanino E</t>
  </si>
  <si>
    <t>REDMEZ E</t>
  </si>
  <si>
    <t>08.632.394/0001-02 / 0392413MEZ</t>
  </si>
  <si>
    <t>BRRDFCCTF0A4</t>
  </si>
  <si>
    <t>Capitânia Index CP FIC FIRF</t>
  </si>
  <si>
    <t>CapFund-18</t>
  </si>
  <si>
    <t>BRIDX4CTF006</t>
  </si>
  <si>
    <t>CDB 22/06/2017 BCO VOTORANTIM SA</t>
  </si>
  <si>
    <t>BRZXSZC0SZP3</t>
  </si>
  <si>
    <t>CVOTRM</t>
  </si>
  <si>
    <t>Hotel Maxinvest</t>
  </si>
  <si>
    <t>HTMX11B</t>
  </si>
  <si>
    <t>BRHTMXCTF000</t>
  </si>
  <si>
    <t>LF 02/08/2022 BCO ABC</t>
  </si>
  <si>
    <t>BRZYTZLFI709</t>
  </si>
  <si>
    <t>LFSN1600095</t>
  </si>
  <si>
    <t>ABCB4</t>
  </si>
  <si>
    <t>Debênture Sabesp 1S 19E</t>
  </si>
  <si>
    <t>1112235</t>
  </si>
  <si>
    <t>BRSBSPDBS148</t>
  </si>
  <si>
    <t>LF HSBC 1125436</t>
  </si>
  <si>
    <t>1125436</t>
  </si>
  <si>
    <t>BRHSBCLFI8V4</t>
  </si>
  <si>
    <t>LF 25/04/2017 HSBC</t>
  </si>
  <si>
    <t>BRHSBCLFI9J7</t>
  </si>
  <si>
    <t>LF0014003VM</t>
  </si>
  <si>
    <t>LF HSBC 1033192</t>
  </si>
  <si>
    <t>1033192</t>
  </si>
  <si>
    <t>BRHSBCLFI8P6</t>
  </si>
  <si>
    <t>CDB 17/04/2017 BCO ABC</t>
  </si>
  <si>
    <t>BRZYTZC034W9</t>
  </si>
  <si>
    <t>CABCBM</t>
  </si>
  <si>
    <t>LF HSBC 1033193</t>
  </si>
  <si>
    <t>1033193</t>
  </si>
  <si>
    <t>LF 26/06/2017 HSBC</t>
  </si>
  <si>
    <t>BRHSBCLFI9Z3</t>
  </si>
  <si>
    <t>LF0014005PK</t>
  </si>
  <si>
    <t>Debênture Concessionária Auto Raposo Tavares 1S 2E</t>
  </si>
  <si>
    <t>BRRPTADBS017(1)</t>
  </si>
  <si>
    <t>8234181Z</t>
  </si>
  <si>
    <t>Rio Negro</t>
  </si>
  <si>
    <t>RNGO11</t>
  </si>
  <si>
    <t>BRRNGOCTF003</t>
  </si>
  <si>
    <t>CDB HSBC 1082699</t>
  </si>
  <si>
    <t>1082699</t>
  </si>
  <si>
    <t>BRHSBCC03691</t>
  </si>
  <si>
    <t>LF 07/10/2022 BCO ABC</t>
  </si>
  <si>
    <t>BRZYTZLFI8E3</t>
  </si>
  <si>
    <t>LFSN16000E7</t>
  </si>
  <si>
    <t>Debênture Concessionária Auto Raposo Tavares 2S 2E</t>
  </si>
  <si>
    <t>892018</t>
  </si>
  <si>
    <t>CRI Habitasec HELBOR 1E 84S</t>
  </si>
  <si>
    <t>HBOR3</t>
  </si>
  <si>
    <t>Colorado CRI SCCI 33S</t>
  </si>
  <si>
    <t>1371699D</t>
  </si>
  <si>
    <t>Quest Segregated Portfolio</t>
  </si>
  <si>
    <t>CAPQUEST</t>
  </si>
  <si>
    <t>DOLAR</t>
  </si>
  <si>
    <t>AR Multistrategy Fund</t>
  </si>
  <si>
    <t>CAPABSFUND</t>
  </si>
  <si>
    <t>FutDOLM16</t>
  </si>
  <si>
    <t>BRBMEFDOL4L4(1)</t>
  </si>
  <si>
    <t>DOLM16</t>
  </si>
  <si>
    <t>BRBMEFDOL4L4</t>
  </si>
  <si>
    <t>XP LONG SHORT FUNDO DE INVESTIMENTO EM COTAS DE FUNDOS DE INVESTIMENTO MULTIMERCADO</t>
  </si>
  <si>
    <t>BRXPL1CTF003(1)</t>
  </si>
  <si>
    <t>11616403000186z</t>
  </si>
  <si>
    <t>BRXPL1CTF003z</t>
  </si>
  <si>
    <t>KONDOR LX FUNDO DE INVESTIMENTO EM QUOTAS DE FUNDOS DE INVESTIMENTO MULTIMERCADO</t>
  </si>
  <si>
    <t>BRKON2CTF005(1)</t>
  </si>
  <si>
    <t>13429264000107</t>
  </si>
  <si>
    <t>BRKON2CTF005c</t>
  </si>
  <si>
    <t>BRHSBCLFIE42(1)</t>
  </si>
  <si>
    <t>LF0015001LU</t>
  </si>
  <si>
    <t>BRHSBCLFIE42_</t>
  </si>
  <si>
    <t>Unknown (BRMSTLDBS001)</t>
  </si>
  <si>
    <t>BRMSTLDBS001</t>
  </si>
  <si>
    <t>0047361D</t>
  </si>
  <si>
    <t>000000001</t>
  </si>
  <si>
    <t>NTNB 05/21</t>
  </si>
  <si>
    <t>BRSTNCNTB4T8</t>
  </si>
  <si>
    <t>Unknown (22459737000100)</t>
  </si>
  <si>
    <t>NTNB 08/22</t>
  </si>
  <si>
    <t>BRSTNCNTB3Y0</t>
  </si>
  <si>
    <t>CRI GAIA SECURITIZADORA S 52 E 4</t>
  </si>
  <si>
    <t>BRGAIACRI34</t>
  </si>
  <si>
    <t>Unknown (BRSSBRDBS011)</t>
  </si>
  <si>
    <t>BRSSBRDBS011</t>
  </si>
  <si>
    <t>******01</t>
  </si>
  <si>
    <t>Forwardsmoedas</t>
  </si>
  <si>
    <t>NTNB 05/23</t>
  </si>
  <si>
    <t>BRSTNCNTB4O9</t>
  </si>
  <si>
    <t>KONDOR LX FIC FIM</t>
  </si>
  <si>
    <t>BRKON2CTF005</t>
  </si>
  <si>
    <t>CDB HSBC 03/2018</t>
  </si>
  <si>
    <t>BRHSBCLFIE42</t>
  </si>
  <si>
    <t>XP LS FIM</t>
  </si>
  <si>
    <t>BRXPL1CTF003</t>
  </si>
  <si>
    <t>11616403000186</t>
  </si>
  <si>
    <t>MAUA FIC FIM</t>
  </si>
  <si>
    <t>BRC101CTF000</t>
  </si>
  <si>
    <t>05903038000198</t>
  </si>
  <si>
    <t>Safra Carteira Instit. Premium FIM</t>
  </si>
  <si>
    <t>BRCAR8CTF004</t>
  </si>
  <si>
    <t>17253869000140</t>
  </si>
  <si>
    <t>Debênture Transm. Aliança Energia Elétrica  3S 3E</t>
  </si>
  <si>
    <t>TAEE3</t>
  </si>
  <si>
    <t>BNY MELLON ARX CASH FI RENDA FIXA CURTO PRAZO</t>
  </si>
  <si>
    <t>BRMCASCTF001</t>
  </si>
  <si>
    <t>03879385000105</t>
  </si>
  <si>
    <t>PLURAL CAPITAL HIGH YIELD RENDA FIXA CREDITO PRIVADO</t>
  </si>
  <si>
    <t>BRPCH2CTF002</t>
  </si>
  <si>
    <t>15350679000116</t>
  </si>
  <si>
    <t>FutDOLN16</t>
  </si>
  <si>
    <t>BRBMEFDOL2L8</t>
  </si>
  <si>
    <t>DOLN16</t>
  </si>
  <si>
    <t>LF Bradesco B403814</t>
  </si>
  <si>
    <t>BRBBDCLFR066</t>
  </si>
  <si>
    <t>LF0015006HI</t>
  </si>
  <si>
    <t>LF Bradesco 1333869</t>
  </si>
  <si>
    <t>LF001200339</t>
  </si>
  <si>
    <t>00001100</t>
  </si>
  <si>
    <t>LF Bradesco 1333868</t>
  </si>
  <si>
    <t>LF00140067T</t>
  </si>
  <si>
    <t>0001001001</t>
  </si>
  <si>
    <t>LF BRADESCO 1333870</t>
  </si>
  <si>
    <t>LF00140065X</t>
  </si>
  <si>
    <t>000100100</t>
  </si>
  <si>
    <t>FutDOLQ16</t>
  </si>
  <si>
    <t>BRBMEFDOL4M2</t>
  </si>
  <si>
    <t>DOLQ16</t>
  </si>
  <si>
    <t>Debênture Cachoeira Paulista Transmissora 1S 1E</t>
  </si>
  <si>
    <t>6156903Z</t>
  </si>
  <si>
    <t>ACCESS KONDOR LX FIC FIM</t>
  </si>
  <si>
    <t>BRAWM0CTF002</t>
  </si>
  <si>
    <t>15612408000191</t>
  </si>
  <si>
    <t>Debênture Santander Leasing 1S 6E</t>
  </si>
  <si>
    <t>BRAMRODBS072</t>
  </si>
  <si>
    <t>AMRO16</t>
  </si>
  <si>
    <t>CDB Caixa 05/2021</t>
  </si>
  <si>
    <t>CDB016AWPPV</t>
  </si>
  <si>
    <t>0000000000000</t>
  </si>
  <si>
    <t>Debênture Unidas 2S 7E</t>
  </si>
  <si>
    <t>Unknown (BRFCLGCTF015)</t>
  </si>
  <si>
    <t>FutDOLU16</t>
  </si>
  <si>
    <t>BRBMEFDOL4N0</t>
  </si>
  <si>
    <t>DOLU16</t>
  </si>
  <si>
    <t>LF ITAU 09/2018</t>
  </si>
  <si>
    <t>BRSANBLFIPM6</t>
  </si>
  <si>
    <t>LF0015008UL</t>
  </si>
  <si>
    <t>LF BRADESCO 05/2018</t>
  </si>
  <si>
    <t>BRBBDCLFREX1</t>
  </si>
  <si>
    <t>LF001500D1U</t>
  </si>
  <si>
    <t>FutDOLV16</t>
  </si>
  <si>
    <t>BRBMEFDOL2M6</t>
  </si>
  <si>
    <t>DOLV16</t>
  </si>
  <si>
    <t>Unknown (BRCPTSD02M13)</t>
  </si>
  <si>
    <t>BRCPTSD02M13</t>
  </si>
  <si>
    <t>CPTS12B</t>
  </si>
  <si>
    <t>Unknown (BRCPTSD01M14)</t>
  </si>
  <si>
    <t>BRCPTSD01M14</t>
  </si>
  <si>
    <t>CPTS12</t>
  </si>
  <si>
    <t>LF Bradesco 05/2018</t>
  </si>
  <si>
    <t>BRBBDCLFNWT0</t>
  </si>
  <si>
    <t>LF0015004K1</t>
  </si>
  <si>
    <t>FutDOLX16</t>
  </si>
  <si>
    <t>BRBMEFDOL405</t>
  </si>
  <si>
    <t>DOLX16</t>
  </si>
  <si>
    <t>BNY MELLON ARX CASH IV FUNDO DE INVESTIMENTO RENDA FIXA CURTO PRAZO</t>
  </si>
  <si>
    <t>BRCP04CTF006</t>
  </si>
  <si>
    <t>08986979000120</t>
  </si>
  <si>
    <t>BNY MELLON ARX CASH V FUNDO DE INVESTIMENTO RENDA FIXA CURTO PRAZO</t>
  </si>
  <si>
    <t>BRMCP5CTF008</t>
  </si>
  <si>
    <t>08986976000197</t>
  </si>
  <si>
    <t>BNY MELLON ARX CASH III FUNDO DE INVESTIMENTO RENDA FIXA CURTO PRAZO</t>
  </si>
  <si>
    <t>BRCP03CTF008</t>
  </si>
  <si>
    <t>08986983000199</t>
  </si>
  <si>
    <t>BNY MELLON ARX CASH II FUNDO DE INVESTIMENTO RENDA FIXA CURTO PRAZO</t>
  </si>
  <si>
    <t>BRCP02CTF000</t>
  </si>
  <si>
    <t>08986951000193</t>
  </si>
  <si>
    <t>CAPITANIA SECURITIES II FUNDO INVESTIMENTO IMOBILIARIO</t>
  </si>
  <si>
    <t>BRCPTSR02M17</t>
  </si>
  <si>
    <t>CPTS13</t>
  </si>
  <si>
    <t>AZ QUEST LUCE FI EM COTAS DE FUNDOS DE INVESTIMENTO RENDA FIXA CRÉDITO PRIVADO LONGO PRAZO</t>
  </si>
  <si>
    <t>EX-8</t>
  </si>
  <si>
    <t>LF HSBC 01/08/2018</t>
  </si>
  <si>
    <t>BRHSBCLFIE83</t>
  </si>
  <si>
    <t>LF0015006ZY</t>
  </si>
  <si>
    <t>USA Treasury 12/10/2017</t>
  </si>
  <si>
    <t>US912796KR92</t>
  </si>
  <si>
    <t xml:space="preserve">LF 25/10/2018 CEF </t>
  </si>
  <si>
    <t>LF001600BM9</t>
  </si>
  <si>
    <t>***************</t>
  </si>
  <si>
    <t>LF CEF 10/2018</t>
  </si>
  <si>
    <t>LF001600BTS</t>
  </si>
  <si>
    <t>FutDOLZ16</t>
  </si>
  <si>
    <t>BRBMEFDOL4P5</t>
  </si>
  <si>
    <t>DOLZ16</t>
  </si>
  <si>
    <t>Debênture TCP 2S 1E</t>
  </si>
  <si>
    <t>BRTCPADBS019</t>
  </si>
  <si>
    <t>BTG PACTUAL TESOURO SELIC FUNDO DE INVESTIMENTO RF</t>
  </si>
  <si>
    <t>FutDOLF17</t>
  </si>
  <si>
    <t>BRBMEFDOL355</t>
  </si>
  <si>
    <t>DOLF17</t>
  </si>
  <si>
    <t>FIDC Sanasa Sr</t>
  </si>
  <si>
    <t>BRSNSACTF005 / 2421116SAN</t>
  </si>
  <si>
    <t>CRI Habitasec "Tecnisa Sênior 2" 73S 1E</t>
  </si>
  <si>
    <t>Unknown (BRFCLGCTF007)</t>
  </si>
  <si>
    <t>MULTI PROPERTIES FII</t>
  </si>
  <si>
    <t>FutDOLG17</t>
  </si>
  <si>
    <t>BRBMEFDOL4Q3</t>
  </si>
  <si>
    <t>DOLG17</t>
  </si>
  <si>
    <t>Capitânia Access FIM CP</t>
  </si>
  <si>
    <t>CapFund-55</t>
  </si>
  <si>
    <t>23272391000107</t>
  </si>
  <si>
    <t>BRMGI2CTF000</t>
  </si>
  <si>
    <t>Unknown (BRPRTSCTF002)</t>
  </si>
  <si>
    <t>Sumitomo Mitsui Master Plus</t>
  </si>
  <si>
    <t>BRSMMPCTF008</t>
  </si>
  <si>
    <t>05374041000161</t>
  </si>
  <si>
    <t>BTG PACTUAL CDB I FIC FI RF CP</t>
  </si>
  <si>
    <t>EX-6</t>
  </si>
  <si>
    <t>Debênture Neoenergia 1S 3E</t>
  </si>
  <si>
    <t>FutDOLH17</t>
  </si>
  <si>
    <t>BRBMEFDOL4R1</t>
  </si>
  <si>
    <t>DOLH17</t>
  </si>
  <si>
    <t>AZ LEGAN TERMO FIM</t>
  </si>
  <si>
    <t>BRAZL4CTF002</t>
  </si>
  <si>
    <t>22681798000117</t>
  </si>
  <si>
    <t>CLARITAS INSTITUCIONAL FIM</t>
  </si>
  <si>
    <t>BRCLA8CTF000</t>
  </si>
  <si>
    <t>10705335000169</t>
  </si>
  <si>
    <t>OCEANA LONG SHORT FIM</t>
  </si>
  <si>
    <t>BRMTLSCTF002</t>
  </si>
  <si>
    <t>07838678000197</t>
  </si>
  <si>
    <t>FutDOLJ17</t>
  </si>
  <si>
    <t>BRBMEFDOL363</t>
  </si>
  <si>
    <t>DOLJ17</t>
  </si>
  <si>
    <t>CRI CIPASA 63S 4E</t>
  </si>
  <si>
    <t>BRGAIACRI2G1</t>
  </si>
  <si>
    <t>FIDC Crédito Universitário 18 Sr</t>
  </si>
  <si>
    <t>Unknown (BRCOLNDBS038)</t>
  </si>
  <si>
    <t>FutDI1F21</t>
  </si>
  <si>
    <t xml:space="preserve">LF 06/03/2020 BCO ABC </t>
  </si>
  <si>
    <t>BRZYTZLFIC47</t>
  </si>
  <si>
    <t>LF001700391</t>
  </si>
  <si>
    <t>FutDI1K17</t>
  </si>
  <si>
    <t>BRBMEFD1I587</t>
  </si>
  <si>
    <t>DI1K17</t>
  </si>
  <si>
    <t>FutDI1V18</t>
  </si>
  <si>
    <t>BRBMEFD1I3Q1</t>
  </si>
  <si>
    <t>DI1V18</t>
  </si>
  <si>
    <t>LF BANCO DO BRASIL 31/05/2021</t>
  </si>
  <si>
    <t>BRBBASLFI8Q2</t>
  </si>
  <si>
    <t>LFSN140008Y</t>
  </si>
  <si>
    <t>CDB 20/08/2021 CEF</t>
  </si>
  <si>
    <t>CDB016GXGO3</t>
  </si>
  <si>
    <t>AZ QUEST LUCE MASTER FIRF CP LP</t>
  </si>
  <si>
    <t>EX-9</t>
  </si>
  <si>
    <t>23556204000109</t>
  </si>
  <si>
    <t>LF 04/09/2018 BCO BRADESCO SA</t>
  </si>
  <si>
    <t>BRBBDCLTF7J1</t>
  </si>
  <si>
    <t>LF0015008J6</t>
  </si>
  <si>
    <t>CDB 28/07/17 BANCO CNH</t>
  </si>
  <si>
    <t>CDB017792SN</t>
  </si>
  <si>
    <t>Debênture AES TIETE ENERGIA SA 1S 2E</t>
  </si>
  <si>
    <t>BRGETIDBS041</t>
  </si>
  <si>
    <t>TIET12</t>
  </si>
  <si>
    <t>CDB 21/06/2019 CEF</t>
  </si>
  <si>
    <t>BRBCEFC01DO7</t>
  </si>
  <si>
    <t>CDB0140HFBG</t>
  </si>
  <si>
    <t>FutDI1V17</t>
  </si>
  <si>
    <t>BRBMEFD1I3I8</t>
  </si>
  <si>
    <t>DI1V17</t>
  </si>
  <si>
    <t>FutDI1F20</t>
  </si>
  <si>
    <t>BRBMEFD1I2O8</t>
  </si>
  <si>
    <t>DI1F20</t>
  </si>
  <si>
    <t>FutDI1J17</t>
  </si>
  <si>
    <t>BRBMEFD1I322</t>
  </si>
  <si>
    <t>DI1J17</t>
  </si>
  <si>
    <t xml:space="preserve">FIDC ZEMA I </t>
  </si>
  <si>
    <t>CDB 21/02/2020 CEF</t>
  </si>
  <si>
    <t>BRBCEFC01V61</t>
  </si>
  <si>
    <t>CDB0151A2R0</t>
  </si>
  <si>
    <t>LF BANCO DO BRASIL 13/08/2020</t>
  </si>
  <si>
    <t>BRBBASLFI9Y4</t>
  </si>
  <si>
    <t>LFSN14000D0</t>
  </si>
  <si>
    <t>CDB 24/12/2020 CEF</t>
  </si>
  <si>
    <t>CDB0161130X</t>
  </si>
  <si>
    <t>SAFRA FIRF REF DI CP</t>
  </si>
  <si>
    <t>EX-4</t>
  </si>
  <si>
    <t>10347228000106</t>
  </si>
  <si>
    <t>FutDI1J18</t>
  </si>
  <si>
    <t>BRBMEFD1I3N8</t>
  </si>
  <si>
    <t>DI1J18</t>
  </si>
  <si>
    <t>LF 24/05/2022 BCO ABC</t>
  </si>
  <si>
    <t>LFSN160005V</t>
  </si>
  <si>
    <t>FutDI1F19</t>
  </si>
  <si>
    <t>BRBMEFD1I1Y9</t>
  </si>
  <si>
    <t>DI1F19</t>
  </si>
  <si>
    <t>FIDC DRIVER BRASIL TWO BANCO VOLKSWAGEN FINANCIAMENTO DE VEÍCULOS</t>
  </si>
  <si>
    <t>BRDVERCTF004</t>
  </si>
  <si>
    <t>2221015MEZ</t>
  </si>
  <si>
    <t>LF 27/03/2018 BCO BRADESCO SA</t>
  </si>
  <si>
    <t>BRBBDCLFNUM9</t>
  </si>
  <si>
    <t>LF0015002M5</t>
  </si>
  <si>
    <t>LF BANCO DO BRASL 22/05/2021</t>
  </si>
  <si>
    <t>BRBBASLFI8M1</t>
  </si>
  <si>
    <t>LFSN1400069</t>
  </si>
  <si>
    <t>FutDI1F18</t>
  </si>
  <si>
    <t>BRBMEFD1I1R3</t>
  </si>
  <si>
    <t>DI1F18</t>
  </si>
  <si>
    <t>FutDI1N17</t>
  </si>
  <si>
    <t>BRBMEFD1I3H0</t>
  </si>
  <si>
    <t>DI1N17</t>
  </si>
  <si>
    <t>LF BANCO DO BRASL 03/04/2017</t>
  </si>
  <si>
    <t>BRBBASLFI1I4</t>
  </si>
  <si>
    <t>LFS0110005G</t>
  </si>
  <si>
    <t>LF 28/10/2019 BCO RCI</t>
  </si>
  <si>
    <t>BRCAMRLFI031</t>
  </si>
  <si>
    <t>LF001600BSV</t>
  </si>
  <si>
    <t>LF BANCO DO BRASL 05/2021</t>
  </si>
  <si>
    <t>BRBBASLFI802</t>
  </si>
  <si>
    <t>LFSN140003H</t>
  </si>
  <si>
    <t>FIDC OMNI VEÍCULOS X</t>
  </si>
  <si>
    <t>BRMNIVCTF005</t>
  </si>
  <si>
    <t>20696390000193</t>
  </si>
  <si>
    <t>LF 03/04/2017 Banco do Brasil</t>
  </si>
  <si>
    <t>BRBBASLFI1K0</t>
  </si>
  <si>
    <t>LFS0110005Z</t>
  </si>
  <si>
    <t>CDB 18/03/2019 VOLKS</t>
  </si>
  <si>
    <t>BRBVKWC00NU7</t>
  </si>
  <si>
    <t>CDB0176AVNI</t>
  </si>
  <si>
    <t>BRBBASLFI1L8</t>
  </si>
  <si>
    <t>LFS01100064</t>
  </si>
  <si>
    <t>BRBBASLFI1M6</t>
  </si>
  <si>
    <t>LFS0110005L</t>
  </si>
  <si>
    <t>BRBBASLFI1P9</t>
  </si>
  <si>
    <t>LFS0110005M</t>
  </si>
  <si>
    <t>LF BANCO DO BRASIL 05/2021</t>
  </si>
  <si>
    <t>BRBBASLFI7Y8</t>
  </si>
  <si>
    <t>LFSN140002L</t>
  </si>
  <si>
    <t>BRBBASLFI1Q7</t>
  </si>
  <si>
    <t>LFS0110005P</t>
  </si>
  <si>
    <t>BRBBASLFI1U9</t>
  </si>
  <si>
    <t>LFS0110006E</t>
  </si>
  <si>
    <t>BRBBASLFI1S3</t>
  </si>
  <si>
    <t>LFS01100069</t>
  </si>
  <si>
    <t>BTG PACTUAL MASTER CDB FIRF CP</t>
  </si>
  <si>
    <t>EX-5</t>
  </si>
  <si>
    <t>16157572000119</t>
  </si>
  <si>
    <t>BRBBASLFI1O2</t>
  </si>
  <si>
    <t>LFS0110006H</t>
  </si>
  <si>
    <t>FII BTG PACTUAL FOF</t>
  </si>
  <si>
    <t>BRBCFFD04M18</t>
  </si>
  <si>
    <t>Debênture MRV 2S 9E</t>
  </si>
  <si>
    <t>Debênture Copel 1S 2E</t>
  </si>
  <si>
    <t>BRCPLDDBS010</t>
  </si>
  <si>
    <t>CPLD12</t>
  </si>
  <si>
    <t>CRI GSB Habitasec 80S 1E</t>
  </si>
  <si>
    <t>Debênture Lojas Americanas 1S 11E</t>
  </si>
  <si>
    <t>BRLAMEDBS0E8</t>
  </si>
  <si>
    <t>LAME4</t>
  </si>
  <si>
    <t>Debênture ELETROPAULO 1S 15E</t>
  </si>
  <si>
    <t>BRELPLDBS0L7</t>
  </si>
  <si>
    <t>LF BRADESCO 26/04/2019</t>
  </si>
  <si>
    <t>BRBBDCLFRZQ0</t>
  </si>
  <si>
    <t>LF001600BQZ</t>
  </si>
  <si>
    <t>Debênture Lojas Americanas 2S 11E</t>
  </si>
  <si>
    <t>Debênture CELPE 1S 7E</t>
  </si>
  <si>
    <t>CEPE5</t>
  </si>
  <si>
    <t>Debênture BV LEASING ARREND MERCANTIL SA 1S 5E</t>
  </si>
  <si>
    <t>BRBVLSDBS083</t>
  </si>
  <si>
    <t>BVLS15</t>
  </si>
  <si>
    <t>LF 17/04/2020 ALFA INVEST</t>
  </si>
  <si>
    <t>BRBRIVLFIA43</t>
  </si>
  <si>
    <t>LF0017004PC</t>
  </si>
  <si>
    <t>LF 23/03/2020 BCO ABC BRASIL</t>
  </si>
  <si>
    <t>BRZYTZLFICU8</t>
  </si>
  <si>
    <t>LF0017004IX</t>
  </si>
  <si>
    <t>LF BANCO RCI BRASIL 04/2020</t>
  </si>
  <si>
    <t>BRCAMRLFI064</t>
  </si>
  <si>
    <t>LF0017004JV</t>
  </si>
  <si>
    <t>Debênture Light 1S 5E</t>
  </si>
  <si>
    <t>BRLGTEDBS045(10)</t>
  </si>
  <si>
    <t>Debênture Econorte 1S 3E</t>
  </si>
  <si>
    <t>73272Z</t>
  </si>
  <si>
    <t>LF SANTANDER 21/05/2018</t>
  </si>
  <si>
    <t>LF0015004HV</t>
  </si>
  <si>
    <t>LF BRADESCO 29/04/201</t>
  </si>
  <si>
    <t>LF001600BOJ</t>
  </si>
  <si>
    <t>LF BRADESCO 20/09/17</t>
  </si>
  <si>
    <t>BRBBDCLFR3T1</t>
  </si>
  <si>
    <t>LF00150096Z</t>
  </si>
  <si>
    <t>LF0015004HU</t>
  </si>
  <si>
    <t>LF BRADESCO 24/09/2018</t>
  </si>
  <si>
    <t>LF0015009R8</t>
  </si>
  <si>
    <t>Debênture ELETROPAULO 1S 20E</t>
  </si>
  <si>
    <t>BRELPLDBS0S2</t>
  </si>
  <si>
    <t>ELPL3</t>
  </si>
  <si>
    <t>Unknown (BRXTEDD01M19)</t>
  </si>
  <si>
    <t>BRXTEDD01M19</t>
  </si>
  <si>
    <t>Unknown (BRXTEDR01M13)</t>
  </si>
  <si>
    <t>BRXTEDR01M13</t>
  </si>
  <si>
    <t>XTED13</t>
  </si>
  <si>
    <t>LF 29/06/2017 BCO TOYOTA BRASIL SA</t>
  </si>
  <si>
    <t>BRBTOYLFI0P7</t>
  </si>
  <si>
    <t>LF0015005WE</t>
  </si>
  <si>
    <t>LF BCO TOYOTA 14/02/2019</t>
  </si>
  <si>
    <t>BRHSBCLFIB60</t>
  </si>
  <si>
    <t>TOYOM</t>
  </si>
  <si>
    <t>LF 10/02/2020 SAFRA</t>
  </si>
  <si>
    <t>BRBSAFLFN0K1</t>
  </si>
  <si>
    <t>LF0017001SQ</t>
  </si>
  <si>
    <t>Debênture COMGAS 1S 3E</t>
  </si>
  <si>
    <t>BRCGASDBS010</t>
  </si>
  <si>
    <t>GASP13</t>
  </si>
  <si>
    <t>CGAS5</t>
  </si>
  <si>
    <t>LF 03/07/2023 BRADESCO</t>
  </si>
  <si>
    <t>BRBBDCLFRMT2</t>
  </si>
  <si>
    <t>LFSN160004E</t>
  </si>
  <si>
    <t>BRBBDCLFRMR6</t>
  </si>
  <si>
    <t>LFSN1600046</t>
  </si>
  <si>
    <t>BRBBDCLFRM44</t>
  </si>
  <si>
    <t>LFSN160003V</t>
  </si>
  <si>
    <t>BRBBDCLFRM28</t>
  </si>
  <si>
    <t>LFSN160003J</t>
  </si>
  <si>
    <t>LF 10/05/2019 BANCO RCI BRASIL SA</t>
  </si>
  <si>
    <t>BRCAMRLFI049</t>
  </si>
  <si>
    <t>LF0017004JT</t>
  </si>
  <si>
    <t>FIDC CHEMICAL VIII IND PETROQUIMICA</t>
  </si>
  <si>
    <t>BRCHMOCTF005</t>
  </si>
  <si>
    <t>18652979000148</t>
  </si>
  <si>
    <t>LF 05/06/2017</t>
  </si>
  <si>
    <t>BRZXSZLFN794</t>
  </si>
  <si>
    <t>LF00150050M</t>
  </si>
  <si>
    <t>LF ITAU UNIBANCO 07/2019</t>
  </si>
  <si>
    <t>BRBITALFIOS4</t>
  </si>
  <si>
    <t>LF0017005JA</t>
  </si>
  <si>
    <t>LF 30/06/2017 HSBC</t>
  </si>
  <si>
    <t>BRHSBCLFIB94</t>
  </si>
  <si>
    <t>LF0014007OK</t>
  </si>
  <si>
    <t>Debênture COMPANHIA METRO BAHIA 1S 4E</t>
  </si>
  <si>
    <t>BRMTBADBS034</t>
  </si>
  <si>
    <t>MTBA14</t>
  </si>
  <si>
    <t>CDB 15/08/2019 CEF</t>
  </si>
  <si>
    <t>BRBCEFC01IG2</t>
  </si>
  <si>
    <t>CDB0140MP22</t>
  </si>
  <si>
    <t>CDB 27/08/2019 CEF</t>
  </si>
  <si>
    <t>BRBCEFC01J67</t>
  </si>
  <si>
    <t>CDB0140NGOW</t>
  </si>
  <si>
    <t>CDB 03/09/2019 CEF</t>
  </si>
  <si>
    <t>BRBCEFC01JQ9</t>
  </si>
  <si>
    <t>CDB0140O3AP</t>
  </si>
  <si>
    <t>CDB 24/09/2019 CEF</t>
  </si>
  <si>
    <t>BRBCEFC01LA9</t>
  </si>
  <si>
    <t>CDB0140Q0V9</t>
  </si>
  <si>
    <t>Debênture NEOENERGIA 1S 4E</t>
  </si>
  <si>
    <t>BRGNANDBS059</t>
  </si>
  <si>
    <t>GNAN14</t>
  </si>
  <si>
    <t>BRGNANDBS059(1)</t>
  </si>
  <si>
    <t>CDB 15/01/2020 MERRILL LYNCH</t>
  </si>
  <si>
    <t>BRBMLIC006D8</t>
  </si>
  <si>
    <t>CDB017BFXCK</t>
  </si>
  <si>
    <t>LF 21/07/2017 ITAU</t>
  </si>
  <si>
    <t>BRBITALFI417</t>
  </si>
  <si>
    <t>LFS011000P2</t>
  </si>
  <si>
    <t>Debênture EDP SAO PAULO DISTRIBUIDORA ENERGIA S.A. 1S 7E</t>
  </si>
  <si>
    <t>BREBENDBS069</t>
  </si>
  <si>
    <t>EBEN17</t>
  </si>
  <si>
    <t>Debênture NATURA COSMETICOS SA 3S 5E</t>
  </si>
  <si>
    <t>BRNATUDBS032</t>
  </si>
  <si>
    <t>NATU35</t>
  </si>
  <si>
    <t>ITU FIC FIDC</t>
  </si>
  <si>
    <t>BRITU1CTF007</t>
  </si>
  <si>
    <t>11888461000169</t>
  </si>
  <si>
    <t>Debênture ESPIRITO SANTO ESCELSA 1S 5E</t>
  </si>
  <si>
    <t>BRESCEDBS041</t>
  </si>
  <si>
    <t>ESCE15</t>
  </si>
  <si>
    <t>Debênture Lajeado Energia 1S 1E</t>
  </si>
  <si>
    <t>BRLJDEDBS001</t>
  </si>
  <si>
    <t>LJDE11</t>
  </si>
  <si>
    <t>Debênture USIMINAS 1S 6E</t>
  </si>
  <si>
    <t>BRUSIMDBS054</t>
  </si>
  <si>
    <t>USIM16</t>
  </si>
  <si>
    <t>Debênture COPEL 1S 5E</t>
  </si>
  <si>
    <t>BRCPLEDBS0A1</t>
  </si>
  <si>
    <t>CPEL15</t>
  </si>
  <si>
    <t>CDB 10/12/2019 MERRILL LYNCH</t>
  </si>
  <si>
    <t>BRBMLIC00632</t>
  </si>
  <si>
    <t>CDB017BFXCT</t>
  </si>
  <si>
    <t>CDB 05/11/2019 MERRILL LYNCH</t>
  </si>
  <si>
    <t>BRBMLIC005T6</t>
  </si>
  <si>
    <t>CDB017BFXCU</t>
  </si>
  <si>
    <t>Debênture CIA SIDERURGICA NACIONAL 1S 5E</t>
  </si>
  <si>
    <t>BRCSNADBS073</t>
  </si>
  <si>
    <t>CSNA15</t>
  </si>
  <si>
    <t>Debênture AES TIETE ENERGIA SA 1S 6E</t>
  </si>
  <si>
    <t>BRTIETDBS069</t>
  </si>
  <si>
    <t>TIET16</t>
  </si>
  <si>
    <t>Debênture SANTANDER BRASIL ARREND MERCANTIL S/A 1S 2E</t>
  </si>
  <si>
    <t>BRSTBADBS015</t>
  </si>
  <si>
    <t>STBA12</t>
  </si>
  <si>
    <t>Debênture Intercement 2S 2E</t>
  </si>
  <si>
    <t>BRCCCIDBS032</t>
  </si>
  <si>
    <t>Debênture TELEFONICA BRASIL SA 1S 5E</t>
  </si>
  <si>
    <t>BRVIVTDBS069</t>
  </si>
  <si>
    <t>VIVT15</t>
  </si>
  <si>
    <t>FutDI1N20</t>
  </si>
  <si>
    <t>BRBMEFD1I3M0</t>
  </si>
  <si>
    <t>DI1N20</t>
  </si>
  <si>
    <t>LF 12/07/2017 BRADESCO</t>
  </si>
  <si>
    <t>BRBBDCLFNW87</t>
  </si>
  <si>
    <t>LF00150041V</t>
  </si>
  <si>
    <t>Debênture LOCALIZA RENT A CAR SA 1S 12E</t>
  </si>
  <si>
    <t>BRRENTDBS0D2</t>
  </si>
  <si>
    <t>LORTA2</t>
  </si>
  <si>
    <t>LF 26/06/2017</t>
  </si>
  <si>
    <t>BRBRIVLFI6N2</t>
  </si>
  <si>
    <t>LF0015005QI</t>
  </si>
  <si>
    <t>Debênture CPFL 1S 7E</t>
  </si>
  <si>
    <t>BRCPFGDBS056</t>
  </si>
  <si>
    <t>CPGE17</t>
  </si>
  <si>
    <t>Debênture ABN AMRO ARREND MERCANTIL SA 1S 4E</t>
  </si>
  <si>
    <t>BRAMRODBS056</t>
  </si>
  <si>
    <t>AMRO14</t>
  </si>
  <si>
    <t>CSHG CP MAGIS II FIC DE FIM</t>
  </si>
  <si>
    <t>23732143000193</t>
  </si>
  <si>
    <t xml:space="preserve"> FII BTG PACTUAL FUNDO DE CRI CF</t>
  </si>
  <si>
    <t>FEXC11B</t>
  </si>
  <si>
    <t>Debênture COPEL 1S 6E</t>
  </si>
  <si>
    <t>BRCPLEDBS0B9(24)</t>
  </si>
  <si>
    <t>Debênture CCR 1S 10E</t>
  </si>
  <si>
    <t>BRCCRODBS0C4</t>
  </si>
  <si>
    <t>CCRAA0</t>
  </si>
  <si>
    <t>CCRO3</t>
  </si>
  <si>
    <t>NP Lojas Americanas 1/3</t>
  </si>
  <si>
    <t>NOTAP</t>
  </si>
  <si>
    <t>Unknown (BRPRBCLFI3O1)</t>
  </si>
  <si>
    <t>BRPRBCLFI3O1</t>
  </si>
  <si>
    <t>LF0017005PP</t>
  </si>
  <si>
    <t>Debênture Light SESA 2S 12E</t>
  </si>
  <si>
    <t>BRLIGHDBS0H8(6)</t>
  </si>
  <si>
    <t>BRLIGHDBS0H8</t>
  </si>
  <si>
    <t>Debênture Light 3S 12 E</t>
  </si>
  <si>
    <t>BRLIGHDBS0I6(4)</t>
  </si>
  <si>
    <t>Unknown (BRDASANPM039)</t>
  </si>
  <si>
    <t>BRDASANPM039</t>
  </si>
  <si>
    <t>NC00170033N</t>
  </si>
  <si>
    <t>Unknown (BRBCEFC02EJ3)</t>
  </si>
  <si>
    <t>BRBCEFC02EJ3</t>
  </si>
  <si>
    <t>CDB0161130Y</t>
  </si>
  <si>
    <t>Unknown (BRBVKWLFI5K9)</t>
  </si>
  <si>
    <t>BRBVKWLFI5K9</t>
  </si>
  <si>
    <t>LF0017005WC</t>
  </si>
  <si>
    <t>FIDC Recebíveis Rodoanel Trecho Oeste</t>
  </si>
  <si>
    <t>BRRDNLCTF006_não usar</t>
  </si>
  <si>
    <t>Unknown (LF0017007BV)</t>
  </si>
  <si>
    <t>LF0017007BV</t>
  </si>
  <si>
    <t>Unknown (2565917SEN)</t>
  </si>
  <si>
    <t>2565917SEN</t>
  </si>
  <si>
    <t>Debênture Sabesp 1S 21E</t>
  </si>
  <si>
    <t>BRSBSPDBS163</t>
  </si>
  <si>
    <t>SBSP1B</t>
  </si>
  <si>
    <t>Unknown (BRZXSZLFR8O3)</t>
  </si>
  <si>
    <t>BRZXSZLFR8O3</t>
  </si>
  <si>
    <t>LF0017005UY</t>
  </si>
  <si>
    <t>Debênture Sabesp 2S 21E</t>
  </si>
  <si>
    <t>BRSBSPDBS171</t>
  </si>
  <si>
    <t>SBSP2B</t>
  </si>
  <si>
    <t>Unknown (BRSSBRDBS029)</t>
  </si>
  <si>
    <t>BRSSBRDBS029</t>
  </si>
  <si>
    <t>SSBR12</t>
  </si>
  <si>
    <t>Unknown (LF0017008BN)</t>
  </si>
  <si>
    <t>LF0017008BN</t>
  </si>
  <si>
    <t>CSHG CRÉDITO PRIVADO MAGIS II MASTER FIM</t>
  </si>
  <si>
    <t>23781869000116</t>
  </si>
  <si>
    <t>Unknown (BRBRIVLFI8H0)</t>
  </si>
  <si>
    <t>BRBRIVLFI8H0</t>
  </si>
  <si>
    <t>LAMENC0017</t>
  </si>
  <si>
    <t>Unknown (BRBBDCLTFAC9)</t>
  </si>
  <si>
    <t>BRBBDCLTFAC9</t>
  </si>
  <si>
    <t>LF0017006ZU</t>
  </si>
  <si>
    <t>Unknown (BRBBDCLTFAD7)</t>
  </si>
  <si>
    <t>BRBBDCLTFAD7</t>
  </si>
  <si>
    <t>LF001700710</t>
  </si>
  <si>
    <t>Unknown (BRBVKWLFI5T0)</t>
  </si>
  <si>
    <t>BRBVKWLFI5T0</t>
  </si>
  <si>
    <t>Unknown (BRBRIVLFIAK0)</t>
  </si>
  <si>
    <t>BRBRIVLFIAK0</t>
  </si>
  <si>
    <t>LF00170082L</t>
  </si>
  <si>
    <t>Unknown (BRBRIVLFIAJ2)</t>
  </si>
  <si>
    <t>BRBRIVLFIAJ2</t>
  </si>
  <si>
    <t>LF00170082M</t>
  </si>
  <si>
    <t>Debênture BR Towers 1S 2E</t>
  </si>
  <si>
    <t>BRTSPEDBS017</t>
  </si>
  <si>
    <t>TOWE12</t>
  </si>
  <si>
    <t>NAO HA</t>
  </si>
  <si>
    <t>Debênture JSL 3S 8E</t>
  </si>
  <si>
    <t>BRJSLGDBS0D3(2)</t>
  </si>
  <si>
    <t>JSLG3</t>
  </si>
  <si>
    <t>Debênture Paranaíba Transmissora 1S 2E</t>
  </si>
  <si>
    <t>BRPRTEDBS019(1)</t>
  </si>
  <si>
    <t>PRTE12</t>
  </si>
  <si>
    <t>BRPRTEDBS019</t>
  </si>
  <si>
    <t>Debênture CEMIG 3S 3E</t>
  </si>
  <si>
    <t>BRCMGTDBS062(1)</t>
  </si>
  <si>
    <t>Debênture TRANSMISSORA SUL LITORANEA DE ENERGIA 1S 1E</t>
  </si>
  <si>
    <t>BRTSLEDBS008(1)</t>
  </si>
  <si>
    <t>TSLE11</t>
  </si>
  <si>
    <t>BRTSLEDBS008</t>
  </si>
  <si>
    <t>0837616D</t>
  </si>
  <si>
    <t>Debênture Ouro Verde 1S 4E</t>
  </si>
  <si>
    <t>BROVSADBS063(1)</t>
  </si>
  <si>
    <t>OVTL14</t>
  </si>
  <si>
    <t>BROVSADBS063</t>
  </si>
  <si>
    <t>0609448D</t>
  </si>
  <si>
    <t>Debênture JSL 1S 8E</t>
  </si>
  <si>
    <t>BRJSLGDBS0B7(1)</t>
  </si>
  <si>
    <t>Debênture Ouro Verde 2S 3E</t>
  </si>
  <si>
    <t>BROVSADBS048(1)</t>
  </si>
  <si>
    <t>OVTL23</t>
  </si>
  <si>
    <t>BROVSADBS048</t>
  </si>
  <si>
    <t>FIDC Angá Sabemi V Sr</t>
  </si>
  <si>
    <t>BRANSBCTF001(1)</t>
  </si>
  <si>
    <t>2308316ANG</t>
  </si>
  <si>
    <t>FIDC Driver Brasil III Mez</t>
  </si>
  <si>
    <t>BRDRVRCTF014</t>
  </si>
  <si>
    <t>Debênture Libra Terminal Rio 1S 1E</t>
  </si>
  <si>
    <t>LBRA3</t>
  </si>
  <si>
    <t>Debênture Ampla 1S 8E</t>
  </si>
  <si>
    <t>BRCBEEDBS0A6</t>
  </si>
  <si>
    <t>AMPL18</t>
  </si>
  <si>
    <t>CBEE3</t>
  </si>
  <si>
    <t>FIDC Red Multissetorial LP Sênior 10</t>
  </si>
  <si>
    <t>0392415S10</t>
  </si>
  <si>
    <t>CRI Octante "PDG" 1S 1E</t>
  </si>
  <si>
    <t>15D0001575</t>
  </si>
  <si>
    <t>Debênture JSL 3S 6E</t>
  </si>
  <si>
    <t>BRSCCICRI0X2(1)</t>
  </si>
  <si>
    <t>Unknown (TSAE13)</t>
  </si>
  <si>
    <t>Unknown (LBRA11)</t>
  </si>
  <si>
    <t>Unknown (0392415S10)</t>
  </si>
  <si>
    <t>Unknown (AMPL18)</t>
  </si>
  <si>
    <t>Unknown (2221015MEZ)</t>
  </si>
  <si>
    <t>CRI Direcional Brazilian Securities 379S 1E</t>
  </si>
  <si>
    <t>DIRR3</t>
  </si>
  <si>
    <t>Sulamérica Excellence FI RF CP</t>
  </si>
  <si>
    <t>Sulamérica Excelance</t>
  </si>
  <si>
    <t>Unknown (16L0178106)</t>
  </si>
  <si>
    <t>CAPITANIA MULTIPREV ICATU FIRF CP</t>
  </si>
  <si>
    <t>BRCMI3CTF002</t>
  </si>
  <si>
    <t>Unknown (CPLD12)</t>
  </si>
  <si>
    <t>SÃO PAULO FIRF CP</t>
  </si>
  <si>
    <t>CapFund-29</t>
  </si>
  <si>
    <t>12.553.606/0001-33</t>
  </si>
  <si>
    <t>Unknown (LJDE11)</t>
  </si>
  <si>
    <t>Unknown (CMTR15)</t>
  </si>
  <si>
    <t>Unknown (TSLE11)</t>
  </si>
  <si>
    <t>Unknown (OVTL14)</t>
  </si>
  <si>
    <t>Unknown (JSML36)</t>
  </si>
  <si>
    <t>Debênture Unidas 2S 10E</t>
  </si>
  <si>
    <t>BRUNIDDBS0C3</t>
  </si>
  <si>
    <t>UNDA20</t>
  </si>
  <si>
    <t>Unknown (CMTR33)</t>
  </si>
  <si>
    <t>Unknown (2308316ANG)</t>
  </si>
  <si>
    <t>Unknown (TOWE12)</t>
  </si>
  <si>
    <t>Unknown (MRVE29)</t>
  </si>
  <si>
    <t>Unknown (JSML18)</t>
  </si>
  <si>
    <t>Unknown (PRTE12)</t>
  </si>
  <si>
    <t>Unknown (OVTL23)</t>
  </si>
  <si>
    <t>Unknown (JSML38)</t>
  </si>
  <si>
    <t>Unknown (UNDA20)</t>
  </si>
  <si>
    <t>LEGAN LOW VOL FIM</t>
  </si>
  <si>
    <t>BRLOW4CTF009</t>
  </si>
  <si>
    <t>10320188000109</t>
  </si>
  <si>
    <t>SUL AMÉRICA EXCELLENCE FIRF CP</t>
  </si>
  <si>
    <t>Unknown ()</t>
  </si>
  <si>
    <t>Unknown (17H0164854)</t>
  </si>
  <si>
    <t>FIDC Home Equity Senior IV</t>
  </si>
  <si>
    <t>1792417SN4</t>
  </si>
  <si>
    <t>FIDC Angá Sabemi VIII Sr</t>
  </si>
  <si>
    <t>2586517PRF</t>
  </si>
  <si>
    <t>FIDC Angá Sabemi VIII Mez</t>
  </si>
  <si>
    <t>CREDIT AGRICOLE DI MASTER FI REF LP</t>
  </si>
  <si>
    <t>CRI Rede Dor RB Capital 165S 1E</t>
  </si>
  <si>
    <t>Kinea Indice de Precos FII</t>
  </si>
  <si>
    <t>BRKNIPCTF001</t>
  </si>
  <si>
    <t>KNIP11</t>
  </si>
  <si>
    <t>NOVERO CP FIC FIRF</t>
  </si>
  <si>
    <t>BRGAP0CTF009</t>
  </si>
  <si>
    <t>11286491000103</t>
  </si>
  <si>
    <t>Unknown (1792417SN4)</t>
  </si>
  <si>
    <t>Unknown (2586517SEN)</t>
  </si>
  <si>
    <t>2586517SEN</t>
  </si>
  <si>
    <t>Unknown (BR**********)</t>
  </si>
  <si>
    <t>CRI Grupo Expansion Habitasec 33S 1E</t>
  </si>
  <si>
    <t>BRHBSCCRI0O3</t>
  </si>
  <si>
    <t>13H0051104</t>
  </si>
  <si>
    <t>FIDC Sul Invest 6 Mez</t>
  </si>
  <si>
    <t>09257784000102(1)</t>
  </si>
  <si>
    <t>09257784000102</t>
  </si>
  <si>
    <t>CRI Grupo Expansion Habitasec 25S 1E</t>
  </si>
  <si>
    <t>13C0036662</t>
  </si>
  <si>
    <t>BRHBSCCRI0T2</t>
  </si>
  <si>
    <t>Unknown (2586517PRF)</t>
  </si>
  <si>
    <t xml:space="preserve">NOVERO PERFORMA FIC FIM CP </t>
  </si>
  <si>
    <t>21992510000162</t>
  </si>
  <si>
    <t>DELTA CP FIC FIRF</t>
  </si>
  <si>
    <t>24612944000188</t>
  </si>
  <si>
    <t>CRI Shopping Jaraguá do Sul (Tenco) Habitasec 32S 1E</t>
  </si>
  <si>
    <t>NOVERO FIRF CP IMOB</t>
  </si>
  <si>
    <t>CRI Design Resorts Habitasec 29S 1E</t>
  </si>
  <si>
    <t>13F0034990</t>
  </si>
  <si>
    <t>BRHBSCCRI0M7</t>
  </si>
  <si>
    <t>CRI Ginco SCCI 6S 1E</t>
  </si>
  <si>
    <t>BRSCCICRI060</t>
  </si>
  <si>
    <t>14G0401387</t>
  </si>
  <si>
    <t>CRI Colorado SCCI 1S 1E</t>
  </si>
  <si>
    <t>Unknown (09.257.784/0001-02)</t>
  </si>
  <si>
    <t>09.257.784/0001-02</t>
  </si>
  <si>
    <t>Unknown (14E0026716)</t>
  </si>
  <si>
    <t>Unknown (Over-BTG)</t>
  </si>
  <si>
    <t>Over-BTG</t>
  </si>
  <si>
    <t>Unknown (13H0051104)</t>
  </si>
  <si>
    <t>Unknown (14G0401387)</t>
  </si>
  <si>
    <t>Unknown (NOVIMOBR)</t>
  </si>
  <si>
    <t>NOVIMOBR</t>
  </si>
  <si>
    <t>Unknown (NOVCRED)</t>
  </si>
  <si>
    <t>NOVCRED</t>
  </si>
  <si>
    <t>Unknown (13F0056986)</t>
  </si>
  <si>
    <t>Unknown (0647417MZ6)</t>
  </si>
  <si>
    <t>0647417MZ6</t>
  </si>
  <si>
    <t>Unknown (DELTAVILLE)</t>
  </si>
  <si>
    <t>DELTAVILLE</t>
  </si>
  <si>
    <t>Unknown (NOVPERF)</t>
  </si>
  <si>
    <t>NOVPERF</t>
  </si>
  <si>
    <t>Unknown (0647417SEN)</t>
  </si>
  <si>
    <t>0647417SEN</t>
  </si>
  <si>
    <t>MAXR11B</t>
  </si>
  <si>
    <t xml:space="preserve">LFT 2023 </t>
  </si>
  <si>
    <t>LFT 2023 09 01</t>
  </si>
  <si>
    <t>Debênture Valid 1S 6E</t>
  </si>
  <si>
    <t>BRVLIDDBS056</t>
  </si>
  <si>
    <t>VLID16</t>
  </si>
  <si>
    <t>VLID3</t>
  </si>
  <si>
    <t>FIDC Transmissão Infinity DI</t>
  </si>
  <si>
    <t>Debênture CELPE 1S 5E</t>
  </si>
  <si>
    <t>BRCEPEDBS054</t>
  </si>
  <si>
    <t>CEPE15</t>
  </si>
  <si>
    <t>CDB ParanaBco</t>
  </si>
  <si>
    <t>BRPRBCC04DX3</t>
  </si>
  <si>
    <t>CDB0172O9XA</t>
  </si>
  <si>
    <t>CDBN</t>
  </si>
  <si>
    <t>PRBC4</t>
  </si>
  <si>
    <t>CDB Sofisa</t>
  </si>
  <si>
    <t>BRSFSAC046P9</t>
  </si>
  <si>
    <t>CDB017L19G4</t>
  </si>
  <si>
    <t>SFSA3</t>
  </si>
  <si>
    <t>CDB Sofisa 2</t>
  </si>
  <si>
    <t>BRSFSAC047G6</t>
  </si>
  <si>
    <t>CDB017Q5AH6</t>
  </si>
  <si>
    <t>LF Panamericano</t>
  </si>
  <si>
    <t>BRBPNMLFI0L5</t>
  </si>
  <si>
    <t>LFS012000QD</t>
  </si>
  <si>
    <t>BPAN4</t>
  </si>
  <si>
    <t>CDB BIND 11/12/17</t>
  </si>
  <si>
    <t>CDB017Q5AH0</t>
  </si>
  <si>
    <t>CRI Direcional NovaSec 25S 1E</t>
  </si>
  <si>
    <t>Debênture Guariroba 1S 3E</t>
  </si>
  <si>
    <t>Unknown (AGGU13)</t>
  </si>
  <si>
    <t>CRI Ribeira Vert 2S 1E</t>
  </si>
  <si>
    <t>Unknown (17K0161325)</t>
  </si>
  <si>
    <t>Debênture Equatorial Energia 1S 2E</t>
  </si>
  <si>
    <t>EQTL3</t>
  </si>
  <si>
    <t>BCFF11</t>
  </si>
  <si>
    <t>Debênture ContourGlobal do Brasil 1S 1E</t>
  </si>
  <si>
    <t>BRCGBPDBS006</t>
  </si>
  <si>
    <t>CGBP11</t>
  </si>
  <si>
    <t>1538664D</t>
  </si>
  <si>
    <t>Unknown (CGBP11)</t>
  </si>
  <si>
    <t>Debênture Smartfit 2S 3E</t>
  </si>
  <si>
    <t>BRSMFTDBS029</t>
  </si>
  <si>
    <t>SMFT23</t>
  </si>
  <si>
    <t>SMFT3</t>
  </si>
  <si>
    <t>Unknown (SMFT23)</t>
  </si>
  <si>
    <t>FII Alianza Trust Renda Imobiliária</t>
  </si>
  <si>
    <t>BRALZRCTF006</t>
  </si>
  <si>
    <t>ALZR11</t>
  </si>
  <si>
    <t>GGR Covepi Renda</t>
  </si>
  <si>
    <t>BRGGRCCTF002</t>
  </si>
  <si>
    <t>GGRC11</t>
  </si>
  <si>
    <t>CSHG Real Estate FII</t>
  </si>
  <si>
    <t>Unknown (BRPRTSD01M17)</t>
  </si>
  <si>
    <t>BRPRTSD01M17</t>
  </si>
  <si>
    <t>PRTS12</t>
  </si>
  <si>
    <t>BB Renda de Papéis Imobiliários FII</t>
  </si>
  <si>
    <t>SYNTA CP FIRF</t>
  </si>
  <si>
    <t>CapFund-40</t>
  </si>
  <si>
    <t>FutDOLH18</t>
  </si>
  <si>
    <t>BRBMEFDOL512</t>
  </si>
  <si>
    <t>DOLH18</t>
  </si>
  <si>
    <t>FutDOLG18</t>
  </si>
  <si>
    <t>BRBMEFDOL504</t>
  </si>
  <si>
    <t>DOLG18</t>
  </si>
  <si>
    <t>Unknown (BRFEXCCTF007)</t>
  </si>
  <si>
    <t>Unknown (CEPE17)</t>
  </si>
  <si>
    <t>LF SubN Bradesco</t>
  </si>
  <si>
    <t>Unknown (NC0017003VF)</t>
  </si>
  <si>
    <t>Unknown (CEPE15)</t>
  </si>
  <si>
    <t>Unknown (2170515ZFI)</t>
  </si>
  <si>
    <t>2170515ZFI</t>
  </si>
  <si>
    <t>CDB Banco Safra</t>
  </si>
  <si>
    <t>LF Sub Banco PAN</t>
  </si>
  <si>
    <t>Unknown (2468917SEN)</t>
  </si>
  <si>
    <t>2468917SEN</t>
  </si>
  <si>
    <t>Hedge NTN-B</t>
  </si>
  <si>
    <t>Unknown (CDB Safra)</t>
  </si>
  <si>
    <t>CDB Safra</t>
  </si>
  <si>
    <t>Debênture Sabesp 3S 22E</t>
  </si>
  <si>
    <t>ADAM MACRO STRATEGY II FIC FIM</t>
  </si>
  <si>
    <t>BRAXM4CTF003</t>
  </si>
  <si>
    <t>23.951.048/0001-80</t>
  </si>
  <si>
    <t>Unknown (SBSPC2)</t>
  </si>
  <si>
    <t>BTG PACTUAL YIELD DI FIRF</t>
  </si>
  <si>
    <t>SANTANDER FI MASTER RF CP LP</t>
  </si>
  <si>
    <t>BRMRF4CTF006</t>
  </si>
  <si>
    <t>17138474000105</t>
  </si>
  <si>
    <t>Unknown (BRMAXRCTF009)</t>
  </si>
  <si>
    <t>Debênture MGO Rodovias 1S 1E</t>
  </si>
  <si>
    <t xml:space="preserve">BRRMGGDBS000 </t>
  </si>
  <si>
    <t>RMGGBZ</t>
  </si>
  <si>
    <t xml:space="preserve">Rio Bravo Renda Corporativa </t>
  </si>
  <si>
    <t>Debênture Cemig D 2S 3E</t>
  </si>
  <si>
    <t>FII CSHG Logística</t>
  </si>
  <si>
    <t>BRHGLGCTF004</t>
  </si>
  <si>
    <t>HGLG11</t>
  </si>
  <si>
    <t>Debênture Entrevias 1S 2E</t>
  </si>
  <si>
    <t>ENTRBZ</t>
  </si>
  <si>
    <t>CRI Berrini One Habitasec 102S 1E</t>
  </si>
  <si>
    <t>RIO BRAVO APOLLO FIC DE FIM</t>
  </si>
  <si>
    <t>BRRBV5CTF006</t>
  </si>
  <si>
    <t>26344425000101</t>
  </si>
  <si>
    <t>Unknown (BRATG3CTF009)</t>
  </si>
  <si>
    <t>BRATG3CTF009</t>
  </si>
  <si>
    <t>CRI Rede DOr RB Capital 141S 1E</t>
  </si>
  <si>
    <t>FII SHOPPING JARDIM SUL</t>
  </si>
  <si>
    <t>Unknown (BRCVIADBS028)</t>
  </si>
  <si>
    <t>BRCVIADBS028</t>
  </si>
  <si>
    <t>Unknown (BRDAYCLFI8S7)</t>
  </si>
  <si>
    <t>BRDAYCLFI8S7</t>
  </si>
  <si>
    <t>Unknown (BRZXSZLFI7J6)</t>
  </si>
  <si>
    <t>BRZXSZLFI7J6</t>
  </si>
  <si>
    <t>Unknown (BRSBSPDBS114)</t>
  </si>
  <si>
    <t>BRSBSPDBS114</t>
  </si>
  <si>
    <t>Unknown (BRZXSZLFNCJ5)</t>
  </si>
  <si>
    <t>BRZXSZLFNCJ5</t>
  </si>
  <si>
    <t>Unknown (BRZXSZLFNKI0)</t>
  </si>
  <si>
    <t>BRZXSZLFNKI0</t>
  </si>
  <si>
    <t>Unknown (BRVLIDDBS049)</t>
  </si>
  <si>
    <t>BRVLIDDBS049</t>
  </si>
  <si>
    <t>Unknown (BRZYTZLFI4P8)</t>
  </si>
  <si>
    <t>BRZYTZLFI4P8</t>
  </si>
  <si>
    <t>Unknown (BRZXSZLFI7S7)</t>
  </si>
  <si>
    <t>BRZXSZLFI7S7</t>
  </si>
  <si>
    <t>Unknown (BRDAYCLFI6S1)</t>
  </si>
  <si>
    <t>BRDAYCLFI6S1</t>
  </si>
  <si>
    <t>Unknown (BRZXSZLFNHI6)</t>
  </si>
  <si>
    <t>BRZXSZLFNHI6</t>
  </si>
  <si>
    <t>Unknown (BRBFIAC014B8)</t>
  </si>
  <si>
    <t>BRBFIAC014B8</t>
  </si>
  <si>
    <t>Unknown (BRBITALFIJ54)</t>
  </si>
  <si>
    <t>BRBITALFIJ54</t>
  </si>
  <si>
    <t>Unknown (BRBBNPLFI827)</t>
  </si>
  <si>
    <t>BRBBNPLFI827</t>
  </si>
  <si>
    <t>Unknown (BRSANBLFIQX1)</t>
  </si>
  <si>
    <t>BRSANBLFIQX1</t>
  </si>
  <si>
    <t>Unknown (BRBITALFI9O7)</t>
  </si>
  <si>
    <t>BRBITALFI9O7</t>
  </si>
  <si>
    <t>Unknown (BRCRNTLFI0U6)</t>
  </si>
  <si>
    <t>BRCRNTLFI0U6</t>
  </si>
  <si>
    <t>Unknown (BRBSAFLFIUI0)</t>
  </si>
  <si>
    <t>BRBSAFLFIUI0</t>
  </si>
  <si>
    <t>Unknown (BRSANBLFIPG8)</t>
  </si>
  <si>
    <t>BRSANBLFIPG8</t>
  </si>
  <si>
    <t>Unknown (BRBCEFLFIUZ0)</t>
  </si>
  <si>
    <t>BRBCEFLFIUZ0</t>
  </si>
  <si>
    <t>Unknown (BRBRIVLFI7F6)</t>
  </si>
  <si>
    <t>BRBRIVLFI7F6</t>
  </si>
  <si>
    <t>Unknown (BRBCEFLFIUF2)</t>
  </si>
  <si>
    <t>BRBCEFLFIUF2</t>
  </si>
  <si>
    <t>Unknown (BRBCGMLFI339)</t>
  </si>
  <si>
    <t>BRBCGMLFI339</t>
  </si>
  <si>
    <t>Unknown (BRCAMRLFI007)</t>
  </si>
  <si>
    <t>BRCAMRLFI007</t>
  </si>
  <si>
    <t>Unknown (BRBCEFC00O12)</t>
  </si>
  <si>
    <t>BRBCEFC00O12</t>
  </si>
  <si>
    <t>Unknown (BRBBNPLFI6U6)</t>
  </si>
  <si>
    <t>BRBBNPLFI6U6</t>
  </si>
  <si>
    <t>Unknown (BRBBDCLFR991)</t>
  </si>
  <si>
    <t>BRBBDCLFR991</t>
  </si>
  <si>
    <t>Unknown (BRIVIADBS025)</t>
  </si>
  <si>
    <t>BRIVIADBS025</t>
  </si>
  <si>
    <t>Unknown (BRBVKWC00NE1)</t>
  </si>
  <si>
    <t>BRBVKWC00NE1</t>
  </si>
  <si>
    <t>Unknown (BRBBASLFI5Q8)</t>
  </si>
  <si>
    <t>BRBBASLFI5Q8</t>
  </si>
  <si>
    <t>Unknown (BRBBDCLFICG9)</t>
  </si>
  <si>
    <t>BRBBDCLFICG9</t>
  </si>
  <si>
    <t>Unknown (BRDAYCLFI846)</t>
  </si>
  <si>
    <t>BRDAYCLFI846</t>
  </si>
  <si>
    <t>Unknown (BRBBDCLFR983)</t>
  </si>
  <si>
    <t>BRBBDCLFR983</t>
  </si>
  <si>
    <t>Unknown (BRBBDCLFIGO4)</t>
  </si>
  <si>
    <t>BRBBDCLFIGO4</t>
  </si>
  <si>
    <t>Unknown (BRZXSZLFNLW9)</t>
  </si>
  <si>
    <t>BRZXSZLFNLW9</t>
  </si>
  <si>
    <t>Unknown (BRBITALFIC77)</t>
  </si>
  <si>
    <t>BRBITALFIC77</t>
  </si>
  <si>
    <t>Unknown (BRZXSZLFNLZ2)</t>
  </si>
  <si>
    <t>BRZXSZLFNLZ2</t>
  </si>
  <si>
    <t>Unknown (BRBFRDLFI0G4)</t>
  </si>
  <si>
    <t>BRBFRDLFI0G4</t>
  </si>
  <si>
    <t>Unknown (BRSTNCLTN756)</t>
  </si>
  <si>
    <t>BRSTNCLTN756</t>
  </si>
  <si>
    <t>Unknown (BRBITALFIMN9)</t>
  </si>
  <si>
    <t>BRBITALFIMN9</t>
  </si>
  <si>
    <t>Unknown (BRBVKWC00NJ0)</t>
  </si>
  <si>
    <t>BRBVKWC00NJ0</t>
  </si>
  <si>
    <t>Unknown (CDB017792ON)</t>
  </si>
  <si>
    <t>CDB017792ON</t>
  </si>
  <si>
    <t>Unknown (BRBMLIC001M0)</t>
  </si>
  <si>
    <t>BRBMLIC001M0</t>
  </si>
  <si>
    <t>Unknown (BRHSBCLFIEZ0)</t>
  </si>
  <si>
    <t>BRHSBCLFIEZ0</t>
  </si>
  <si>
    <t>Unknown (BRBCGMC00V04)</t>
  </si>
  <si>
    <t>BRBCGMC00V04</t>
  </si>
  <si>
    <t>Unknown (BRBBNPLFI7U4)</t>
  </si>
  <si>
    <t>BRBBNPLFI7U4</t>
  </si>
  <si>
    <t>Unknown (BRBBNPLFI728)</t>
  </si>
  <si>
    <t>BRBBNPLFI728</t>
  </si>
  <si>
    <t>Unknown (BRSTNCLF1R09)</t>
  </si>
  <si>
    <t>BRSTNCLF1R09</t>
  </si>
  <si>
    <t>Unknown (BRCAMRLFI023)</t>
  </si>
  <si>
    <t>BRCAMRLFI023</t>
  </si>
  <si>
    <t>Unknown (BRBITALFI557)</t>
  </si>
  <si>
    <t>BRBITALFI557</t>
  </si>
  <si>
    <t>Unknown (BRBITALFIC51)</t>
  </si>
  <si>
    <t>BRBITALFIC51</t>
  </si>
  <si>
    <t>Unknown (BRCRNTLFI0T8)</t>
  </si>
  <si>
    <t>BRCRNTLFI0T8</t>
  </si>
  <si>
    <t>Unknown (BRBMLIC00137)</t>
  </si>
  <si>
    <t>BRBMLIC00137</t>
  </si>
  <si>
    <t>Unknown (BRBBNPLFI6E0)</t>
  </si>
  <si>
    <t>BRBBNPLFI6E0</t>
  </si>
  <si>
    <t>Unknown (BRBTOYLFI0R3)</t>
  </si>
  <si>
    <t>BRBTOYLFI0R3</t>
  </si>
  <si>
    <t>Unknown (BRBCEFLFIVH6)</t>
  </si>
  <si>
    <t>BRBCEFLFIVH6</t>
  </si>
  <si>
    <t>Unknown (BRBRIVLFI7B5)</t>
  </si>
  <si>
    <t>BRBRIVLFI7B5</t>
  </si>
  <si>
    <t>Unknown (BRBRIVLFI8G2)</t>
  </si>
  <si>
    <t>BRBRIVLFI8G2</t>
  </si>
  <si>
    <t>Unknown (BRBRIVLFI8E7)</t>
  </si>
  <si>
    <t>BRBRIVLFI8E7</t>
  </si>
  <si>
    <t>Unknown (BRHSBCLFIEL0)</t>
  </si>
  <si>
    <t>BRHSBCLFIEL0</t>
  </si>
  <si>
    <t>Unknown (BRSTNCLTN723)</t>
  </si>
  <si>
    <t>BRSTNCLTN723</t>
  </si>
  <si>
    <t>Unknown (BRZXSZLFNLU3)</t>
  </si>
  <si>
    <t>BRZXSZLFNLU3</t>
  </si>
  <si>
    <t>Unknown (BRHSBCLFIBD3)</t>
  </si>
  <si>
    <t>BRHSBCLFIBD3</t>
  </si>
  <si>
    <t>Unknown (BRBBDCLFIGY3)</t>
  </si>
  <si>
    <t>BRBBDCLFIGY3</t>
  </si>
  <si>
    <t>Unknown (BRSANBLFISG2)</t>
  </si>
  <si>
    <t>BRSANBLFISG2</t>
  </si>
  <si>
    <t>Unknown (BRBRAPDBS080)</t>
  </si>
  <si>
    <t>BRBRAPDBS080</t>
  </si>
  <si>
    <t>Unknown (BRHSBCLFID76)</t>
  </si>
  <si>
    <t>BRHSBCLFID76</t>
  </si>
  <si>
    <t>Unknown (BRNATUDBS024)</t>
  </si>
  <si>
    <t>BRNATUDBS024</t>
  </si>
  <si>
    <t>Unknown (BRDAYCC05KT7)</t>
  </si>
  <si>
    <t>BRDAYCC05KT7</t>
  </si>
  <si>
    <t>Unknown (BRRESADBS013)</t>
  </si>
  <si>
    <t>BRRESADBS013</t>
  </si>
  <si>
    <t>Unknown (BRRESADBS005)</t>
  </si>
  <si>
    <t>BRRESADBS005</t>
  </si>
  <si>
    <t>Unknown (BRDASADBS037)</t>
  </si>
  <si>
    <t>BRDASADBS037</t>
  </si>
  <si>
    <t>Unknown (BRBCEFLFIW71)</t>
  </si>
  <si>
    <t>BRBCEFLFIW71</t>
  </si>
  <si>
    <t>Unknown (BRSTNCLF1QZ7)</t>
  </si>
  <si>
    <t>BRSTNCLF1QZ7</t>
  </si>
  <si>
    <t>Unknown (BRVIVTDBS051)</t>
  </si>
  <si>
    <t>BRVIVTDBS051</t>
  </si>
  <si>
    <t>Unknown (BRZXSZLFNM08)</t>
  </si>
  <si>
    <t>BRZXSZLFNM08</t>
  </si>
  <si>
    <t>Unknown (BRPRBCLFI263)</t>
  </si>
  <si>
    <t>BRPRBCLFI263</t>
  </si>
  <si>
    <t>Unknown (BRBITALFI9B4)</t>
  </si>
  <si>
    <t>BRBITALFI9B4</t>
  </si>
  <si>
    <t>Unknown (BRBITALFICZ4)</t>
  </si>
  <si>
    <t>BRBITALFICZ4</t>
  </si>
  <si>
    <t>Unknown (BRPRBCLFI1T4)</t>
  </si>
  <si>
    <t>BRPRBCLFI1T4</t>
  </si>
  <si>
    <t>Unknown (BRBCEFLFIWB7)</t>
  </si>
  <si>
    <t>BRBCEFLFIWB7</t>
  </si>
  <si>
    <t>Unknown (BRDAYCLFI8Q1)</t>
  </si>
  <si>
    <t>BRDAYCLFI8Q1</t>
  </si>
  <si>
    <t>Unknown (BRBITALFI5F3)</t>
  </si>
  <si>
    <t>BRBITALFI5F3</t>
  </si>
  <si>
    <t>Unknown (BRBCEFLFIST7)</t>
  </si>
  <si>
    <t>BRBCEFLFIST7</t>
  </si>
  <si>
    <t>Unknown (BRBCEFLFIRD3)</t>
  </si>
  <si>
    <t>BRBCEFLFIRD3</t>
  </si>
  <si>
    <t>Unknown (BRBCEFLFIVM6)</t>
  </si>
  <si>
    <t>BRBCEFLFIVM6</t>
  </si>
  <si>
    <t>Unknown (BRSANBLFIKK1)</t>
  </si>
  <si>
    <t>BRSANBLFIKK1</t>
  </si>
  <si>
    <t>Unknown (BRBMLIC004F8)</t>
  </si>
  <si>
    <t>BRBMLIC004F8</t>
  </si>
  <si>
    <t>Unknown (BRBITALFI5G1)</t>
  </si>
  <si>
    <t>BRBITALFI5G1</t>
  </si>
  <si>
    <t>Unknown (BRSANBLFIL96)</t>
  </si>
  <si>
    <t>BRSANBLFIL96</t>
  </si>
  <si>
    <t>Unknown (BRBITALFI9I9)</t>
  </si>
  <si>
    <t>BRBITALFI9I9</t>
  </si>
  <si>
    <t>Unknown (BRSANBLFIJZ1)</t>
  </si>
  <si>
    <t>BRSANBLFIJZ1</t>
  </si>
  <si>
    <t>Unknown (BRSANBLFILQ6)</t>
  </si>
  <si>
    <t>BRSANBLFILQ6</t>
  </si>
  <si>
    <t>Unknown (BRZXSZLFNL17)</t>
  </si>
  <si>
    <t>BRZXSZLFNL17</t>
  </si>
  <si>
    <t>Unknown (BRSANBLFIL70)</t>
  </si>
  <si>
    <t>BRSANBLFIL70</t>
  </si>
  <si>
    <t>Unknown (BRSANBLFIJY4)</t>
  </si>
  <si>
    <t>BRSANBLFIJY4</t>
  </si>
  <si>
    <t>Unknown (BRSANBLFIKJ3)</t>
  </si>
  <si>
    <t>BRSANBLFIKJ3</t>
  </si>
  <si>
    <t>Unknown (BRHSBCLFIDB3)</t>
  </si>
  <si>
    <t>BRHSBCLFIDB3</t>
  </si>
  <si>
    <t>Unknown (LFS01200156)</t>
  </si>
  <si>
    <t>LFS01200156</t>
  </si>
  <si>
    <t>Unknown (BRDAYCC05KN0)</t>
  </si>
  <si>
    <t>BRDAYCC05KN0</t>
  </si>
  <si>
    <t>Unknown (BRBBNPLFI8G1)</t>
  </si>
  <si>
    <t>BRBBNPLFI8G1</t>
  </si>
  <si>
    <t>Unknown (BRBCEFLFIVK0)</t>
  </si>
  <si>
    <t>BRBCEFLFIVK0</t>
  </si>
  <si>
    <t>Unknown (BRHSBCLFIEM8)</t>
  </si>
  <si>
    <t>BRHSBCLFIEM8</t>
  </si>
  <si>
    <t>Unknown (BRCIELDBS005)</t>
  </si>
  <si>
    <t>BRCIELDBS005</t>
  </si>
  <si>
    <t>Unknown (BRLRENDBS045)</t>
  </si>
  <si>
    <t>BRLRENDBS045</t>
  </si>
  <si>
    <t>Unknown (BRBCEFC00V54)</t>
  </si>
  <si>
    <t>BRBCEFC00V54</t>
  </si>
  <si>
    <t>Unknown (BRZXSZLFNAT8)</t>
  </si>
  <si>
    <t>BRZXSZLFNAT8</t>
  </si>
  <si>
    <t>Unknown (BRLRENDBS029)</t>
  </si>
  <si>
    <t>BRLRENDBS029</t>
  </si>
  <si>
    <t>Unknown (BRBITALFI656)</t>
  </si>
  <si>
    <t>BRBITALFI656</t>
  </si>
  <si>
    <t>Unknown (BRTAEEDBS035)</t>
  </si>
  <si>
    <t>BRTAEEDBS035</t>
  </si>
  <si>
    <t>Unknown (BRZXSZLFNSW4)</t>
  </si>
  <si>
    <t>BRZXSZLFNSW4</t>
  </si>
  <si>
    <t>Unknown (BRTAEEDBS050)</t>
  </si>
  <si>
    <t>BRTAEEDBS050</t>
  </si>
  <si>
    <t>Unknown (BRBITALFI9M1)</t>
  </si>
  <si>
    <t>BRBITALFI9M1</t>
  </si>
  <si>
    <t>Unknown (BRBBDCLFR2O4)</t>
  </si>
  <si>
    <t>BRBBDCLFR2O4</t>
  </si>
  <si>
    <t>Unknown (BRDAYCLFI747)</t>
  </si>
  <si>
    <t>BRDAYCLFI747</t>
  </si>
  <si>
    <t>Unknown (BRBBDCLFNE30)</t>
  </si>
  <si>
    <t>BRBBDCLFNE30</t>
  </si>
  <si>
    <t>Unknown (BRBITALFICQ3)</t>
  </si>
  <si>
    <t>BRBITALFICQ3</t>
  </si>
  <si>
    <t>Unknown (BRZYTZLFI9H4)</t>
  </si>
  <si>
    <t>BRZYTZLFI9H4</t>
  </si>
  <si>
    <t>Unknown (BRERDVDBS037)</t>
  </si>
  <si>
    <t>BRERDVDBS037</t>
  </si>
  <si>
    <t>Unknown (BRCITILFI0L3)</t>
  </si>
  <si>
    <t>BRCITILFI0L3</t>
  </si>
  <si>
    <t>Unknown (BRBITALFILG5)</t>
  </si>
  <si>
    <t>BRBITALFILG5</t>
  </si>
  <si>
    <t>Unknown (BRDAYCLFI3S8)</t>
  </si>
  <si>
    <t>BRDAYCLFI3S8</t>
  </si>
  <si>
    <t>Unknown (BRBITALFIAU9)</t>
  </si>
  <si>
    <t>BRBITALFIAU9</t>
  </si>
  <si>
    <t>Unknown (BRAVIADBS048)</t>
  </si>
  <si>
    <t>BRAVIADBS048</t>
  </si>
  <si>
    <t>Unknown (BRHSBCLFIEB1)</t>
  </si>
  <si>
    <t>BRHSBCLFIEB1</t>
  </si>
  <si>
    <t>Unknown (BRHSBCLFIAY1)</t>
  </si>
  <si>
    <t>BRHSBCLFIAY1</t>
  </si>
  <si>
    <t>Unknown (BRGEPADBS061)</t>
  </si>
  <si>
    <t>BRGEPADBS061</t>
  </si>
  <si>
    <t>Unknown (BRBBNPLFI7V2)</t>
  </si>
  <si>
    <t>BRBBNPLFI7V2</t>
  </si>
  <si>
    <t>Unknown (BRALUPDBS083)</t>
  </si>
  <si>
    <t>BRALUPDBS083</t>
  </si>
  <si>
    <t>Unknown (BRBBDCLTF7I3)</t>
  </si>
  <si>
    <t>BRBBDCLTF7I3</t>
  </si>
  <si>
    <t>Unknown (BRHSBCLFIDD9)</t>
  </si>
  <si>
    <t>BRHSBCLFIDD9</t>
  </si>
  <si>
    <t>Unknown (BRZXSZLFNKE9)</t>
  </si>
  <si>
    <t>BRZXSZLFNKE9</t>
  </si>
  <si>
    <t>Unknown (BRIGTADBS023)</t>
  </si>
  <si>
    <t>BRIGTADBS023</t>
  </si>
  <si>
    <t>Unknown (BRANHBDBS060)</t>
  </si>
  <si>
    <t>BRANHBDBS060</t>
  </si>
  <si>
    <t>Unknown (BRCITILFI3B8)</t>
  </si>
  <si>
    <t>BRCITILFI3B8</t>
  </si>
  <si>
    <t>Unknown (BRHSBCLFIFG7)</t>
  </si>
  <si>
    <t>BRHSBCLFIFG7</t>
  </si>
  <si>
    <t>Unknown (BRBSAFLFIPW1)</t>
  </si>
  <si>
    <t>BRBSAFLFIPW1</t>
  </si>
  <si>
    <t>Unknown (BRARTRDBS013)</t>
  </si>
  <si>
    <t>BRARTRDBS013</t>
  </si>
  <si>
    <t>Unknown (BRBVKWC00N78)</t>
  </si>
  <si>
    <t>BRBVKWC00N78</t>
  </si>
  <si>
    <t>Unknown (BRBCEFC00T09)</t>
  </si>
  <si>
    <t>BRBCEFC00T09</t>
  </si>
  <si>
    <t>Unknown (BRHSBCLFIBF8)</t>
  </si>
  <si>
    <t>BRHSBCLFIBF8</t>
  </si>
  <si>
    <t>Unknown (BRBCEFC00K65)</t>
  </si>
  <si>
    <t>BRBCEFC00K65</t>
  </si>
  <si>
    <t>Unknown (BRBITALFI7V6)</t>
  </si>
  <si>
    <t>BRBITALFI7V6</t>
  </si>
  <si>
    <t>Unknown (BRBBDCLFILB1)</t>
  </si>
  <si>
    <t>BRBBDCLFILB1</t>
  </si>
  <si>
    <t>Unknown (BRBCGMC00VM6)</t>
  </si>
  <si>
    <t>BRBCGMC00VM6</t>
  </si>
  <si>
    <t>Unknown (BRHGCRCTF000)</t>
  </si>
  <si>
    <t>BRHGCRCTF000</t>
  </si>
  <si>
    <t>Unknown (LFS01200159)</t>
  </si>
  <si>
    <t>LFS01200159</t>
  </si>
  <si>
    <t>Debênture Portonave 1S 3E</t>
  </si>
  <si>
    <t>2311492Z</t>
  </si>
  <si>
    <t>FIDC VerdeCard 3S</t>
  </si>
  <si>
    <t>2713218SR3</t>
  </si>
  <si>
    <t>BRVDCRCTF024(1)</t>
  </si>
  <si>
    <t xml:space="preserve">CRA Cocal Gaia Agro 1S 20E </t>
  </si>
  <si>
    <t>CRA</t>
  </si>
  <si>
    <t>CA INDOSUEZ AGILITÉ FI RF CP</t>
  </si>
  <si>
    <t>FutDAPQ26</t>
  </si>
  <si>
    <t>FIDC Just 3S</t>
  </si>
  <si>
    <t>BRJUSTCTF009</t>
  </si>
  <si>
    <t>2389917SN3</t>
  </si>
  <si>
    <t>MANAGER GARDE DARTAGNAN FIC FIM</t>
  </si>
  <si>
    <t>BRATG3CTF009(1)</t>
  </si>
  <si>
    <t>27566535000180</t>
  </si>
  <si>
    <t>Unknown (2713218SR3)</t>
  </si>
  <si>
    <t>Unknown (PTPN13)</t>
  </si>
  <si>
    <t>Unknown (0392416SEN)</t>
  </si>
  <si>
    <t>0392416SEN</t>
  </si>
  <si>
    <t>Unknown (2389917SN3)</t>
  </si>
  <si>
    <t>Unknown (16F0257339)</t>
  </si>
  <si>
    <t>Unknown (CMDT23)</t>
  </si>
  <si>
    <t>CRA Cocal Gaia Agro 1S 20E</t>
  </si>
  <si>
    <t>Unknown (17L0853948)</t>
  </si>
  <si>
    <t>Unknown (ENTV12)</t>
  </si>
  <si>
    <t>Unknown (BRJUSTCTF017)</t>
  </si>
  <si>
    <t>BRJUSTCTF017</t>
  </si>
  <si>
    <t>16975604000193</t>
  </si>
  <si>
    <t>VINCI SHOP CENTERS FII</t>
  </si>
  <si>
    <t>BRVISCCTF005</t>
  </si>
  <si>
    <t>VISC11</t>
  </si>
  <si>
    <t>Unknown (BRHGRUCTF002)</t>
  </si>
  <si>
    <t>Unknown (BRFLRPD02M19)</t>
  </si>
  <si>
    <t>BRFLRPD02M19</t>
  </si>
  <si>
    <t>FLRP12</t>
  </si>
  <si>
    <t>FutDAPK19</t>
  </si>
  <si>
    <t>BRBMEFDAP124</t>
  </si>
  <si>
    <t>DAPK19</t>
  </si>
  <si>
    <t>FutDAPQ20</t>
  </si>
  <si>
    <t>BRJRDMD01M19</t>
  </si>
  <si>
    <t>JRDM12</t>
  </si>
  <si>
    <t>FII CSHG Recebíveis Imobilíarios</t>
  </si>
  <si>
    <t>BRHGCRD04M17</t>
  </si>
  <si>
    <t>HGCR12</t>
  </si>
  <si>
    <t>FII TRX REALTY LOGISTICA RENDA I</t>
  </si>
  <si>
    <t>BRTRXLD05M10</t>
  </si>
  <si>
    <t>TRXL12</t>
  </si>
  <si>
    <t>FII EDIFICIO OURINVEST</t>
  </si>
  <si>
    <t>Unknown (BRFLRPR04M11)</t>
  </si>
  <si>
    <t>BRFLRPR04M11</t>
  </si>
  <si>
    <t>FLRP13</t>
  </si>
  <si>
    <t>Unknown (BRJRDMR13M19)</t>
  </si>
  <si>
    <t>BRJRDMR13M19</t>
  </si>
  <si>
    <t>JRDM13</t>
  </si>
  <si>
    <t>FIDC Recebíveis Eneva Sr</t>
  </si>
  <si>
    <t>29883381000186</t>
  </si>
  <si>
    <t>2741118SEN</t>
  </si>
  <si>
    <t>FutDOLM18</t>
  </si>
  <si>
    <t>BRBMEFDOL553</t>
  </si>
  <si>
    <t>DOLM18</t>
  </si>
  <si>
    <t>FIDC NuBank 1 Sr</t>
  </si>
  <si>
    <t>2649117NU1</t>
  </si>
  <si>
    <t>Unknown (2741118SEN)</t>
  </si>
  <si>
    <t>Unknown (2741118SUB)</t>
  </si>
  <si>
    <t>2741118SUB</t>
  </si>
  <si>
    <t>Unknown (2649117NU1)</t>
  </si>
  <si>
    <t>BB ATACADO MISTO FUNDO DE INVESTIMENTO RENDA FIXA LONGO PRAZO CRÉDITO PRIVADO</t>
  </si>
  <si>
    <t>BRZYTZLFI0W2</t>
  </si>
  <si>
    <t>Debênture Saneago 1S 4E</t>
  </si>
  <si>
    <t>3698835Z</t>
  </si>
  <si>
    <t>CSHG RECEBÍVEIS IMOBILIÁRIOS FDO INV IMOB - FII</t>
  </si>
  <si>
    <t>BRHGCRR04M11</t>
  </si>
  <si>
    <t>HGCR13</t>
  </si>
  <si>
    <t>CRI São Carlos Cibrasec 295S 2E</t>
  </si>
  <si>
    <t>SCAR3</t>
  </si>
  <si>
    <t>FutDAPQ24</t>
  </si>
  <si>
    <t>FutDAPQ22</t>
  </si>
  <si>
    <t>FutDAPK23</t>
  </si>
  <si>
    <t>CAPITÂNIA MULTIPREV MÁSTER FUNDO DE INVESTIMENTO RENDA FIXA CRÉDITO PRIVADO</t>
  </si>
  <si>
    <t>FutEUDEDZ9</t>
  </si>
  <si>
    <t>************EUDEDZ9</t>
  </si>
  <si>
    <t>FutEUDEDH0</t>
  </si>
  <si>
    <t>************78879</t>
  </si>
  <si>
    <t>FutEUDEDU9</t>
  </si>
  <si>
    <t>************33</t>
  </si>
  <si>
    <t>FutDAPK21</t>
  </si>
  <si>
    <t>FutCNPCNPM8</t>
  </si>
  <si>
    <t>BBG00JG14094</t>
  </si>
  <si>
    <t>CNPCNPM8</t>
  </si>
  <si>
    <t>FutEUDEDM9</t>
  </si>
  <si>
    <t>************121</t>
  </si>
  <si>
    <t>FutEUDEDM8</t>
  </si>
  <si>
    <t>EUDEDM8</t>
  </si>
  <si>
    <t>FutEUDEDZ8</t>
  </si>
  <si>
    <t>EUDEDZ8</t>
  </si>
  <si>
    <t>************1111111111</t>
  </si>
  <si>
    <t>FutEUDEDU8</t>
  </si>
  <si>
    <t>EUDEDU8</t>
  </si>
  <si>
    <t>FutEUDEDH9</t>
  </si>
  <si>
    <t>EUDEDH9</t>
  </si>
  <si>
    <t>************121212</t>
  </si>
  <si>
    <t>Debênture Cemig D 3S 3E</t>
  </si>
  <si>
    <t>FutDOLN18</t>
  </si>
  <si>
    <t>BRBMEFDOL4H2</t>
  </si>
  <si>
    <t>DOLN18</t>
  </si>
  <si>
    <t>FIDC Light SESA 2S 1E</t>
  </si>
  <si>
    <t>2746018LGT</t>
  </si>
  <si>
    <t>US BOND</t>
  </si>
  <si>
    <t>US912796PX16</t>
  </si>
  <si>
    <t>FutCNPCNPU8</t>
  </si>
  <si>
    <t>CNPCNPU8</t>
  </si>
  <si>
    <t>FII Domo</t>
  </si>
  <si>
    <t>FII EDIFÍCIO GALERIA</t>
  </si>
  <si>
    <t>EDGA11</t>
  </si>
  <si>
    <t>Unknown (BRHGCRR07M18)</t>
  </si>
  <si>
    <t>BRHGCRR07M18</t>
  </si>
  <si>
    <t>HGCR15</t>
  </si>
  <si>
    <t>FutDOLQ18</t>
  </si>
  <si>
    <t>BRBMEFDOL587</t>
  </si>
  <si>
    <t>DOLQ18</t>
  </si>
  <si>
    <t>CRI Helbor Habitasec 110S 1E</t>
  </si>
  <si>
    <t>PREMIUM FIC FIRF</t>
  </si>
  <si>
    <t>CapFund-20</t>
  </si>
  <si>
    <t>20146294000171</t>
  </si>
  <si>
    <t>FII XP LOG</t>
  </si>
  <si>
    <t>LF 08/06/2020</t>
  </si>
  <si>
    <t>LF 07/06/21</t>
  </si>
  <si>
    <t>LF 23/12/2020</t>
  </si>
  <si>
    <t>LF 10/12/2018</t>
  </si>
  <si>
    <t>LF001400A0D</t>
  </si>
  <si>
    <t>LF 15/07/2019</t>
  </si>
  <si>
    <t>LF 06/02/2020</t>
  </si>
  <si>
    <t>FII TORRE ALMIRANTE CF</t>
  </si>
  <si>
    <t>CSHG RENDA URBANA FII CF</t>
  </si>
  <si>
    <t>BRHGRUCTF002(2)</t>
  </si>
  <si>
    <t>Castello Branco Office Park</t>
  </si>
  <si>
    <t>Debênture Ecorodovias 1S 7E</t>
  </si>
  <si>
    <t>FII XP Industrial</t>
  </si>
  <si>
    <t>Unknown (Debênture Aegea 1S 3E)</t>
  </si>
  <si>
    <t>Debênture Aegea 1S 3E</t>
  </si>
  <si>
    <t>CRIADO_USER</t>
  </si>
  <si>
    <t>0596570D</t>
  </si>
  <si>
    <t>Debênture Aegea 2S 3E</t>
  </si>
  <si>
    <t>FutDOLU18</t>
  </si>
  <si>
    <t>BRBMEFDOL595</t>
  </si>
  <si>
    <t>DOLU18</t>
  </si>
  <si>
    <t>BRAEGPDBS020(1)</t>
  </si>
  <si>
    <t>Unknown (2746018LGT)</t>
  </si>
  <si>
    <t>Unknown (CMDT33)</t>
  </si>
  <si>
    <t>Unknown (SNGO14)</t>
  </si>
  <si>
    <t>Unknown (ERDV17)</t>
  </si>
  <si>
    <t>BRAEGPDBS03</t>
  </si>
  <si>
    <t>NP CEMIG D 1S 9E</t>
  </si>
  <si>
    <t xml:space="preserve">Debênture Tianguá 1S 1E </t>
  </si>
  <si>
    <t>1512940D</t>
  </si>
  <si>
    <t>CRI Habitasec JPS 103S 1E</t>
  </si>
  <si>
    <t>BRHGRUCTF002(1)</t>
  </si>
  <si>
    <t>FutDOLV18</t>
  </si>
  <si>
    <t>BRBMEFDOL4O8</t>
  </si>
  <si>
    <t>DOLV18</t>
  </si>
  <si>
    <t>GWI Renda Imobiliaria - FI</t>
  </si>
  <si>
    <t>BRGWIRCTF022</t>
  </si>
  <si>
    <t>GWIR11</t>
  </si>
  <si>
    <t>CRI Habitasec Vila Leopoldina</t>
  </si>
  <si>
    <t>MAC FII</t>
  </si>
  <si>
    <t>BRDMACCTF003</t>
  </si>
  <si>
    <t>DMAC11</t>
  </si>
  <si>
    <t>XP Malls FII</t>
  </si>
  <si>
    <t>FutCNPCNPZ8</t>
  </si>
  <si>
    <t>CNPCNPZ8</t>
  </si>
  <si>
    <t>************asas</t>
  </si>
  <si>
    <t>Debênture Sonae Sierra 2S 2E</t>
  </si>
  <si>
    <t>Rio Bravo Renda Logistica FII</t>
  </si>
  <si>
    <t>BB Renda de Papeis FII</t>
  </si>
  <si>
    <t>Unknown (BRCPTSD03M12)</t>
  </si>
  <si>
    <t>BRCPTSD03M12</t>
  </si>
  <si>
    <t>FII TORRE ALMIRANTE</t>
  </si>
  <si>
    <t>BRALMID01M19</t>
  </si>
  <si>
    <t>ALMI12</t>
  </si>
  <si>
    <t>FIDC ContourGlobal Participações do Brasil 1S</t>
  </si>
  <si>
    <t>2778218SR1</t>
  </si>
  <si>
    <t>FutDOLX18</t>
  </si>
  <si>
    <t>BRBMEFDOL5E6</t>
  </si>
  <si>
    <t>DOLX18</t>
  </si>
  <si>
    <t>Debênture Ecorodovias 3S 2E</t>
  </si>
  <si>
    <t>Debênture Rodonorte 1S 5E</t>
  </si>
  <si>
    <t>Debênture Petrobrás 4S 5E</t>
  </si>
  <si>
    <t>PETR4</t>
  </si>
  <si>
    <t>Unknown (BRMGFFCTF008)</t>
  </si>
  <si>
    <t>BRMGFFCTF008</t>
  </si>
  <si>
    <t>MGFF11</t>
  </si>
  <si>
    <t>AES Tietê Energia 2S 6E</t>
  </si>
  <si>
    <t>TIET11</t>
  </si>
  <si>
    <t>Unknown (BRSDILR04M11)</t>
  </si>
  <si>
    <t>BRSDILR04M11</t>
  </si>
  <si>
    <t>SDIL16</t>
  </si>
  <si>
    <t>Debênture Equatorial Energia 1S 3E</t>
  </si>
  <si>
    <t>XP MALLS FII</t>
  </si>
  <si>
    <t>BRXPMLR01M17</t>
  </si>
  <si>
    <t>XPML12 / 28.757.546/0001-00</t>
  </si>
  <si>
    <t>Debênture Rio Paranapanema Energia 2S 7E</t>
  </si>
  <si>
    <t>Debênture Tecnisa 1S 6E</t>
  </si>
  <si>
    <t>TORRE ALMIRANTE FII</t>
  </si>
  <si>
    <t>BRALMIR04M10</t>
  </si>
  <si>
    <t>ALMI13</t>
  </si>
  <si>
    <t>Debênture Copel 1S 7E</t>
  </si>
  <si>
    <t>BRCPLEDBS0C7</t>
  </si>
  <si>
    <t>CPLE17</t>
  </si>
  <si>
    <t>CSHG INCOME FUNDO DE INVESTIMENTO EM COTAS DE FUNDO DE INVESTIMENTO RENDA FIXA - CRÉDITO PRIVADO</t>
  </si>
  <si>
    <t>FIDC Crédito Universitário 17 Sr</t>
  </si>
  <si>
    <t>FutDOLZ18</t>
  </si>
  <si>
    <t>BRBMEFDOL5F3</t>
  </si>
  <si>
    <t>DOLZ18</t>
  </si>
  <si>
    <t>Debênture Light SESA 2S 15E</t>
  </si>
  <si>
    <t>Debênture Light SESA 1S 15E</t>
  </si>
  <si>
    <t>************asa</t>
  </si>
  <si>
    <t>Unknown (15G0689983)</t>
  </si>
  <si>
    <t>15G0689983</t>
  </si>
  <si>
    <t>LF 07/2021</t>
  </si>
  <si>
    <t>CRI Helbor Habitasec 113S 1E</t>
  </si>
  <si>
    <t>OURINVEST CYRELA  FII</t>
  </si>
  <si>
    <t>ITAÚ BBA RENDA FIXA CRÉDITO PRIVADO ACTIVE FIX 5 FDO DE INVEST.EM COTAS DE FDOS DE INVESTIMENTO</t>
  </si>
  <si>
    <t>Unknown (TIET26)</t>
  </si>
  <si>
    <t>Unknown (SSBR22)</t>
  </si>
  <si>
    <t>Unknown (GEPA27)</t>
  </si>
  <si>
    <t>Unknown (PETR45)</t>
  </si>
  <si>
    <t>Unknown (ECCR32)</t>
  </si>
  <si>
    <t>Unknown (RDNT15)</t>
  </si>
  <si>
    <t>Unknown (LIGHB5)</t>
  </si>
  <si>
    <t>Unknown (CPLE17)</t>
  </si>
  <si>
    <t>Unknown (TCSA16)</t>
  </si>
  <si>
    <t>Unknown (NC00180018I)</t>
  </si>
  <si>
    <t>Unknown (18H0233817)</t>
  </si>
  <si>
    <t>Unknown (2778218SR1)</t>
  </si>
  <si>
    <t>Unknown (2778218SR2)</t>
  </si>
  <si>
    <t>2778218SR2</t>
  </si>
  <si>
    <t>Unknown (LF Banco ABC)</t>
  </si>
  <si>
    <t>LF Banco ABC</t>
  </si>
  <si>
    <t>Unknown (LF Banco Safra)</t>
  </si>
  <si>
    <t>LF Banco Safra</t>
  </si>
  <si>
    <t>Unknown (EQTL13)</t>
  </si>
  <si>
    <t>Unknown (18G0745619)</t>
  </si>
  <si>
    <t>LF ITAU 2023</t>
  </si>
  <si>
    <t>SDI LOG FII</t>
  </si>
  <si>
    <t>BRSDILD02M19</t>
  </si>
  <si>
    <t>SDIL12</t>
  </si>
  <si>
    <t>Votorantim Securities Master FII</t>
  </si>
  <si>
    <t>CRI DeltaVille II</t>
  </si>
  <si>
    <t>Imovel AV DR CARDOSO DE MELO 1460</t>
  </si>
  <si>
    <t>IMOVEL(1)</t>
  </si>
  <si>
    <t>FIINLIST</t>
  </si>
  <si>
    <t>Unknown (BRXPMLR05M13)</t>
  </si>
  <si>
    <t>BRXPMLR05M13</t>
  </si>
  <si>
    <t>XPML12</t>
  </si>
  <si>
    <t>SP DOWNTOWN FII</t>
  </si>
  <si>
    <t>BRSPTWCTF002</t>
  </si>
  <si>
    <t>SPTW11</t>
  </si>
  <si>
    <t>CENESP FII</t>
  </si>
  <si>
    <t>Shopping West Plaza FII</t>
  </si>
  <si>
    <t>WPLZ11</t>
  </si>
  <si>
    <t>FutDOLF19</t>
  </si>
  <si>
    <t>BRBMEFDOL4I0</t>
  </si>
  <si>
    <t>DOLF19</t>
  </si>
  <si>
    <t>FutCNPCNPH9</t>
  </si>
  <si>
    <t>CNPCNPH9</t>
  </si>
  <si>
    <t>NP IMC 1S 1E</t>
  </si>
  <si>
    <t>BRMEALNPM003</t>
  </si>
  <si>
    <t>NC0018005PU</t>
  </si>
  <si>
    <t>MEAL3</t>
  </si>
  <si>
    <t>VINCI LOGISTICA FII</t>
  </si>
  <si>
    <t>BRVILGCTF0012222</t>
  </si>
  <si>
    <t>SDI RIO BRAVO RENDA LOGÍSTICA - FII</t>
  </si>
  <si>
    <t>BRSDILR09M16</t>
  </si>
  <si>
    <t>SDIL13</t>
  </si>
  <si>
    <t xml:space="preserve">BRSDILR09M16 / 	</t>
  </si>
  <si>
    <t>FIDC Automotivo</t>
  </si>
  <si>
    <t>2887218AUT</t>
  </si>
  <si>
    <t>FutDOLG19</t>
  </si>
  <si>
    <t>BRBMEFDOL5G1</t>
  </si>
  <si>
    <t>DOLG19</t>
  </si>
  <si>
    <t>CRI LOG CP Barigui Sec 66S 1E</t>
  </si>
  <si>
    <t>Debênture Copisec Sênior</t>
  </si>
  <si>
    <t>1706976D</t>
  </si>
  <si>
    <t>CRI Brasil Foods ISEC 27S 4E</t>
  </si>
  <si>
    <t>BRFS3</t>
  </si>
  <si>
    <t>Unknown (CBOP11)</t>
  </si>
  <si>
    <t>CRI BRF ISEC 27S 4E</t>
  </si>
  <si>
    <t>ACT/ACT</t>
  </si>
  <si>
    <t>BRIMWLCRI112b</t>
  </si>
  <si>
    <t>Unknown (NC0018005PU)</t>
  </si>
  <si>
    <t>Unknown (ALMI11)</t>
  </si>
  <si>
    <t>Unknown (FFCI11)</t>
  </si>
  <si>
    <t>Unknown (JRDM11)</t>
  </si>
  <si>
    <t>Unknown (EDGA11)</t>
  </si>
  <si>
    <t>Unknown (18L1179520)</t>
  </si>
  <si>
    <t>Unknown (DMAC11)</t>
  </si>
  <si>
    <t>Unknown (COPS11)</t>
  </si>
  <si>
    <t>Unknown (ALZR11)</t>
  </si>
  <si>
    <t>Unknown (EDFO11B)</t>
  </si>
  <si>
    <t>Unknown (HGLG11)</t>
  </si>
  <si>
    <t>Unknown (HGRU11)</t>
  </si>
  <si>
    <t>Unknown (RNDP11)</t>
  </si>
  <si>
    <t>Unknown (2887218AUT)</t>
  </si>
  <si>
    <t>Unknown (OUCY11)</t>
  </si>
  <si>
    <t>SDI RIO BRAVO RENDA LOGISTICA  - FII</t>
  </si>
  <si>
    <t>16.671.412/0001-93</t>
  </si>
  <si>
    <t>Unknown (SDIL11)</t>
  </si>
  <si>
    <t>DEB INCENT MASTER</t>
  </si>
  <si>
    <t>Unknown (CNES11)</t>
  </si>
  <si>
    <t>Unknown (SPTW11)</t>
  </si>
  <si>
    <t>XP HOTEIS FII</t>
  </si>
  <si>
    <t>BRVREHCTF021</t>
  </si>
  <si>
    <t>VREH12</t>
  </si>
  <si>
    <t>BRVREHCTF021 / 	18.308.516/0001-63</t>
  </si>
  <si>
    <t>Unknown (RDPD11)</t>
  </si>
  <si>
    <t>Unknown (DOMC11)</t>
  </si>
  <si>
    <t>CRI Refrescos Bandeirantes Gaia 112S 4E</t>
  </si>
  <si>
    <t>Unknown (BRXPIND01M17)</t>
  </si>
  <si>
    <t>BRXPIND01M17</t>
  </si>
  <si>
    <t>XPIN12</t>
  </si>
  <si>
    <t>CRI Vinci Logística Habitasec  132S 1E</t>
  </si>
  <si>
    <t>Debênture Copel GT 1S 3E</t>
  </si>
  <si>
    <t>BRCPGTDBS024</t>
  </si>
  <si>
    <t>CPGT13</t>
  </si>
  <si>
    <t>Unknown (BRXPINR03M19)</t>
  </si>
  <si>
    <t>BRXPINR03M19</t>
  </si>
  <si>
    <t>XPIN13</t>
  </si>
  <si>
    <t>XP INDUSTRIAL FII</t>
  </si>
  <si>
    <t>BRXPINR04M18</t>
  </si>
  <si>
    <t>FutDOLH19</t>
  </si>
  <si>
    <t>BRBMEFDOL5J5</t>
  </si>
  <si>
    <t>DOLH19</t>
  </si>
  <si>
    <t>FutDAPQ28</t>
  </si>
  <si>
    <t>FIDC LISTO FINANCEIRA Sr I</t>
  </si>
  <si>
    <t>2530219SEN</t>
  </si>
  <si>
    <t>Unknown (CPGT13)</t>
  </si>
  <si>
    <t>Unknown (BRJRDMR14M18)</t>
  </si>
  <si>
    <t>BRJRDMR14M18</t>
  </si>
  <si>
    <t>Unknown (2530219SEN)</t>
  </si>
  <si>
    <t>Unknown (18L1299235)</t>
  </si>
  <si>
    <t>Unknown (BRXPMLD03M11)</t>
  </si>
  <si>
    <t>BRXPMLD03M11</t>
  </si>
  <si>
    <t>LF Bradesco 29/6/2022</t>
  </si>
  <si>
    <t>FutDOLJ19</t>
  </si>
  <si>
    <t>BRBMEFDOL4S9</t>
  </si>
  <si>
    <t>DOLJ19</t>
  </si>
  <si>
    <t>XO MALLS FII</t>
  </si>
  <si>
    <t>BRXPMLR10M16</t>
  </si>
  <si>
    <t>XPML13</t>
  </si>
  <si>
    <t>BTG Pactual Emissoes Primarias II</t>
  </si>
  <si>
    <t>BREMSDCTF001</t>
  </si>
  <si>
    <t>12952661000104</t>
  </si>
  <si>
    <t>Fator IFIX FII</t>
  </si>
  <si>
    <t>CRI JPS Habitasec 1S 1E</t>
  </si>
  <si>
    <t>FutCNPCNPM9</t>
  </si>
  <si>
    <t>CapFund-66</t>
  </si>
  <si>
    <t>Sabesprev</t>
  </si>
  <si>
    <t>CapFund-41</t>
  </si>
  <si>
    <t>Fusca</t>
  </si>
  <si>
    <t>CapFund-65</t>
  </si>
  <si>
    <t>Debênture CCR 4S 11E</t>
  </si>
  <si>
    <t>FIDC Angá Sabemi X Jr</t>
  </si>
  <si>
    <t>2986419PRE</t>
  </si>
  <si>
    <t>SUB</t>
  </si>
  <si>
    <t>LFT 03/25</t>
  </si>
  <si>
    <t>FII CSHG GR Louveira</t>
  </si>
  <si>
    <t>FIDC Angá Sabemi X Sr</t>
  </si>
  <si>
    <t>2986419SEN</t>
  </si>
  <si>
    <t>Patria Terras FIP</t>
  </si>
  <si>
    <t>2590616AGR</t>
  </si>
  <si>
    <t>P2 Brasil Infraestrutura III FICFIP</t>
  </si>
  <si>
    <t>1783113BRA</t>
  </si>
  <si>
    <t>FutDOLK19</t>
  </si>
  <si>
    <t>BRBMEFDOL5K3</t>
  </si>
  <si>
    <t>DOLK19</t>
  </si>
  <si>
    <t>Debênture Restoque 1S 10E</t>
  </si>
  <si>
    <t>LLIS3</t>
  </si>
  <si>
    <t>Pátria Edifícios Corporativos FII</t>
  </si>
  <si>
    <t>Debênture Restoque 1S 8E</t>
  </si>
  <si>
    <t>Unknown (BRPATCR02M17)</t>
  </si>
  <si>
    <t>BRPATCR02M17</t>
  </si>
  <si>
    <t>PATC13</t>
  </si>
  <si>
    <t>Direito de Subscrição sobre CLTX11</t>
  </si>
  <si>
    <t>BRCXTLD02M10</t>
  </si>
  <si>
    <t>CXTL12</t>
  </si>
  <si>
    <t>FIDC Red Real LP Sr 2S</t>
  </si>
  <si>
    <t>1776719SN2</t>
  </si>
  <si>
    <t>FIP PATRIA REAL ESTATE III</t>
  </si>
  <si>
    <t>1926913ALP</t>
  </si>
  <si>
    <t>FIP Lacan Florestal II</t>
  </si>
  <si>
    <t>2337516FIP</t>
  </si>
  <si>
    <t>FIP Lacan Florestal I</t>
  </si>
  <si>
    <t>1473113FLF</t>
  </si>
  <si>
    <t>Caixa TRX Logística Renda FII(14)</t>
  </si>
  <si>
    <t>FIDC Recebíveis Rodoanel Temp</t>
  </si>
  <si>
    <t>BR01CXCTF006</t>
  </si>
  <si>
    <t>3022319FVX</t>
  </si>
  <si>
    <t>XP Log FII</t>
  </si>
  <si>
    <t>BRXPLGD01M11</t>
  </si>
  <si>
    <t>XPLG12</t>
  </si>
  <si>
    <t>FIDC Eneva Recebíveis VX VIII</t>
  </si>
  <si>
    <t>3021319VX8</t>
  </si>
  <si>
    <t>Unknown (LF001800I73)</t>
  </si>
  <si>
    <t>Unknown (BRBBDCLTR331)</t>
  </si>
  <si>
    <t>Rodonorte Concessionária de Rodovias Integradas S.A.</t>
  </si>
  <si>
    <t>XP Hoteis FII</t>
  </si>
  <si>
    <t>FIDC ContourGlobal Participações do Brasil 2S</t>
  </si>
  <si>
    <t>FutDOLM19</t>
  </si>
  <si>
    <t>BRBMEFDOL5P2</t>
  </si>
  <si>
    <t>DOLM19</t>
  </si>
  <si>
    <t>Copa Florestal III FIP</t>
  </si>
  <si>
    <t>2202213UNA</t>
  </si>
  <si>
    <t>Debênture Cutia Emp. Eólicos 1S 1E</t>
  </si>
  <si>
    <t>1713617D</t>
  </si>
  <si>
    <t>General Shoppings e Outlets do Brasil FII</t>
  </si>
  <si>
    <t>Debênture Santos Brasil 2S 4E</t>
  </si>
  <si>
    <t>STBP3</t>
  </si>
  <si>
    <t>Caixa TRX Logística Renda FII(13)</t>
  </si>
  <si>
    <t>Shopping West Plaza FII (direito)</t>
  </si>
  <si>
    <t>BRWPLZD02M18</t>
  </si>
  <si>
    <t>WPLZ12</t>
  </si>
  <si>
    <t>CRI Urbplan 2 Sênior Habitasec 3S 1E</t>
  </si>
  <si>
    <t>11L0004764</t>
  </si>
  <si>
    <t>Recibo  XP LOG FUNDO INVESTIMENTO IMOBILIARIO FII</t>
  </si>
  <si>
    <t>BRXPLGR02M14</t>
  </si>
  <si>
    <t>XPLG13</t>
  </si>
  <si>
    <t>LF BNP Paribas</t>
  </si>
  <si>
    <t>BRBBNPLFI892</t>
  </si>
  <si>
    <t>LF Bco Toyota</t>
  </si>
  <si>
    <t>BRBTOYLFI167</t>
  </si>
  <si>
    <t>Debênture CCR</t>
  </si>
  <si>
    <t>BRCCRODBS0A8</t>
  </si>
  <si>
    <t>LF Safra</t>
  </si>
  <si>
    <t>BRBSAFLFIBV3</t>
  </si>
  <si>
    <t>Debênture Ipiranga</t>
  </si>
  <si>
    <t>BRIPIPDBS017</t>
  </si>
  <si>
    <t>LF Bco ABC</t>
  </si>
  <si>
    <t>BRZYTZLFIAY4</t>
  </si>
  <si>
    <t>BRBSAFLFN0B0</t>
  </si>
  <si>
    <t>BRBTOYLFI118</t>
  </si>
  <si>
    <t>LF Itau</t>
  </si>
  <si>
    <t>BRBITALFIE59</t>
  </si>
  <si>
    <t>LF Bco GMAC</t>
  </si>
  <si>
    <t>BRBCGMLFI3I9</t>
  </si>
  <si>
    <t>CDB Merrill Lynch</t>
  </si>
  <si>
    <t>BRBMLIC004P7</t>
  </si>
  <si>
    <t>BRBTOYLFI142</t>
  </si>
  <si>
    <t>BRBSAFLFIBF6</t>
  </si>
  <si>
    <t>LF Votorantim</t>
  </si>
  <si>
    <t>BRZXSZLFNXQ6</t>
  </si>
  <si>
    <t>BRBMLIC004Z6</t>
  </si>
  <si>
    <t>BRZXSZLFNYS0</t>
  </si>
  <si>
    <t>LF BB</t>
  </si>
  <si>
    <t>BRBBASLFI5Y2</t>
  </si>
  <si>
    <t>BRBTOYLFI100</t>
  </si>
  <si>
    <t>BRBBNPLFI8Q0</t>
  </si>
  <si>
    <t>BRBBASLFI7N1</t>
  </si>
  <si>
    <t>DEB Iguá Saneamento 1S 3E</t>
  </si>
  <si>
    <t>DEB Iguá Saneamento 1S 4E</t>
  </si>
  <si>
    <t>Debênture Casan 1S 2E</t>
  </si>
  <si>
    <t>DEB476CALL</t>
  </si>
  <si>
    <t>Unknown (LFT 09/24)</t>
  </si>
  <si>
    <t>LFT 09/24</t>
  </si>
  <si>
    <t>Debênture Ecorodovias 1S 8E</t>
  </si>
  <si>
    <t>Itau Gold Corporate CP RF</t>
  </si>
  <si>
    <t>Debênture Omega Geração 3S 1E</t>
  </si>
  <si>
    <t>Debênture Omega Geração 2S 1E</t>
  </si>
  <si>
    <t>Debênture Omega Geração 4S 1E</t>
  </si>
  <si>
    <t>Debênture Omega Geração 1S 1E</t>
  </si>
  <si>
    <t>FIDC Recebíveis Rodoanel Trecho Oeste Sr 2</t>
  </si>
  <si>
    <t>2565919RDT</t>
  </si>
  <si>
    <t>Unknown (US912796RM33)</t>
  </si>
  <si>
    <t>Unknown (US912796RF81)</t>
  </si>
  <si>
    <t>Unknown (US912796ST76)</t>
  </si>
  <si>
    <t>FutDOLN19</t>
  </si>
  <si>
    <t>Alianza Trust Renda Imob FII (recibo)</t>
  </si>
  <si>
    <t>FIDC CalCard 1S Sr</t>
  </si>
  <si>
    <t>3056519SEN</t>
  </si>
  <si>
    <t>CDB CEF</t>
  </si>
  <si>
    <t>XP Log FII (recibo)</t>
  </si>
  <si>
    <t>BRXPLGR03M13</t>
  </si>
  <si>
    <t>XPLG14</t>
  </si>
  <si>
    <t>XP Top CDB FIRF CP</t>
  </si>
  <si>
    <t>FIDC Saneago Infraestrutura IV</t>
  </si>
  <si>
    <t>FIDC Anga Sabemi Consignados V</t>
  </si>
  <si>
    <t>Debênture Eneva 2S 2E</t>
  </si>
  <si>
    <t>CRI JHSF Mall 181S</t>
  </si>
  <si>
    <t>Cri JHSF Mall 181s</t>
  </si>
  <si>
    <t>19E0322333</t>
  </si>
  <si>
    <t>BRAPCSCRI4Y5</t>
  </si>
  <si>
    <t>CRI JHSF Malls 182S</t>
  </si>
  <si>
    <t>Cri JHSF Malls 182S</t>
  </si>
  <si>
    <t>19E0311712</t>
  </si>
  <si>
    <t>BRAPCSCRI4Z2</t>
  </si>
  <si>
    <t>CRI JHSF Malls 183S</t>
  </si>
  <si>
    <t>19E0966801</t>
  </si>
  <si>
    <t>BRAPCSCRI507</t>
  </si>
  <si>
    <t>ISIN-&gt;ISIN</t>
  </si>
  <si>
    <t>COD-&gt;COD</t>
  </si>
  <si>
    <t>ID-&gt;COD</t>
  </si>
  <si>
    <t>ID-&gt;ISIN</t>
  </si>
  <si>
    <t>NOMECREDITO</t>
  </si>
  <si>
    <t>NOME</t>
  </si>
  <si>
    <t>SETOR</t>
  </si>
  <si>
    <t>A GUARIROBA</t>
  </si>
  <si>
    <t>SANEAMENTO</t>
  </si>
  <si>
    <t>AEGEA</t>
  </si>
  <si>
    <t>AES SUL</t>
  </si>
  <si>
    <t>ENERGIA</t>
  </si>
  <si>
    <t>AES TIETE</t>
  </si>
  <si>
    <t>ALIANÇA ENERGIA</t>
  </si>
  <si>
    <t>ALIANSCE</t>
  </si>
  <si>
    <t>SHOPPING</t>
  </si>
  <si>
    <t>ALPHAVILLE</t>
  </si>
  <si>
    <t>IMOBILIARIO</t>
  </si>
  <si>
    <t>ALUP3</t>
  </si>
  <si>
    <t>ALUPAR</t>
  </si>
  <si>
    <t>AMPLA ENERGIA</t>
  </si>
  <si>
    <t>ANDRADE GUTIERREZ</t>
  </si>
  <si>
    <t>CONSTRUÇÃO</t>
  </si>
  <si>
    <t>ARTR3</t>
  </si>
  <si>
    <t>ARTERIS</t>
  </si>
  <si>
    <t>RODOVIAS</t>
  </si>
  <si>
    <t>1483Z</t>
  </si>
  <si>
    <t>AUTOVIAS</t>
  </si>
  <si>
    <t>BCO ABC</t>
  </si>
  <si>
    <t>BANCOS</t>
  </si>
  <si>
    <t>BCO ALFA</t>
  </si>
  <si>
    <t>BCO BNP PARIBAS</t>
  </si>
  <si>
    <t>BCO BRADESCO</t>
  </si>
  <si>
    <t>BCO BRASIL</t>
  </si>
  <si>
    <t>BCO BTG PACTUAL</t>
  </si>
  <si>
    <t>BCO DAYCOVAL</t>
  </si>
  <si>
    <t>BCO ITAU</t>
  </si>
  <si>
    <t>BCO SANTANDER</t>
  </si>
  <si>
    <t>BCO VOTORANTIM</t>
  </si>
  <si>
    <t>BMF BOVESPA</t>
  </si>
  <si>
    <t>BR PROPERTIES</t>
  </si>
  <si>
    <t>BDLS3</t>
  </si>
  <si>
    <t>BRADESCO LEASING</t>
  </si>
  <si>
    <t>BRAP4</t>
  </si>
  <si>
    <t>BRADESPAR</t>
  </si>
  <si>
    <t>BRF</t>
  </si>
  <si>
    <t>CONSUMO</t>
  </si>
  <si>
    <t>CAB CUIABA</t>
  </si>
  <si>
    <t>CCR</t>
  </si>
  <si>
    <t>CEF</t>
  </si>
  <si>
    <t>CELG</t>
  </si>
  <si>
    <t>CELPE</t>
  </si>
  <si>
    <t>CEMIG</t>
  </si>
  <si>
    <t>CENTROVIAS</t>
  </si>
  <si>
    <t>CEPLA</t>
  </si>
  <si>
    <t>CIEL3</t>
  </si>
  <si>
    <t>CIELO</t>
  </si>
  <si>
    <t>CIPASA</t>
  </si>
  <si>
    <t>COBOBRAS</t>
  </si>
  <si>
    <t>INDUSTRIAL</t>
  </si>
  <si>
    <t>COELBA</t>
  </si>
  <si>
    <t>COL NORDESTE</t>
  </si>
  <si>
    <t>COMGAS</t>
  </si>
  <si>
    <t>GAS</t>
  </si>
  <si>
    <t>COPASA</t>
  </si>
  <si>
    <t>COPEL</t>
  </si>
  <si>
    <t>COPISEC</t>
  </si>
  <si>
    <t>ESTADO</t>
  </si>
  <si>
    <t>CPSEC</t>
  </si>
  <si>
    <t>CPTE</t>
  </si>
  <si>
    <t>CSNA3</t>
  </si>
  <si>
    <t>CSN</t>
  </si>
  <si>
    <t>CUTIA EOLICOS</t>
  </si>
  <si>
    <t>DASA</t>
  </si>
  <si>
    <t>DIRECIONAL</t>
  </si>
  <si>
    <t>DUKE PARANAPANEMA</t>
  </si>
  <si>
    <t>ECONORTE</t>
  </si>
  <si>
    <t>ECORODOVIAS</t>
  </si>
  <si>
    <t>ELEKTRO</t>
  </si>
  <si>
    <t>ELETROPAULO</t>
  </si>
  <si>
    <t>EQUATORIAL</t>
  </si>
  <si>
    <t>FHER3</t>
  </si>
  <si>
    <t>FERT HERINGER</t>
  </si>
  <si>
    <t>AGRO</t>
  </si>
  <si>
    <t>GENERAL SHOPPING</t>
  </si>
  <si>
    <t>HELBOR</t>
  </si>
  <si>
    <t>IGUATEMI</t>
  </si>
  <si>
    <t>INTERVIAS</t>
  </si>
  <si>
    <t>INTNL MEAL</t>
  </si>
  <si>
    <t>IOCHPE MAXION</t>
  </si>
  <si>
    <t>RANI4</t>
  </si>
  <si>
    <t>IRANI CELUL</t>
  </si>
  <si>
    <t>JHSF</t>
  </si>
  <si>
    <t>JSL</t>
  </si>
  <si>
    <t>VEICULOS</t>
  </si>
  <si>
    <t>L AMERICANAS</t>
  </si>
  <si>
    <t>LIBRA</t>
  </si>
  <si>
    <t>LOGISTICA</t>
  </si>
  <si>
    <t>LIGHT</t>
  </si>
  <si>
    <t>LOCALIZA</t>
  </si>
  <si>
    <t>LREN3</t>
  </si>
  <si>
    <t>LOJAS RENNER</t>
  </si>
  <si>
    <t>MAESTRO FR</t>
  </si>
  <si>
    <t>MGI</t>
  </si>
  <si>
    <t>MOVIDA</t>
  </si>
  <si>
    <t>MRV</t>
  </si>
  <si>
    <t>MULTIPLAN</t>
  </si>
  <si>
    <t>NEOENERGIA</t>
  </si>
  <si>
    <t>NOVA COLORADO</t>
  </si>
  <si>
    <t>OURO VERDE</t>
  </si>
  <si>
    <t>PDG</t>
  </si>
  <si>
    <t>PETROBRAS</t>
  </si>
  <si>
    <t>OLEO_GAS</t>
  </si>
  <si>
    <t>PORTONAVE</t>
  </si>
  <si>
    <t>RAPOSO TAVARES</t>
  </si>
  <si>
    <t>RESTOQUE</t>
  </si>
  <si>
    <t>ROD COLINAS</t>
  </si>
  <si>
    <t>ROD TIETE</t>
  </si>
  <si>
    <t>RODONORTE</t>
  </si>
  <si>
    <t>ROTA DAS BANDEIRAS</t>
  </si>
  <si>
    <t>SABESP</t>
  </si>
  <si>
    <t>SANEAGO</t>
  </si>
  <si>
    <t>SANEPAR</t>
  </si>
  <si>
    <t>SANTOS BRASIL</t>
  </si>
  <si>
    <t>SÃO CARLOS</t>
  </si>
  <si>
    <t>SONAE SIERRA</t>
  </si>
  <si>
    <t>SUL AMERICA</t>
  </si>
  <si>
    <t>SUL BRASILEIRA</t>
  </si>
  <si>
    <t>TCP</t>
  </si>
  <si>
    <t>TECNISA</t>
  </si>
  <si>
    <t>TRIANGULO SOL</t>
  </si>
  <si>
    <t>TRIUNFO</t>
  </si>
  <si>
    <t>UNIDAS</t>
  </si>
  <si>
    <t>VALID</t>
  </si>
  <si>
    <t>VENTOS S JORGE</t>
  </si>
  <si>
    <t>YOU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</si>
</sst>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164" fontId="1" fillId="0" borderId="2" xfId="2" applyNumberFormat="1" applyFont="1" applyFill="1" applyBorder="1" applyAlignment="1">
      <alignment horizontal="right" wrapText="1"/>
    </xf>
    <xf numFmtId="0" fontId="2" fillId="0" borderId="0" xfId="2"/>
    <xf numFmtId="0" fontId="0" fillId="3" borderId="0" xfId="0" applyFill="1"/>
    <xf numFmtId="0" fontId="1" fillId="4" borderId="3" xfId="2" applyFont="1" applyFill="1" applyBorder="1" applyAlignment="1">
      <alignment horizontal="center"/>
    </xf>
    <xf numFmtId="0" fontId="0" fillId="5" borderId="0" xfId="0" applyFill="1"/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wrapText="1"/>
    </xf>
    <xf numFmtId="0" fontId="0" fillId="6" borderId="0" xfId="0" applyFill="1"/>
    <xf numFmtId="0" fontId="0" fillId="7" borderId="0" xfId="0" applyFill="1"/>
  </cellXfs>
  <cellStyles count="5">
    <cellStyle name="Normal" xfId="0" builtinId="0"/>
    <cellStyle name="Normal_FromDB" xfId="4"/>
    <cellStyle name="Normal_Sheet1" xfId="1"/>
    <cellStyle name="Normal_Sheet2" xfId="2"/>
    <cellStyle name="Normal_TNomeCredito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5"/>
  <sheetViews>
    <sheetView topLeftCell="A159" workbookViewId="0">
      <selection activeCell="M178" sqref="M178"/>
    </sheetView>
  </sheetViews>
  <sheetFormatPr defaultRowHeight="14.25" customHeight="1" x14ac:dyDescent="0.25"/>
  <cols>
    <col min="2" max="2" width="27.140625" customWidth="1"/>
    <col min="5" max="5" width="10.28515625" bestFit="1" customWidth="1"/>
    <col min="6" max="6" width="15.28515625" customWidth="1"/>
    <col min="8" max="9" width="11.28515625" bestFit="1" customWidth="1"/>
    <col min="13" max="13" width="21.1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2">
        <v>65</v>
      </c>
      <c r="B2" s="3" t="s">
        <v>15</v>
      </c>
      <c r="C2" s="2">
        <v>10</v>
      </c>
      <c r="D2" s="2">
        <v>101434.02</v>
      </c>
      <c r="E2" s="4">
        <v>43621</v>
      </c>
      <c r="F2" s="3" t="s">
        <v>16</v>
      </c>
      <c r="G2" s="3" t="s">
        <v>17</v>
      </c>
      <c r="H2" s="4">
        <v>44256</v>
      </c>
      <c r="I2" s="4">
        <v>42013</v>
      </c>
      <c r="J2" s="3" t="s">
        <v>18</v>
      </c>
      <c r="K2" s="2">
        <v>1E-4</v>
      </c>
      <c r="L2" s="2">
        <v>100</v>
      </c>
      <c r="M2" s="3" t="s">
        <v>19</v>
      </c>
      <c r="N2" s="3" t="s">
        <v>20</v>
      </c>
      <c r="O2" s="2" t="b">
        <v>0</v>
      </c>
    </row>
    <row r="3" spans="1:15" ht="14.25" customHeight="1" x14ac:dyDescent="0.3">
      <c r="A3" s="2">
        <v>65</v>
      </c>
      <c r="B3" s="3" t="s">
        <v>21</v>
      </c>
      <c r="C3" s="2">
        <v>112</v>
      </c>
      <c r="D3" s="2">
        <v>1136129.17</v>
      </c>
      <c r="E3" s="4">
        <v>43621</v>
      </c>
      <c r="F3" s="3" t="s">
        <v>16</v>
      </c>
      <c r="G3" s="3" t="s">
        <v>17</v>
      </c>
      <c r="H3" s="4">
        <v>43891</v>
      </c>
      <c r="I3" s="4">
        <v>41656</v>
      </c>
      <c r="J3" s="3" t="s">
        <v>18</v>
      </c>
      <c r="K3" s="2">
        <v>0</v>
      </c>
      <c r="L3" s="2">
        <v>100</v>
      </c>
      <c r="M3" s="3" t="s">
        <v>19</v>
      </c>
      <c r="N3" s="3" t="s">
        <v>20</v>
      </c>
      <c r="O3" s="2" t="b">
        <v>0</v>
      </c>
    </row>
    <row r="4" spans="1:15" ht="14.25" customHeight="1" x14ac:dyDescent="0.3">
      <c r="A4" s="2">
        <v>65</v>
      </c>
      <c r="B4" s="3" t="s">
        <v>15</v>
      </c>
      <c r="C4" s="2">
        <v>11</v>
      </c>
      <c r="D4" s="2">
        <v>111577.42</v>
      </c>
      <c r="E4" s="4">
        <v>43621</v>
      </c>
      <c r="F4" s="3" t="s">
        <v>16</v>
      </c>
      <c r="G4" s="3" t="s">
        <v>17</v>
      </c>
      <c r="H4" s="4">
        <v>44256</v>
      </c>
      <c r="I4" s="4">
        <v>42013</v>
      </c>
      <c r="J4" s="3" t="s">
        <v>18</v>
      </c>
      <c r="K4" s="2">
        <v>0</v>
      </c>
      <c r="L4" s="2">
        <v>100</v>
      </c>
      <c r="M4" s="3" t="s">
        <v>19</v>
      </c>
      <c r="N4" s="3" t="s">
        <v>20</v>
      </c>
      <c r="O4" s="2" t="b">
        <v>0</v>
      </c>
    </row>
    <row r="5" spans="1:15" ht="14.25" customHeight="1" x14ac:dyDescent="0.3">
      <c r="A5" s="2">
        <v>8</v>
      </c>
      <c r="B5" s="3" t="s">
        <v>22</v>
      </c>
      <c r="C5" s="2">
        <v>9</v>
      </c>
      <c r="D5" s="2">
        <v>1183136.76</v>
      </c>
      <c r="E5" s="4">
        <v>43621</v>
      </c>
      <c r="F5" s="3" t="s">
        <v>23</v>
      </c>
      <c r="G5" s="3" t="s">
        <v>24</v>
      </c>
      <c r="H5" s="4">
        <v>45716</v>
      </c>
      <c r="I5" s="4">
        <v>41361</v>
      </c>
      <c r="J5" s="3" t="s">
        <v>25</v>
      </c>
      <c r="K5" s="2">
        <v>0.18959999999999999</v>
      </c>
      <c r="L5" s="2">
        <v>100</v>
      </c>
      <c r="M5" s="3" t="s">
        <v>26</v>
      </c>
      <c r="N5" s="3" t="s">
        <v>20</v>
      </c>
      <c r="O5" s="2" t="b">
        <v>0</v>
      </c>
    </row>
    <row r="6" spans="1:15" ht="14.25" customHeight="1" x14ac:dyDescent="0.3">
      <c r="A6" s="2">
        <v>8</v>
      </c>
      <c r="B6" s="3" t="s">
        <v>27</v>
      </c>
      <c r="C6" s="2">
        <v>9</v>
      </c>
      <c r="D6" s="2">
        <v>1049554.1100000001</v>
      </c>
      <c r="E6" s="4">
        <v>43621</v>
      </c>
      <c r="F6" s="3" t="s">
        <v>28</v>
      </c>
      <c r="G6" s="3" t="s">
        <v>24</v>
      </c>
      <c r="H6" s="4">
        <v>45716</v>
      </c>
      <c r="I6" s="4">
        <v>41361</v>
      </c>
      <c r="J6" s="3" t="s">
        <v>25</v>
      </c>
      <c r="K6" s="2">
        <v>0.1154</v>
      </c>
      <c r="L6" s="2">
        <v>100</v>
      </c>
      <c r="M6" s="3" t="s">
        <v>26</v>
      </c>
      <c r="N6" s="3" t="s">
        <v>20</v>
      </c>
      <c r="O6" s="2" t="b">
        <v>0</v>
      </c>
    </row>
    <row r="7" spans="1:15" ht="14.25" customHeight="1" x14ac:dyDescent="0.3">
      <c r="A7" s="2">
        <v>8</v>
      </c>
      <c r="B7" s="3" t="s">
        <v>29</v>
      </c>
      <c r="C7" s="2">
        <v>17</v>
      </c>
      <c r="D7" s="2">
        <v>4500089.0999999996</v>
      </c>
      <c r="E7" s="4">
        <v>43621</v>
      </c>
      <c r="F7" s="3" t="s">
        <v>30</v>
      </c>
      <c r="G7" s="3" t="s">
        <v>24</v>
      </c>
      <c r="H7" s="4">
        <v>45828</v>
      </c>
      <c r="I7" s="4">
        <v>41445</v>
      </c>
      <c r="J7" s="3" t="s">
        <v>31</v>
      </c>
      <c r="K7" s="2">
        <v>7.8799999999999995E-2</v>
      </c>
      <c r="L7" s="2">
        <v>100</v>
      </c>
      <c r="M7" s="3" t="s">
        <v>32</v>
      </c>
      <c r="N7" s="3" t="s">
        <v>20</v>
      </c>
      <c r="O7" s="2" t="b">
        <v>0</v>
      </c>
    </row>
    <row r="8" spans="1:15" ht="14.25" customHeight="1" x14ac:dyDescent="0.3">
      <c r="A8" s="2">
        <v>8</v>
      </c>
      <c r="B8" s="3" t="s">
        <v>33</v>
      </c>
      <c r="C8" s="2">
        <v>1</v>
      </c>
      <c r="D8" s="2">
        <v>270199.78000000003</v>
      </c>
      <c r="E8" s="4">
        <v>43621</v>
      </c>
      <c r="F8" s="3" t="s">
        <v>34</v>
      </c>
      <c r="G8" s="3" t="s">
        <v>24</v>
      </c>
      <c r="H8" s="4">
        <v>44518</v>
      </c>
      <c r="I8" s="4">
        <v>40651</v>
      </c>
      <c r="J8" s="3" t="s">
        <v>31</v>
      </c>
      <c r="K8" s="2">
        <v>3.9100000000000003E-2</v>
      </c>
      <c r="L8" s="2">
        <v>100</v>
      </c>
      <c r="M8" s="3" t="s">
        <v>35</v>
      </c>
      <c r="N8" s="3" t="s">
        <v>20</v>
      </c>
      <c r="O8" s="2" t="b">
        <v>0</v>
      </c>
    </row>
    <row r="9" spans="1:15" ht="14.25" customHeight="1" x14ac:dyDescent="0.3">
      <c r="A9" s="2">
        <v>8</v>
      </c>
      <c r="B9" s="3" t="s">
        <v>33</v>
      </c>
      <c r="C9" s="2">
        <v>2</v>
      </c>
      <c r="D9" s="2">
        <v>540399.56000000006</v>
      </c>
      <c r="E9" s="4">
        <v>43621</v>
      </c>
      <c r="F9" s="3" t="s">
        <v>34</v>
      </c>
      <c r="G9" s="3" t="s">
        <v>24</v>
      </c>
      <c r="H9" s="4">
        <v>44518</v>
      </c>
      <c r="I9" s="4">
        <v>40651</v>
      </c>
      <c r="J9" s="3" t="s">
        <v>31</v>
      </c>
      <c r="K9" s="2">
        <v>3.9100000000000003E-2</v>
      </c>
      <c r="L9" s="2">
        <v>100</v>
      </c>
      <c r="M9" s="3" t="s">
        <v>35</v>
      </c>
      <c r="N9" s="3" t="s">
        <v>20</v>
      </c>
      <c r="O9" s="2" t="b">
        <v>0</v>
      </c>
    </row>
    <row r="10" spans="1:15" ht="14.25" customHeight="1" x14ac:dyDescent="0.3">
      <c r="A10" s="2">
        <v>8</v>
      </c>
      <c r="B10" s="3" t="s">
        <v>36</v>
      </c>
      <c r="C10" s="2">
        <v>4</v>
      </c>
      <c r="D10" s="2">
        <v>934025.02</v>
      </c>
      <c r="E10" s="4">
        <v>43621</v>
      </c>
      <c r="F10" s="3" t="s">
        <v>37</v>
      </c>
      <c r="G10" s="3" t="s">
        <v>24</v>
      </c>
      <c r="H10" s="4">
        <v>44479</v>
      </c>
      <c r="I10" s="4">
        <v>41192</v>
      </c>
      <c r="J10" s="3" t="s">
        <v>31</v>
      </c>
      <c r="K10" s="2">
        <v>0.107</v>
      </c>
      <c r="L10" s="2">
        <v>100</v>
      </c>
      <c r="M10" s="3" t="s">
        <v>32</v>
      </c>
      <c r="N10" s="3" t="s">
        <v>20</v>
      </c>
      <c r="O10" s="2" t="b">
        <v>0</v>
      </c>
    </row>
    <row r="11" spans="1:15" ht="14.25" customHeight="1" x14ac:dyDescent="0.3">
      <c r="A11" s="2">
        <v>8</v>
      </c>
      <c r="B11" s="3" t="s">
        <v>38</v>
      </c>
      <c r="C11" s="2">
        <v>7</v>
      </c>
      <c r="D11" s="2">
        <v>1660911.59</v>
      </c>
      <c r="E11" s="4">
        <v>43621</v>
      </c>
      <c r="F11" s="3" t="s">
        <v>39</v>
      </c>
      <c r="G11" s="3" t="s">
        <v>24</v>
      </c>
      <c r="H11" s="4">
        <v>46188</v>
      </c>
      <c r="I11" s="4">
        <v>41075</v>
      </c>
      <c r="J11" s="3" t="s">
        <v>31</v>
      </c>
      <c r="K11" s="2">
        <v>0.1082</v>
      </c>
      <c r="L11" s="2">
        <v>100</v>
      </c>
      <c r="M11" s="3" t="s">
        <v>32</v>
      </c>
      <c r="N11" s="3" t="s">
        <v>20</v>
      </c>
      <c r="O11" s="2" t="b">
        <v>0</v>
      </c>
    </row>
    <row r="12" spans="1:15" ht="14.25" customHeight="1" x14ac:dyDescent="0.3">
      <c r="A12" s="2">
        <v>8</v>
      </c>
      <c r="B12" s="3" t="s">
        <v>40</v>
      </c>
      <c r="C12" s="2">
        <v>10</v>
      </c>
      <c r="D12" s="2">
        <v>837302.01</v>
      </c>
      <c r="E12" s="4">
        <v>43621</v>
      </c>
      <c r="F12" s="3" t="s">
        <v>41</v>
      </c>
      <c r="G12" s="3" t="s">
        <v>24</v>
      </c>
      <c r="H12" s="4">
        <v>44326</v>
      </c>
      <c r="I12" s="4">
        <v>42065</v>
      </c>
      <c r="J12" s="3" t="s">
        <v>25</v>
      </c>
      <c r="K12" s="2">
        <v>0.12889999999999999</v>
      </c>
      <c r="L12" s="2">
        <v>100</v>
      </c>
      <c r="M12" s="3" t="s">
        <v>32</v>
      </c>
      <c r="N12" s="3" t="s">
        <v>20</v>
      </c>
      <c r="O12" s="2" t="b">
        <v>0</v>
      </c>
    </row>
    <row r="13" spans="1:15" ht="14.25" customHeight="1" x14ac:dyDescent="0.3">
      <c r="A13" s="2">
        <v>8</v>
      </c>
      <c r="B13" s="3" t="s">
        <v>42</v>
      </c>
      <c r="C13" s="2">
        <v>5</v>
      </c>
      <c r="D13" s="2">
        <v>1563053.86</v>
      </c>
      <c r="E13" s="4">
        <v>43621</v>
      </c>
      <c r="F13" s="3" t="s">
        <v>43</v>
      </c>
      <c r="G13" s="3" t="s">
        <v>24</v>
      </c>
      <c r="H13" s="4">
        <v>45058</v>
      </c>
      <c r="I13" s="4">
        <v>42184</v>
      </c>
      <c r="J13" s="3" t="s">
        <v>44</v>
      </c>
      <c r="K13" s="2">
        <v>8.6499999999999994E-2</v>
      </c>
      <c r="L13" s="2">
        <v>100</v>
      </c>
      <c r="M13" s="3" t="s">
        <v>26</v>
      </c>
      <c r="N13" s="3" t="s">
        <v>20</v>
      </c>
      <c r="O13" s="2" t="b">
        <v>0</v>
      </c>
    </row>
    <row r="14" spans="1:15" ht="14.25" customHeight="1" x14ac:dyDescent="0.3">
      <c r="A14" s="2">
        <v>8</v>
      </c>
      <c r="B14" s="3" t="s">
        <v>45</v>
      </c>
      <c r="C14" s="2">
        <v>10</v>
      </c>
      <c r="D14" s="2">
        <v>2074819.99</v>
      </c>
      <c r="E14" s="4">
        <v>43621</v>
      </c>
      <c r="F14" s="3" t="s">
        <v>46</v>
      </c>
      <c r="G14" s="3" t="s">
        <v>24</v>
      </c>
      <c r="H14" s="4">
        <v>45874</v>
      </c>
      <c r="I14" s="4">
        <v>42228</v>
      </c>
      <c r="J14" s="3" t="s">
        <v>31</v>
      </c>
      <c r="K14" s="2">
        <v>0.1323</v>
      </c>
      <c r="L14" s="2">
        <v>100</v>
      </c>
      <c r="M14" s="3" t="s">
        <v>26</v>
      </c>
      <c r="N14" s="3" t="s">
        <v>20</v>
      </c>
      <c r="O14" s="2" t="b">
        <v>0</v>
      </c>
    </row>
    <row r="15" spans="1:15" ht="14.25" customHeight="1" x14ac:dyDescent="0.3">
      <c r="A15" s="2">
        <v>8</v>
      </c>
      <c r="B15" s="3" t="s">
        <v>40</v>
      </c>
      <c r="C15" s="2">
        <v>3</v>
      </c>
      <c r="D15" s="2">
        <v>251190.6</v>
      </c>
      <c r="E15" s="4">
        <v>43621</v>
      </c>
      <c r="F15" s="3" t="s">
        <v>41</v>
      </c>
      <c r="G15" s="3" t="s">
        <v>24</v>
      </c>
      <c r="H15" s="4">
        <v>44326</v>
      </c>
      <c r="I15" s="4">
        <v>42065</v>
      </c>
      <c r="J15" s="3" t="s">
        <v>25</v>
      </c>
      <c r="K15" s="2">
        <v>0.12809999999999999</v>
      </c>
      <c r="L15" s="2">
        <v>100</v>
      </c>
      <c r="M15" s="3" t="s">
        <v>32</v>
      </c>
      <c r="N15" s="3" t="s">
        <v>20</v>
      </c>
      <c r="O15" s="2" t="b">
        <v>0</v>
      </c>
    </row>
    <row r="16" spans="1:15" ht="14.25" customHeight="1" x14ac:dyDescent="0.3">
      <c r="A16" s="2">
        <v>8</v>
      </c>
      <c r="B16" s="3" t="s">
        <v>36</v>
      </c>
      <c r="C16" s="2">
        <v>2</v>
      </c>
      <c r="D16" s="2">
        <v>467012.51</v>
      </c>
      <c r="E16" s="4">
        <v>43621</v>
      </c>
      <c r="F16" s="3" t="s">
        <v>37</v>
      </c>
      <c r="G16" s="3" t="s">
        <v>24</v>
      </c>
      <c r="H16" s="4">
        <v>44479</v>
      </c>
      <c r="I16" s="4">
        <v>41192</v>
      </c>
      <c r="J16" s="3" t="s">
        <v>31</v>
      </c>
      <c r="K16" s="2">
        <v>0.15820000000000001</v>
      </c>
      <c r="L16" s="2">
        <v>100</v>
      </c>
      <c r="M16" s="3" t="s">
        <v>32</v>
      </c>
      <c r="N16" s="3" t="s">
        <v>20</v>
      </c>
      <c r="O16" s="2" t="b">
        <v>0</v>
      </c>
    </row>
    <row r="17" spans="1:15" ht="14.25" customHeight="1" x14ac:dyDescent="0.3">
      <c r="A17" s="2">
        <v>8</v>
      </c>
      <c r="B17" s="3" t="s">
        <v>33</v>
      </c>
      <c r="C17" s="2">
        <v>3</v>
      </c>
      <c r="D17" s="2">
        <v>810599.34</v>
      </c>
      <c r="E17" s="4">
        <v>43621</v>
      </c>
      <c r="F17" s="3" t="s">
        <v>34</v>
      </c>
      <c r="G17" s="3" t="s">
        <v>24</v>
      </c>
      <c r="H17" s="4">
        <v>44518</v>
      </c>
      <c r="I17" s="4">
        <v>40651</v>
      </c>
      <c r="J17" s="3" t="s">
        <v>31</v>
      </c>
      <c r="K17" s="2">
        <v>7.4999999999999997E-3</v>
      </c>
      <c r="L17" s="2">
        <v>100</v>
      </c>
      <c r="M17" s="3" t="s">
        <v>35</v>
      </c>
      <c r="N17" s="3" t="s">
        <v>20</v>
      </c>
      <c r="O17" s="2" t="b">
        <v>0</v>
      </c>
    </row>
    <row r="18" spans="1:15" ht="14.25" customHeight="1" x14ac:dyDescent="0.3">
      <c r="A18" s="2">
        <v>8</v>
      </c>
      <c r="B18" s="3" t="s">
        <v>38</v>
      </c>
      <c r="C18" s="2">
        <v>1</v>
      </c>
      <c r="D18" s="2">
        <v>290538.31</v>
      </c>
      <c r="E18" s="4">
        <v>43621</v>
      </c>
      <c r="F18" s="3" t="s">
        <v>39</v>
      </c>
      <c r="G18" s="3" t="s">
        <v>24</v>
      </c>
      <c r="H18" s="4">
        <v>54954</v>
      </c>
      <c r="I18" s="4">
        <v>41075</v>
      </c>
      <c r="J18" s="3" t="s">
        <v>31</v>
      </c>
      <c r="K18" s="2">
        <v>0.59830000000000005</v>
      </c>
      <c r="L18" s="2">
        <v>100</v>
      </c>
      <c r="M18" s="3" t="s">
        <v>32</v>
      </c>
      <c r="N18" s="3" t="s">
        <v>20</v>
      </c>
      <c r="O18" s="2" t="b">
        <v>0</v>
      </c>
    </row>
    <row r="19" spans="1:15" ht="14.25" customHeight="1" x14ac:dyDescent="0.3">
      <c r="A19" s="2">
        <v>8</v>
      </c>
      <c r="B19" s="3" t="s">
        <v>47</v>
      </c>
      <c r="C19" s="2">
        <v>1</v>
      </c>
      <c r="D19" s="2">
        <v>2828883.41</v>
      </c>
      <c r="E19" s="4">
        <v>43621</v>
      </c>
      <c r="F19" s="3" t="s">
        <v>48</v>
      </c>
      <c r="G19" s="3" t="s">
        <v>24</v>
      </c>
      <c r="H19" s="4">
        <v>55017</v>
      </c>
      <c r="I19" s="4">
        <v>41957</v>
      </c>
      <c r="J19" s="3" t="s">
        <v>44</v>
      </c>
      <c r="K19" s="2">
        <v>0.53959999999999997</v>
      </c>
      <c r="L19" s="2">
        <v>100</v>
      </c>
      <c r="M19" s="3" t="s">
        <v>32</v>
      </c>
      <c r="N19" s="3" t="s">
        <v>20</v>
      </c>
      <c r="O19" s="2" t="b">
        <v>0</v>
      </c>
    </row>
    <row r="20" spans="1:15" ht="14.25" customHeight="1" x14ac:dyDescent="0.3">
      <c r="A20" s="2">
        <v>8</v>
      </c>
      <c r="B20" s="3" t="s">
        <v>40</v>
      </c>
      <c r="C20" s="2">
        <v>1</v>
      </c>
      <c r="D20" s="2">
        <v>47931.17</v>
      </c>
      <c r="E20" s="4">
        <v>43621</v>
      </c>
      <c r="F20" s="3" t="s">
        <v>41</v>
      </c>
      <c r="G20" s="3" t="s">
        <v>24</v>
      </c>
      <c r="H20" s="4">
        <v>54918</v>
      </c>
      <c r="I20" s="4">
        <v>42065</v>
      </c>
      <c r="J20" s="3" t="s">
        <v>25</v>
      </c>
      <c r="K20" s="2">
        <v>1694.1578</v>
      </c>
      <c r="L20" s="2">
        <v>100</v>
      </c>
      <c r="M20" s="3" t="s">
        <v>32</v>
      </c>
      <c r="N20" s="3" t="s">
        <v>20</v>
      </c>
      <c r="O20" s="2" t="b">
        <v>0</v>
      </c>
    </row>
    <row r="21" spans="1:15" ht="14.25" customHeight="1" x14ac:dyDescent="0.3">
      <c r="A21" s="2">
        <v>8</v>
      </c>
      <c r="B21" s="3" t="s">
        <v>40</v>
      </c>
      <c r="C21" s="2">
        <v>1</v>
      </c>
      <c r="D21" s="2">
        <v>14379.35</v>
      </c>
      <c r="E21" s="4">
        <v>43621</v>
      </c>
      <c r="F21" s="3" t="s">
        <v>41</v>
      </c>
      <c r="G21" s="3" t="s">
        <v>24</v>
      </c>
      <c r="H21" s="4">
        <v>54918</v>
      </c>
      <c r="I21" s="4">
        <v>42065</v>
      </c>
      <c r="J21" s="3" t="s">
        <v>25</v>
      </c>
      <c r="K21" s="2">
        <v>1694.1578</v>
      </c>
      <c r="L21" s="2">
        <v>100</v>
      </c>
      <c r="M21" s="3" t="s">
        <v>32</v>
      </c>
      <c r="N21" s="3" t="s">
        <v>20</v>
      </c>
      <c r="O21" s="2" t="b">
        <v>0</v>
      </c>
    </row>
    <row r="22" spans="1:15" ht="14.25" customHeight="1" x14ac:dyDescent="0.3">
      <c r="A22" s="2">
        <v>8</v>
      </c>
      <c r="B22" s="3" t="s">
        <v>27</v>
      </c>
      <c r="C22" s="2">
        <v>1</v>
      </c>
      <c r="D22" s="2">
        <v>29533.67</v>
      </c>
      <c r="E22" s="4">
        <v>43621</v>
      </c>
      <c r="F22" s="3" t="s">
        <v>28</v>
      </c>
      <c r="G22" s="3" t="s">
        <v>24</v>
      </c>
      <c r="H22" s="4">
        <v>54847</v>
      </c>
      <c r="I22" s="4">
        <v>41361</v>
      </c>
      <c r="J22" s="3" t="s">
        <v>25</v>
      </c>
      <c r="K22" s="2">
        <v>0.25469999999999998</v>
      </c>
      <c r="L22" s="2">
        <v>100</v>
      </c>
      <c r="M22" s="3" t="s">
        <v>26</v>
      </c>
      <c r="N22" s="3" t="s">
        <v>20</v>
      </c>
      <c r="O22" s="2" t="b">
        <v>0</v>
      </c>
    </row>
    <row r="23" spans="1:15" ht="14.25" customHeight="1" x14ac:dyDescent="0.3">
      <c r="A23" s="2">
        <v>8</v>
      </c>
      <c r="B23" s="3" t="s">
        <v>27</v>
      </c>
      <c r="C23" s="2">
        <v>1</v>
      </c>
      <c r="D23" s="2">
        <v>39381.56</v>
      </c>
      <c r="E23" s="4">
        <v>43621</v>
      </c>
      <c r="F23" s="3" t="s">
        <v>28</v>
      </c>
      <c r="G23" s="3" t="s">
        <v>24</v>
      </c>
      <c r="H23" s="4">
        <v>54847</v>
      </c>
      <c r="I23" s="4">
        <v>41361</v>
      </c>
      <c r="J23" s="3" t="s">
        <v>25</v>
      </c>
      <c r="K23" s="2">
        <v>0.25469999999999998</v>
      </c>
      <c r="L23" s="2">
        <v>100</v>
      </c>
      <c r="M23" s="3" t="s">
        <v>26</v>
      </c>
      <c r="N23" s="3" t="s">
        <v>20</v>
      </c>
      <c r="O23" s="2" t="b">
        <v>0</v>
      </c>
    </row>
    <row r="24" spans="1:15" ht="14.25" customHeight="1" x14ac:dyDescent="0.3">
      <c r="A24" s="2">
        <v>8</v>
      </c>
      <c r="B24" s="3" t="s">
        <v>49</v>
      </c>
      <c r="C24" s="2">
        <v>2</v>
      </c>
      <c r="D24" s="2">
        <v>863364.05</v>
      </c>
      <c r="E24" s="4">
        <v>43621</v>
      </c>
      <c r="F24" s="3" t="s">
        <v>50</v>
      </c>
      <c r="G24" s="3" t="s">
        <v>24</v>
      </c>
      <c r="H24" s="4">
        <v>45121</v>
      </c>
      <c r="I24" s="4">
        <v>41365</v>
      </c>
      <c r="J24" s="3" t="s">
        <v>44</v>
      </c>
      <c r="K24" s="2">
        <v>4.2500000000000003E-2</v>
      </c>
      <c r="L24" s="2">
        <v>100</v>
      </c>
      <c r="M24" s="3" t="s">
        <v>35</v>
      </c>
      <c r="N24" s="3" t="s">
        <v>20</v>
      </c>
      <c r="O24" s="2" t="b">
        <v>0</v>
      </c>
    </row>
    <row r="25" spans="1:15" ht="14.25" customHeight="1" x14ac:dyDescent="0.3">
      <c r="A25" s="2">
        <v>8</v>
      </c>
      <c r="B25" s="3" t="s">
        <v>27</v>
      </c>
      <c r="C25" s="2">
        <v>7</v>
      </c>
      <c r="D25" s="2">
        <v>816319.86</v>
      </c>
      <c r="E25" s="4">
        <v>43621</v>
      </c>
      <c r="F25" s="3" t="s">
        <v>28</v>
      </c>
      <c r="G25" s="3" t="s">
        <v>24</v>
      </c>
      <c r="H25" s="4">
        <v>45716</v>
      </c>
      <c r="I25" s="4">
        <v>41361</v>
      </c>
      <c r="J25" s="3" t="s">
        <v>25</v>
      </c>
      <c r="K25" s="2">
        <v>0.18590000000000001</v>
      </c>
      <c r="L25" s="2">
        <v>100</v>
      </c>
      <c r="M25" s="3" t="s">
        <v>26</v>
      </c>
      <c r="N25" s="3" t="s">
        <v>20</v>
      </c>
      <c r="O25" s="2" t="b">
        <v>0</v>
      </c>
    </row>
    <row r="26" spans="1:15" ht="14.25" customHeight="1" x14ac:dyDescent="0.3">
      <c r="A26" s="2">
        <v>8</v>
      </c>
      <c r="B26" s="3" t="s">
        <v>45</v>
      </c>
      <c r="C26" s="2">
        <v>1</v>
      </c>
      <c r="D26" s="2">
        <v>207482</v>
      </c>
      <c r="E26" s="4">
        <v>43621</v>
      </c>
      <c r="F26" s="3" t="s">
        <v>46</v>
      </c>
      <c r="G26" s="3" t="s">
        <v>24</v>
      </c>
      <c r="H26" s="4">
        <v>45874</v>
      </c>
      <c r="I26" s="4">
        <v>42228</v>
      </c>
      <c r="J26" s="3" t="s">
        <v>31</v>
      </c>
      <c r="K26" s="2">
        <v>0.15229999999999999</v>
      </c>
      <c r="L26" s="2">
        <v>100</v>
      </c>
      <c r="M26" s="3" t="s">
        <v>26</v>
      </c>
      <c r="N26" s="3" t="s">
        <v>20</v>
      </c>
      <c r="O26" s="2" t="b">
        <v>0</v>
      </c>
    </row>
    <row r="27" spans="1:15" ht="14.25" customHeight="1" x14ac:dyDescent="0.3">
      <c r="A27" s="2">
        <v>8</v>
      </c>
      <c r="B27" s="3" t="s">
        <v>27</v>
      </c>
      <c r="C27" s="2">
        <v>20</v>
      </c>
      <c r="D27" s="2">
        <v>2332342.4700000002</v>
      </c>
      <c r="E27" s="4">
        <v>43621</v>
      </c>
      <c r="F27" s="3" t="s">
        <v>28</v>
      </c>
      <c r="G27" s="3" t="s">
        <v>24</v>
      </c>
      <c r="H27" s="4">
        <v>45716</v>
      </c>
      <c r="I27" s="4">
        <v>41361</v>
      </c>
      <c r="J27" s="3" t="s">
        <v>25</v>
      </c>
      <c r="K27" s="2">
        <v>0.187</v>
      </c>
      <c r="L27" s="2">
        <v>100</v>
      </c>
      <c r="M27" s="3" t="s">
        <v>26</v>
      </c>
      <c r="N27" s="3" t="s">
        <v>20</v>
      </c>
      <c r="O27" s="2" t="b">
        <v>0</v>
      </c>
    </row>
    <row r="28" spans="1:15" ht="14.25" customHeight="1" x14ac:dyDescent="0.3">
      <c r="A28" s="2">
        <v>8</v>
      </c>
      <c r="B28" s="3" t="s">
        <v>33</v>
      </c>
      <c r="C28" s="2">
        <v>3</v>
      </c>
      <c r="D28" s="2">
        <v>810599.34</v>
      </c>
      <c r="E28" s="4">
        <v>43621</v>
      </c>
      <c r="F28" s="3" t="s">
        <v>34</v>
      </c>
      <c r="G28" s="3" t="s">
        <v>24</v>
      </c>
      <c r="H28" s="4">
        <v>44518</v>
      </c>
      <c r="I28" s="4">
        <v>40651</v>
      </c>
      <c r="J28" s="3" t="s">
        <v>31</v>
      </c>
      <c r="K28" s="2">
        <v>1.3299999999999999E-2</v>
      </c>
      <c r="L28" s="2">
        <v>100</v>
      </c>
      <c r="M28" s="3" t="s">
        <v>35</v>
      </c>
      <c r="N28" s="3" t="s">
        <v>20</v>
      </c>
      <c r="O28" s="2" t="b">
        <v>0</v>
      </c>
    </row>
    <row r="29" spans="1:15" ht="14.25" customHeight="1" x14ac:dyDescent="0.3">
      <c r="A29" s="2">
        <v>65</v>
      </c>
      <c r="B29" s="3" t="s">
        <v>15</v>
      </c>
      <c r="C29" s="2">
        <v>52</v>
      </c>
      <c r="D29" s="2">
        <v>527456.89</v>
      </c>
      <c r="E29" s="4">
        <v>43621</v>
      </c>
      <c r="F29" s="3" t="s">
        <v>16</v>
      </c>
      <c r="G29" s="3" t="s">
        <v>17</v>
      </c>
      <c r="H29" s="4">
        <v>44256</v>
      </c>
      <c r="I29" s="4">
        <v>42013</v>
      </c>
      <c r="J29" s="3" t="s">
        <v>18</v>
      </c>
      <c r="K29" s="2">
        <v>1E-4</v>
      </c>
      <c r="L29" s="2">
        <v>100</v>
      </c>
      <c r="M29" s="3" t="s">
        <v>19</v>
      </c>
      <c r="N29" s="3" t="s">
        <v>20</v>
      </c>
      <c r="O29" s="2" t="b">
        <v>0</v>
      </c>
    </row>
    <row r="30" spans="1:15" ht="14.25" customHeight="1" x14ac:dyDescent="0.3">
      <c r="A30" s="2">
        <v>65</v>
      </c>
      <c r="B30" s="3" t="s">
        <v>51</v>
      </c>
      <c r="C30" s="2">
        <v>5300</v>
      </c>
      <c r="D30" s="2">
        <v>53701802.850000001</v>
      </c>
      <c r="E30" s="4">
        <v>43621</v>
      </c>
      <c r="F30" s="3" t="s">
        <v>16</v>
      </c>
      <c r="G30" s="3" t="s">
        <v>17</v>
      </c>
      <c r="H30" s="4">
        <v>45717</v>
      </c>
      <c r="I30" s="4">
        <v>43399</v>
      </c>
      <c r="J30" s="3" t="s">
        <v>18</v>
      </c>
      <c r="K30" s="2">
        <v>0.31530000000000002</v>
      </c>
      <c r="L30" s="2">
        <v>100</v>
      </c>
      <c r="M30" s="3" t="s">
        <v>19</v>
      </c>
      <c r="N30" s="3" t="s">
        <v>20</v>
      </c>
      <c r="O30" s="2" t="b">
        <v>0</v>
      </c>
    </row>
    <row r="31" spans="1:15" ht="14.25" customHeight="1" x14ac:dyDescent="0.3">
      <c r="A31" s="2">
        <v>65</v>
      </c>
      <c r="B31" s="3" t="s">
        <v>52</v>
      </c>
      <c r="C31" s="2">
        <v>9503</v>
      </c>
      <c r="D31" s="2">
        <v>8999214.1300000008</v>
      </c>
      <c r="E31" s="4">
        <v>43621</v>
      </c>
      <c r="F31" s="3" t="s">
        <v>53</v>
      </c>
      <c r="G31" s="3" t="s">
        <v>17</v>
      </c>
      <c r="H31" s="4">
        <v>43922</v>
      </c>
      <c r="I31" s="4">
        <v>43105</v>
      </c>
      <c r="J31" s="3" t="s">
        <v>54</v>
      </c>
      <c r="K31" s="2">
        <v>0.1</v>
      </c>
      <c r="L31" s="2">
        <v>100</v>
      </c>
      <c r="M31" s="3" t="s">
        <v>19</v>
      </c>
      <c r="N31" s="3" t="s">
        <v>20</v>
      </c>
      <c r="O31" s="2" t="b">
        <v>1</v>
      </c>
    </row>
    <row r="32" spans="1:15" ht="14.25" customHeight="1" x14ac:dyDescent="0.3">
      <c r="A32" s="2">
        <v>65</v>
      </c>
      <c r="B32" s="3" t="s">
        <v>55</v>
      </c>
      <c r="C32" s="2">
        <v>1</v>
      </c>
      <c r="D32" s="2">
        <v>0</v>
      </c>
      <c r="E32" s="4">
        <v>43621</v>
      </c>
      <c r="F32" s="3" t="s">
        <v>56</v>
      </c>
      <c r="G32" s="3" t="s">
        <v>24</v>
      </c>
      <c r="H32" s="4">
        <v>55071</v>
      </c>
      <c r="I32" s="4">
        <v>42019</v>
      </c>
      <c r="J32" s="3" t="s">
        <v>31</v>
      </c>
      <c r="K32" s="2">
        <v>0.12479999999999999</v>
      </c>
      <c r="L32" s="2">
        <v>100</v>
      </c>
      <c r="M32" s="3" t="s">
        <v>57</v>
      </c>
      <c r="N32" s="3" t="s">
        <v>20</v>
      </c>
      <c r="O32" s="2" t="b">
        <v>0</v>
      </c>
    </row>
    <row r="33" spans="1:15" ht="14.25" customHeight="1" x14ac:dyDescent="0.3">
      <c r="A33" s="2">
        <v>8</v>
      </c>
      <c r="B33" s="3" t="s">
        <v>29</v>
      </c>
      <c r="C33" s="2">
        <v>4</v>
      </c>
      <c r="D33" s="2">
        <v>1058844.49</v>
      </c>
      <c r="E33" s="4">
        <v>43621</v>
      </c>
      <c r="F33" s="3" t="s">
        <v>30</v>
      </c>
      <c r="G33" s="3" t="s">
        <v>24</v>
      </c>
      <c r="H33" s="4">
        <v>45828</v>
      </c>
      <c r="I33" s="4">
        <v>41445</v>
      </c>
      <c r="J33" s="3" t="s">
        <v>31</v>
      </c>
      <c r="K33" s="2">
        <v>8.3299999999999999E-2</v>
      </c>
      <c r="L33" s="2">
        <v>100</v>
      </c>
      <c r="M33" s="3" t="s">
        <v>32</v>
      </c>
      <c r="N33" s="3" t="s">
        <v>20</v>
      </c>
      <c r="O33" s="2" t="b">
        <v>0</v>
      </c>
    </row>
    <row r="34" spans="1:15" ht="14.25" customHeight="1" x14ac:dyDescent="0.3">
      <c r="A34" s="2">
        <v>8</v>
      </c>
      <c r="B34" s="3" t="s">
        <v>40</v>
      </c>
      <c r="C34" s="2">
        <v>9</v>
      </c>
      <c r="D34" s="2">
        <v>753571.81</v>
      </c>
      <c r="E34" s="4">
        <v>43621</v>
      </c>
      <c r="F34" s="3" t="s">
        <v>41</v>
      </c>
      <c r="G34" s="3" t="s">
        <v>24</v>
      </c>
      <c r="H34" s="4">
        <v>44326</v>
      </c>
      <c r="I34" s="4">
        <v>42065</v>
      </c>
      <c r="J34" s="3" t="s">
        <v>25</v>
      </c>
      <c r="K34" s="2">
        <v>0.14169999999999999</v>
      </c>
      <c r="L34" s="2">
        <v>100</v>
      </c>
      <c r="M34" s="3" t="s">
        <v>32</v>
      </c>
      <c r="N34" s="3" t="s">
        <v>20</v>
      </c>
      <c r="O34" s="2" t="b">
        <v>0</v>
      </c>
    </row>
    <row r="35" spans="1:15" ht="14.25" customHeight="1" x14ac:dyDescent="0.3">
      <c r="A35" s="2">
        <v>8</v>
      </c>
      <c r="B35" s="3" t="s">
        <v>42</v>
      </c>
      <c r="C35" s="2">
        <v>4</v>
      </c>
      <c r="D35" s="2">
        <v>1250443.0900000001</v>
      </c>
      <c r="E35" s="4">
        <v>43621</v>
      </c>
      <c r="F35" s="3" t="s">
        <v>43</v>
      </c>
      <c r="G35" s="3" t="s">
        <v>24</v>
      </c>
      <c r="H35" s="4">
        <v>45058</v>
      </c>
      <c r="I35" s="4">
        <v>42184</v>
      </c>
      <c r="J35" s="3" t="s">
        <v>44</v>
      </c>
      <c r="K35" s="2">
        <v>8.5800000000000001E-2</v>
      </c>
      <c r="L35" s="2">
        <v>100</v>
      </c>
      <c r="M35" s="3" t="s">
        <v>26</v>
      </c>
      <c r="N35" s="3" t="s">
        <v>20</v>
      </c>
      <c r="O35" s="2" t="b">
        <v>0</v>
      </c>
    </row>
    <row r="36" spans="1:15" ht="14.25" customHeight="1" x14ac:dyDescent="0.3">
      <c r="A36" s="2">
        <v>8</v>
      </c>
      <c r="B36" s="3" t="s">
        <v>45</v>
      </c>
      <c r="C36" s="2">
        <v>9</v>
      </c>
      <c r="D36" s="2">
        <v>1867337.99</v>
      </c>
      <c r="E36" s="4">
        <v>43621</v>
      </c>
      <c r="F36" s="3" t="s">
        <v>46</v>
      </c>
      <c r="G36" s="3" t="s">
        <v>24</v>
      </c>
      <c r="H36" s="4">
        <v>45874</v>
      </c>
      <c r="I36" s="4">
        <v>42228</v>
      </c>
      <c r="J36" s="3" t="s">
        <v>31</v>
      </c>
      <c r="K36" s="2">
        <v>0.15229999999999999</v>
      </c>
      <c r="L36" s="2">
        <v>100</v>
      </c>
      <c r="M36" s="3" t="s">
        <v>26</v>
      </c>
      <c r="N36" s="3" t="s">
        <v>20</v>
      </c>
      <c r="O36" s="2" t="b">
        <v>0</v>
      </c>
    </row>
    <row r="37" spans="1:15" ht="14.25" customHeight="1" x14ac:dyDescent="0.3">
      <c r="A37" s="2">
        <v>8</v>
      </c>
      <c r="B37" s="3" t="s">
        <v>27</v>
      </c>
      <c r="C37" s="2">
        <v>1</v>
      </c>
      <c r="D37" s="2">
        <v>22970.63</v>
      </c>
      <c r="E37" s="4">
        <v>43621</v>
      </c>
      <c r="F37" s="3" t="s">
        <v>28</v>
      </c>
      <c r="G37" s="3" t="s">
        <v>24</v>
      </c>
      <c r="H37" s="4">
        <v>54847</v>
      </c>
      <c r="I37" s="4">
        <v>41361</v>
      </c>
      <c r="J37" s="3" t="s">
        <v>25</v>
      </c>
      <c r="K37" s="2">
        <v>9.69E-2</v>
      </c>
      <c r="L37" s="2">
        <v>100</v>
      </c>
      <c r="M37" s="3" t="s">
        <v>26</v>
      </c>
      <c r="N37" s="3" t="s">
        <v>20</v>
      </c>
      <c r="O37" s="2" t="b">
        <v>0</v>
      </c>
    </row>
    <row r="38" spans="1:15" ht="14.25" customHeight="1" x14ac:dyDescent="0.3">
      <c r="A38" s="2">
        <v>8</v>
      </c>
      <c r="B38" s="3" t="s">
        <v>27</v>
      </c>
      <c r="C38" s="2">
        <v>1</v>
      </c>
      <c r="D38" s="2">
        <v>65630.37</v>
      </c>
      <c r="E38" s="4">
        <v>43621</v>
      </c>
      <c r="F38" s="3" t="s">
        <v>28</v>
      </c>
      <c r="G38" s="3" t="s">
        <v>24</v>
      </c>
      <c r="H38" s="4">
        <v>54847</v>
      </c>
      <c r="I38" s="4">
        <v>41361</v>
      </c>
      <c r="J38" s="3" t="s">
        <v>25</v>
      </c>
      <c r="K38" s="2">
        <v>9.69E-2</v>
      </c>
      <c r="L38" s="2">
        <v>100</v>
      </c>
      <c r="M38" s="3" t="s">
        <v>26</v>
      </c>
      <c r="N38" s="3" t="s">
        <v>20</v>
      </c>
      <c r="O38" s="2" t="b">
        <v>0</v>
      </c>
    </row>
    <row r="39" spans="1:15" ht="14.25" customHeight="1" x14ac:dyDescent="0.3">
      <c r="A39" s="2">
        <v>8</v>
      </c>
      <c r="B39" s="3" t="s">
        <v>40</v>
      </c>
      <c r="C39" s="2">
        <v>1</v>
      </c>
      <c r="D39" s="2">
        <v>43138.05</v>
      </c>
      <c r="E39" s="4">
        <v>43621</v>
      </c>
      <c r="F39" s="3" t="s">
        <v>41</v>
      </c>
      <c r="G39" s="3" t="s">
        <v>24</v>
      </c>
      <c r="H39" s="4">
        <v>54918</v>
      </c>
      <c r="I39" s="4">
        <v>42065</v>
      </c>
      <c r="J39" s="3" t="s">
        <v>25</v>
      </c>
      <c r="K39" s="2">
        <v>1819.1421</v>
      </c>
      <c r="L39" s="2">
        <v>100</v>
      </c>
      <c r="M39" s="3" t="s">
        <v>32</v>
      </c>
      <c r="N39" s="3" t="s">
        <v>20</v>
      </c>
      <c r="O39" s="2" t="b">
        <v>0</v>
      </c>
    </row>
    <row r="40" spans="1:15" ht="14.25" customHeight="1" x14ac:dyDescent="0.3">
      <c r="A40" s="2">
        <v>8</v>
      </c>
      <c r="B40" s="3" t="s">
        <v>58</v>
      </c>
      <c r="C40" s="2">
        <v>6500</v>
      </c>
      <c r="D40" s="2">
        <v>3388577.31</v>
      </c>
      <c r="E40" s="4">
        <v>43621</v>
      </c>
      <c r="F40" s="3" t="s">
        <v>59</v>
      </c>
      <c r="G40" s="3" t="s">
        <v>24</v>
      </c>
      <c r="H40" s="4">
        <v>44531</v>
      </c>
      <c r="I40" s="4">
        <v>42705</v>
      </c>
      <c r="J40" s="3" t="s">
        <v>31</v>
      </c>
      <c r="K40" s="2">
        <v>0.10589999999999999</v>
      </c>
      <c r="L40" s="2">
        <v>100</v>
      </c>
      <c r="M40" s="3" t="s">
        <v>32</v>
      </c>
      <c r="N40" s="3" t="s">
        <v>20</v>
      </c>
      <c r="O40" s="2" t="b">
        <v>0</v>
      </c>
    </row>
    <row r="41" spans="1:15" ht="14.25" customHeight="1" x14ac:dyDescent="0.3">
      <c r="A41" s="2">
        <v>8</v>
      </c>
      <c r="B41" s="3" t="s">
        <v>42</v>
      </c>
      <c r="C41" s="2">
        <v>2</v>
      </c>
      <c r="D41" s="2">
        <v>625221.55000000005</v>
      </c>
      <c r="E41" s="4">
        <v>43621</v>
      </c>
      <c r="F41" s="3" t="s">
        <v>43</v>
      </c>
      <c r="G41" s="3" t="s">
        <v>24</v>
      </c>
      <c r="H41" s="4">
        <v>45058</v>
      </c>
      <c r="I41" s="4">
        <v>42184</v>
      </c>
      <c r="J41" s="3" t="s">
        <v>44</v>
      </c>
      <c r="K41" s="2">
        <v>8.6900000000000005E-2</v>
      </c>
      <c r="L41" s="2">
        <v>100</v>
      </c>
      <c r="M41" s="3" t="s">
        <v>26</v>
      </c>
      <c r="N41" s="3" t="s">
        <v>20</v>
      </c>
      <c r="O41" s="2" t="b">
        <v>0</v>
      </c>
    </row>
    <row r="42" spans="1:15" ht="14.25" customHeight="1" x14ac:dyDescent="0.3">
      <c r="A42" s="2">
        <v>8</v>
      </c>
      <c r="B42" s="3" t="s">
        <v>33</v>
      </c>
      <c r="C42" s="2">
        <v>2</v>
      </c>
      <c r="D42" s="2">
        <v>540399.56000000006</v>
      </c>
      <c r="E42" s="4">
        <v>43621</v>
      </c>
      <c r="F42" s="3" t="s">
        <v>34</v>
      </c>
      <c r="G42" s="3" t="s">
        <v>24</v>
      </c>
      <c r="H42" s="4">
        <v>44518</v>
      </c>
      <c r="I42" s="4">
        <v>40651</v>
      </c>
      <c r="J42" s="3" t="s">
        <v>31</v>
      </c>
      <c r="K42" s="2">
        <v>3.6900000000000002E-2</v>
      </c>
      <c r="L42" s="2">
        <v>100</v>
      </c>
      <c r="M42" s="3" t="s">
        <v>35</v>
      </c>
      <c r="N42" s="3" t="s">
        <v>20</v>
      </c>
      <c r="O42" s="2" t="b">
        <v>0</v>
      </c>
    </row>
    <row r="43" spans="1:15" ht="14.25" customHeight="1" x14ac:dyDescent="0.3">
      <c r="A43" s="2">
        <v>8</v>
      </c>
      <c r="B43" s="3" t="s">
        <v>45</v>
      </c>
      <c r="C43" s="2">
        <v>5</v>
      </c>
      <c r="D43" s="2">
        <v>1037409.99</v>
      </c>
      <c r="E43" s="4">
        <v>43621</v>
      </c>
      <c r="F43" s="3" t="s">
        <v>46</v>
      </c>
      <c r="G43" s="3" t="s">
        <v>24</v>
      </c>
      <c r="H43" s="4">
        <v>45874</v>
      </c>
      <c r="I43" s="4">
        <v>42228</v>
      </c>
      <c r="J43" s="3" t="s">
        <v>31</v>
      </c>
      <c r="K43" s="2">
        <v>0.16339999999999999</v>
      </c>
      <c r="L43" s="2">
        <v>100</v>
      </c>
      <c r="M43" s="3" t="s">
        <v>26</v>
      </c>
      <c r="N43" s="3" t="s">
        <v>20</v>
      </c>
      <c r="O43" s="2" t="b">
        <v>0</v>
      </c>
    </row>
    <row r="44" spans="1:15" ht="14.25" customHeight="1" x14ac:dyDescent="0.3">
      <c r="A44" s="2">
        <v>8</v>
      </c>
      <c r="B44" s="3" t="s">
        <v>40</v>
      </c>
      <c r="C44" s="2">
        <v>5</v>
      </c>
      <c r="D44" s="2">
        <v>418651</v>
      </c>
      <c r="E44" s="4">
        <v>43621</v>
      </c>
      <c r="F44" s="3" t="s">
        <v>41</v>
      </c>
      <c r="G44" s="3" t="s">
        <v>24</v>
      </c>
      <c r="H44" s="4">
        <v>44326</v>
      </c>
      <c r="I44" s="4">
        <v>42065</v>
      </c>
      <c r="J44" s="3" t="s">
        <v>25</v>
      </c>
      <c r="K44" s="2">
        <v>0.14699999999999999</v>
      </c>
      <c r="L44" s="2">
        <v>100</v>
      </c>
      <c r="M44" s="3" t="s">
        <v>32</v>
      </c>
      <c r="N44" s="3" t="s">
        <v>20</v>
      </c>
      <c r="O44" s="2" t="b">
        <v>0</v>
      </c>
    </row>
    <row r="45" spans="1:15" ht="14.25" customHeight="1" x14ac:dyDescent="0.3">
      <c r="A45" s="2">
        <v>8</v>
      </c>
      <c r="B45" s="3" t="s">
        <v>40</v>
      </c>
      <c r="C45" s="2">
        <v>1</v>
      </c>
      <c r="D45" s="2">
        <v>23965.58</v>
      </c>
      <c r="E45" s="4">
        <v>43621</v>
      </c>
      <c r="F45" s="3" t="s">
        <v>41</v>
      </c>
      <c r="G45" s="3" t="s">
        <v>24</v>
      </c>
      <c r="H45" s="4">
        <v>54918</v>
      </c>
      <c r="I45" s="4">
        <v>42065</v>
      </c>
      <c r="J45" s="3" t="s">
        <v>25</v>
      </c>
      <c r="K45" s="2">
        <v>1926.2746999999999</v>
      </c>
      <c r="L45" s="2">
        <v>100</v>
      </c>
      <c r="M45" s="3" t="s">
        <v>32</v>
      </c>
      <c r="N45" s="3" t="s">
        <v>20</v>
      </c>
      <c r="O45" s="2" t="b">
        <v>0</v>
      </c>
    </row>
    <row r="46" spans="1:15" ht="14.25" customHeight="1" x14ac:dyDescent="0.3">
      <c r="A46" s="2">
        <v>8</v>
      </c>
      <c r="B46" s="3" t="s">
        <v>60</v>
      </c>
      <c r="C46" s="2">
        <v>1</v>
      </c>
      <c r="D46" s="2">
        <v>744008.49</v>
      </c>
      <c r="E46" s="4">
        <v>43621</v>
      </c>
      <c r="F46" s="3" t="s">
        <v>61</v>
      </c>
      <c r="G46" s="3" t="s">
        <v>24</v>
      </c>
      <c r="H46" s="4">
        <v>54974</v>
      </c>
      <c r="I46" s="4">
        <v>41887</v>
      </c>
      <c r="J46" s="3" t="s">
        <v>44</v>
      </c>
      <c r="K46" s="2">
        <v>0.50439999999999996</v>
      </c>
      <c r="L46" s="2">
        <v>100</v>
      </c>
      <c r="M46" s="3" t="s">
        <v>62</v>
      </c>
      <c r="N46" s="3" t="s">
        <v>20</v>
      </c>
      <c r="O46" s="2" t="b">
        <v>0</v>
      </c>
    </row>
    <row r="47" spans="1:15" ht="14.25" customHeight="1" x14ac:dyDescent="0.3">
      <c r="A47" s="2">
        <v>8</v>
      </c>
      <c r="B47" s="3" t="s">
        <v>60</v>
      </c>
      <c r="C47" s="2">
        <v>1</v>
      </c>
      <c r="D47" s="2">
        <v>851174.28</v>
      </c>
      <c r="E47" s="4">
        <v>43621</v>
      </c>
      <c r="F47" s="3" t="s">
        <v>61</v>
      </c>
      <c r="G47" s="3" t="s">
        <v>24</v>
      </c>
      <c r="H47" s="4">
        <v>54974</v>
      </c>
      <c r="I47" s="4">
        <v>41887</v>
      </c>
      <c r="J47" s="3" t="s">
        <v>44</v>
      </c>
      <c r="K47" s="2">
        <v>0.50439999999999996</v>
      </c>
      <c r="L47" s="2">
        <v>100</v>
      </c>
      <c r="M47" s="3" t="s">
        <v>62</v>
      </c>
      <c r="N47" s="3" t="s">
        <v>20</v>
      </c>
      <c r="O47" s="2" t="b">
        <v>0</v>
      </c>
    </row>
    <row r="48" spans="1:15" ht="14.25" customHeight="1" x14ac:dyDescent="0.3">
      <c r="A48" s="2">
        <v>8</v>
      </c>
      <c r="B48" s="3" t="s">
        <v>63</v>
      </c>
      <c r="C48" s="2">
        <v>12</v>
      </c>
      <c r="D48" s="2">
        <v>2835708.81</v>
      </c>
      <c r="E48" s="4">
        <v>43621</v>
      </c>
      <c r="F48" s="3" t="s">
        <v>64</v>
      </c>
      <c r="G48" s="3" t="s">
        <v>24</v>
      </c>
      <c r="H48" s="4">
        <v>45279</v>
      </c>
      <c r="I48" s="4">
        <v>41626</v>
      </c>
      <c r="J48" s="3" t="s">
        <v>65</v>
      </c>
      <c r="K48" s="2">
        <v>2.6200000000000001E-2</v>
      </c>
      <c r="L48" s="2">
        <v>100</v>
      </c>
      <c r="M48" s="3" t="s">
        <v>35</v>
      </c>
      <c r="N48" s="3" t="s">
        <v>20</v>
      </c>
      <c r="O48" s="2" t="b">
        <v>0</v>
      </c>
    </row>
    <row r="49" spans="1:15" ht="14.25" customHeight="1" x14ac:dyDescent="0.3">
      <c r="A49" s="2">
        <v>8</v>
      </c>
      <c r="B49" s="3" t="s">
        <v>63</v>
      </c>
      <c r="C49" s="2">
        <v>3</v>
      </c>
      <c r="D49" s="2">
        <v>708927.2</v>
      </c>
      <c r="E49" s="4">
        <v>43621</v>
      </c>
      <c r="F49" s="3" t="s">
        <v>64</v>
      </c>
      <c r="G49" s="3" t="s">
        <v>24</v>
      </c>
      <c r="H49" s="4">
        <v>45279</v>
      </c>
      <c r="I49" s="4">
        <v>41626</v>
      </c>
      <c r="J49" s="3" t="s">
        <v>65</v>
      </c>
      <c r="K49" s="2">
        <v>2.6200000000000001E-2</v>
      </c>
      <c r="L49" s="2">
        <v>100</v>
      </c>
      <c r="M49" s="3" t="s">
        <v>35</v>
      </c>
      <c r="N49" s="3" t="s">
        <v>20</v>
      </c>
      <c r="O49" s="2" t="b">
        <v>0</v>
      </c>
    </row>
    <row r="50" spans="1:15" ht="14.25" customHeight="1" x14ac:dyDescent="0.3">
      <c r="A50" s="2">
        <v>8</v>
      </c>
      <c r="B50" s="3" t="s">
        <v>66</v>
      </c>
      <c r="C50" s="2">
        <v>7650</v>
      </c>
      <c r="D50" s="2">
        <v>6962048.6200000001</v>
      </c>
      <c r="E50" s="4">
        <v>43621</v>
      </c>
      <c r="F50" s="3" t="s">
        <v>67</v>
      </c>
      <c r="G50" s="3" t="s">
        <v>24</v>
      </c>
      <c r="H50" s="4">
        <v>46473</v>
      </c>
      <c r="I50" s="4">
        <v>42821</v>
      </c>
      <c r="J50" s="3" t="s">
        <v>31</v>
      </c>
      <c r="K50" s="2">
        <v>8.3199999999999996E-2</v>
      </c>
      <c r="L50" s="2">
        <v>100</v>
      </c>
      <c r="M50" s="3" t="s">
        <v>32</v>
      </c>
      <c r="N50" s="3" t="s">
        <v>20</v>
      </c>
      <c r="O50" s="2" t="b">
        <v>0</v>
      </c>
    </row>
    <row r="51" spans="1:15" ht="14.25" customHeight="1" x14ac:dyDescent="0.3">
      <c r="A51" s="2">
        <v>8</v>
      </c>
      <c r="B51" s="3" t="s">
        <v>63</v>
      </c>
      <c r="C51" s="2">
        <v>1</v>
      </c>
      <c r="D51" s="2">
        <v>236309.07</v>
      </c>
      <c r="E51" s="4">
        <v>43621</v>
      </c>
      <c r="F51" s="3" t="s">
        <v>64</v>
      </c>
      <c r="G51" s="3" t="s">
        <v>24</v>
      </c>
      <c r="H51" s="4">
        <v>45279</v>
      </c>
      <c r="I51" s="4">
        <v>41626</v>
      </c>
      <c r="J51" s="3" t="s">
        <v>65</v>
      </c>
      <c r="K51" s="2">
        <v>2.58E-2</v>
      </c>
      <c r="L51" s="2">
        <v>100</v>
      </c>
      <c r="M51" s="3" t="s">
        <v>35</v>
      </c>
      <c r="N51" s="3" t="s">
        <v>20</v>
      </c>
      <c r="O51" s="2" t="b">
        <v>0</v>
      </c>
    </row>
    <row r="52" spans="1:15" ht="14.25" customHeight="1" x14ac:dyDescent="0.3">
      <c r="A52" s="2">
        <v>8</v>
      </c>
      <c r="B52" s="3" t="s">
        <v>29</v>
      </c>
      <c r="C52" s="2">
        <v>1</v>
      </c>
      <c r="D52" s="2">
        <v>0</v>
      </c>
      <c r="E52" s="4">
        <v>43621</v>
      </c>
      <c r="F52" s="3" t="s">
        <v>30</v>
      </c>
      <c r="G52" s="3" t="s">
        <v>24</v>
      </c>
      <c r="H52" s="4">
        <v>54959</v>
      </c>
      <c r="I52" s="4">
        <v>41445</v>
      </c>
      <c r="J52" s="3" t="s">
        <v>31</v>
      </c>
      <c r="K52" s="2">
        <v>9.2449999999999992</v>
      </c>
      <c r="L52" s="2">
        <v>100</v>
      </c>
      <c r="M52" s="3" t="s">
        <v>32</v>
      </c>
      <c r="N52" s="3" t="s">
        <v>20</v>
      </c>
      <c r="O52" s="2" t="b">
        <v>0</v>
      </c>
    </row>
    <row r="53" spans="1:15" ht="14.25" customHeight="1" x14ac:dyDescent="0.3">
      <c r="A53" s="2">
        <v>8</v>
      </c>
      <c r="B53" s="3" t="s">
        <v>29</v>
      </c>
      <c r="C53" s="2">
        <v>1</v>
      </c>
      <c r="D53" s="2">
        <v>0</v>
      </c>
      <c r="E53" s="4">
        <v>43621</v>
      </c>
      <c r="F53" s="3" t="s">
        <v>30</v>
      </c>
      <c r="G53" s="3" t="s">
        <v>24</v>
      </c>
      <c r="H53" s="4">
        <v>54959</v>
      </c>
      <c r="I53" s="4">
        <v>41445</v>
      </c>
      <c r="J53" s="3" t="s">
        <v>31</v>
      </c>
      <c r="K53" s="2">
        <v>9.2449999999999992</v>
      </c>
      <c r="L53" s="2">
        <v>100</v>
      </c>
      <c r="M53" s="3" t="s">
        <v>32</v>
      </c>
      <c r="N53" s="3" t="s">
        <v>20</v>
      </c>
      <c r="O53" s="2" t="b">
        <v>0</v>
      </c>
    </row>
    <row r="54" spans="1:15" ht="14.25" customHeight="1" x14ac:dyDescent="0.3">
      <c r="A54" s="2">
        <v>8</v>
      </c>
      <c r="B54" s="3" t="s">
        <v>63</v>
      </c>
      <c r="C54" s="2">
        <v>1</v>
      </c>
      <c r="D54" s="2">
        <v>236309.07</v>
      </c>
      <c r="E54" s="4">
        <v>43621</v>
      </c>
      <c r="F54" s="3" t="s">
        <v>64</v>
      </c>
      <c r="G54" s="3" t="s">
        <v>24</v>
      </c>
      <c r="H54" s="4">
        <v>45279</v>
      </c>
      <c r="I54" s="4">
        <v>41626</v>
      </c>
      <c r="J54" s="3" t="s">
        <v>65</v>
      </c>
      <c r="K54" s="2">
        <v>2.3900000000000001E-2</v>
      </c>
      <c r="L54" s="2">
        <v>100</v>
      </c>
      <c r="M54" s="3" t="s">
        <v>35</v>
      </c>
      <c r="N54" s="3" t="s">
        <v>20</v>
      </c>
      <c r="O54" s="2" t="b">
        <v>0</v>
      </c>
    </row>
    <row r="55" spans="1:15" ht="14.25" customHeight="1" x14ac:dyDescent="0.3">
      <c r="A55" s="2">
        <v>8</v>
      </c>
      <c r="B55" s="3" t="s">
        <v>68</v>
      </c>
      <c r="C55" s="2">
        <v>6000</v>
      </c>
      <c r="D55" s="2">
        <v>2598704.14</v>
      </c>
      <c r="E55" s="4">
        <v>43621</v>
      </c>
      <c r="F55" s="3" t="s">
        <v>69</v>
      </c>
      <c r="G55" s="3" t="s">
        <v>24</v>
      </c>
      <c r="H55" s="4">
        <v>44333</v>
      </c>
      <c r="I55" s="4">
        <v>42871</v>
      </c>
      <c r="J55" s="3" t="s">
        <v>44</v>
      </c>
      <c r="K55" s="2">
        <v>2.0799999999999999E-2</v>
      </c>
      <c r="L55" s="2">
        <v>100</v>
      </c>
      <c r="M55" s="3" t="s">
        <v>32</v>
      </c>
      <c r="N55" s="3" t="s">
        <v>20</v>
      </c>
      <c r="O55" s="2" t="b">
        <v>0</v>
      </c>
    </row>
    <row r="56" spans="1:15" ht="14.25" customHeight="1" x14ac:dyDescent="0.3">
      <c r="A56" s="2">
        <v>12</v>
      </c>
      <c r="B56" s="3" t="s">
        <v>70</v>
      </c>
      <c r="C56" s="2">
        <v>300</v>
      </c>
      <c r="D56" s="2">
        <v>3042241.46</v>
      </c>
      <c r="E56" s="4">
        <v>43621</v>
      </c>
      <c r="F56" s="3" t="s">
        <v>16</v>
      </c>
      <c r="G56" s="3" t="s">
        <v>17</v>
      </c>
      <c r="H56" s="4">
        <v>44805</v>
      </c>
      <c r="I56" s="4">
        <v>36708</v>
      </c>
      <c r="J56" s="3" t="s">
        <v>18</v>
      </c>
      <c r="K56" s="2">
        <v>1E-4</v>
      </c>
      <c r="L56" s="2">
        <v>100</v>
      </c>
      <c r="M56" s="3" t="s">
        <v>19</v>
      </c>
      <c r="N56" s="3" t="s">
        <v>20</v>
      </c>
      <c r="O56" s="2" t="b">
        <v>0</v>
      </c>
    </row>
    <row r="57" spans="1:15" ht="14.25" customHeight="1" x14ac:dyDescent="0.3">
      <c r="A57" s="2">
        <v>12</v>
      </c>
      <c r="B57" s="3" t="s">
        <v>71</v>
      </c>
      <c r="C57" s="2">
        <v>67</v>
      </c>
      <c r="D57" s="2">
        <v>679037</v>
      </c>
      <c r="E57" s="4">
        <v>43621</v>
      </c>
      <c r="F57" s="3" t="s">
        <v>16</v>
      </c>
      <c r="G57" s="3" t="s">
        <v>17</v>
      </c>
      <c r="H57" s="4">
        <v>45536</v>
      </c>
      <c r="I57" s="4">
        <v>36708</v>
      </c>
      <c r="J57" s="3" t="s">
        <v>18</v>
      </c>
      <c r="K57" s="2">
        <v>2.0000000000000001E-4</v>
      </c>
      <c r="L57" s="2">
        <v>100</v>
      </c>
      <c r="M57" s="3" t="s">
        <v>19</v>
      </c>
      <c r="N57" s="3" t="s">
        <v>20</v>
      </c>
      <c r="O57" s="2" t="b">
        <v>0</v>
      </c>
    </row>
    <row r="58" spans="1:15" ht="14.25" customHeight="1" x14ac:dyDescent="0.3">
      <c r="A58" s="2">
        <v>12</v>
      </c>
      <c r="B58" s="3" t="s">
        <v>72</v>
      </c>
      <c r="C58" s="2">
        <v>800</v>
      </c>
      <c r="D58" s="2">
        <v>802897.35</v>
      </c>
      <c r="E58" s="4">
        <v>43621</v>
      </c>
      <c r="F58" s="3" t="s">
        <v>73</v>
      </c>
      <c r="G58" s="3" t="s">
        <v>24</v>
      </c>
      <c r="H58" s="4">
        <v>46393</v>
      </c>
      <c r="I58" s="4">
        <v>42527</v>
      </c>
      <c r="J58" s="3" t="s">
        <v>31</v>
      </c>
      <c r="K58" s="2">
        <v>8.9099999999999999E-2</v>
      </c>
      <c r="L58" s="2">
        <v>100</v>
      </c>
      <c r="M58" s="3" t="s">
        <v>74</v>
      </c>
      <c r="N58" s="3" t="s">
        <v>20</v>
      </c>
      <c r="O58" s="2" t="b">
        <v>0</v>
      </c>
    </row>
    <row r="59" spans="1:15" ht="14.25" customHeight="1" x14ac:dyDescent="0.3">
      <c r="A59" s="2">
        <v>12</v>
      </c>
      <c r="B59" s="3" t="s">
        <v>75</v>
      </c>
      <c r="C59" s="2">
        <v>1</v>
      </c>
      <c r="D59" s="2">
        <v>12422.21</v>
      </c>
      <c r="E59" s="4">
        <v>43621</v>
      </c>
      <c r="F59" s="3" t="s">
        <v>76</v>
      </c>
      <c r="G59" s="3" t="s">
        <v>24</v>
      </c>
      <c r="H59" s="4">
        <v>54793</v>
      </c>
      <c r="I59" s="4">
        <v>43455</v>
      </c>
      <c r="J59" s="3" t="s">
        <v>31</v>
      </c>
      <c r="K59" s="2">
        <v>6.2899999999999998E-2</v>
      </c>
      <c r="L59" s="2">
        <v>100</v>
      </c>
      <c r="M59" s="3" t="s">
        <v>57</v>
      </c>
      <c r="N59" s="3" t="s">
        <v>20</v>
      </c>
      <c r="O59" s="2" t="b">
        <v>0</v>
      </c>
    </row>
    <row r="60" spans="1:15" ht="14.25" customHeight="1" x14ac:dyDescent="0.3">
      <c r="A60" s="2">
        <v>12</v>
      </c>
      <c r="B60" s="3" t="s">
        <v>77</v>
      </c>
      <c r="C60" s="2">
        <v>1</v>
      </c>
      <c r="D60" s="2">
        <v>0</v>
      </c>
      <c r="E60" s="4">
        <v>43621</v>
      </c>
      <c r="F60" s="3" t="s">
        <v>78</v>
      </c>
      <c r="G60" s="3" t="s">
        <v>24</v>
      </c>
      <c r="H60" s="4">
        <v>54925</v>
      </c>
      <c r="I60" s="4">
        <v>43244</v>
      </c>
      <c r="J60" s="3" t="s">
        <v>44</v>
      </c>
      <c r="K60" s="2">
        <v>1.95E-2</v>
      </c>
      <c r="L60" s="2">
        <v>100</v>
      </c>
      <c r="M60" s="3" t="s">
        <v>32</v>
      </c>
      <c r="N60" s="3" t="s">
        <v>20</v>
      </c>
      <c r="O60" s="2" t="b">
        <v>0</v>
      </c>
    </row>
    <row r="61" spans="1:15" ht="14.25" customHeight="1" x14ac:dyDescent="0.3">
      <c r="A61" s="2">
        <v>12</v>
      </c>
      <c r="B61" s="3" t="s">
        <v>27</v>
      </c>
      <c r="C61" s="2">
        <v>1</v>
      </c>
      <c r="D61" s="2">
        <v>9844.56</v>
      </c>
      <c r="E61" s="4">
        <v>43621</v>
      </c>
      <c r="F61" s="3" t="s">
        <v>28</v>
      </c>
      <c r="G61" s="3" t="s">
        <v>24</v>
      </c>
      <c r="H61" s="4">
        <v>54847</v>
      </c>
      <c r="I61" s="4">
        <v>41361</v>
      </c>
      <c r="J61" s="3" t="s">
        <v>25</v>
      </c>
      <c r="K61" s="2">
        <v>9.6100000000000005E-2</v>
      </c>
      <c r="L61" s="2">
        <v>100</v>
      </c>
      <c r="M61" s="3" t="s">
        <v>26</v>
      </c>
      <c r="N61" s="3" t="s">
        <v>20</v>
      </c>
      <c r="O61" s="2" t="b">
        <v>0</v>
      </c>
    </row>
    <row r="62" spans="1:15" ht="14.25" customHeight="1" x14ac:dyDescent="0.3">
      <c r="A62" s="2">
        <v>12</v>
      </c>
      <c r="B62" s="3" t="s">
        <v>27</v>
      </c>
      <c r="C62" s="2">
        <v>1</v>
      </c>
      <c r="D62" s="2">
        <v>22970.63</v>
      </c>
      <c r="E62" s="4">
        <v>43621</v>
      </c>
      <c r="F62" s="3" t="s">
        <v>28</v>
      </c>
      <c r="G62" s="3" t="s">
        <v>24</v>
      </c>
      <c r="H62" s="4">
        <v>54847</v>
      </c>
      <c r="I62" s="4">
        <v>41361</v>
      </c>
      <c r="J62" s="3" t="s">
        <v>25</v>
      </c>
      <c r="K62" s="2">
        <v>9.6100000000000005E-2</v>
      </c>
      <c r="L62" s="2">
        <v>100</v>
      </c>
      <c r="M62" s="3" t="s">
        <v>26</v>
      </c>
      <c r="N62" s="3" t="s">
        <v>20</v>
      </c>
      <c r="O62" s="2" t="b">
        <v>0</v>
      </c>
    </row>
    <row r="63" spans="1:15" ht="14.25" customHeight="1" x14ac:dyDescent="0.3">
      <c r="A63" s="2">
        <v>12</v>
      </c>
      <c r="B63" s="3" t="s">
        <v>27</v>
      </c>
      <c r="C63" s="2">
        <v>1</v>
      </c>
      <c r="D63" s="2">
        <v>13126.07</v>
      </c>
      <c r="E63" s="4">
        <v>43621</v>
      </c>
      <c r="F63" s="3" t="s">
        <v>28</v>
      </c>
      <c r="G63" s="3" t="s">
        <v>24</v>
      </c>
      <c r="H63" s="4">
        <v>54847</v>
      </c>
      <c r="I63" s="4">
        <v>41361</v>
      </c>
      <c r="J63" s="3" t="s">
        <v>25</v>
      </c>
      <c r="K63" s="2">
        <v>9.6100000000000005E-2</v>
      </c>
      <c r="L63" s="2">
        <v>100</v>
      </c>
      <c r="M63" s="3" t="s">
        <v>26</v>
      </c>
      <c r="N63" s="3" t="s">
        <v>20</v>
      </c>
      <c r="O63" s="2" t="b">
        <v>0</v>
      </c>
    </row>
    <row r="64" spans="1:15" ht="14.25" customHeight="1" x14ac:dyDescent="0.3">
      <c r="A64" s="2">
        <v>12</v>
      </c>
      <c r="B64" s="3" t="s">
        <v>27</v>
      </c>
      <c r="C64" s="2">
        <v>1</v>
      </c>
      <c r="D64" s="2">
        <v>16407.59</v>
      </c>
      <c r="E64" s="4">
        <v>43621</v>
      </c>
      <c r="F64" s="3" t="s">
        <v>28</v>
      </c>
      <c r="G64" s="3" t="s">
        <v>24</v>
      </c>
      <c r="H64" s="4">
        <v>54847</v>
      </c>
      <c r="I64" s="4">
        <v>41361</v>
      </c>
      <c r="J64" s="3" t="s">
        <v>25</v>
      </c>
      <c r="K64" s="2">
        <v>9.6100000000000005E-2</v>
      </c>
      <c r="L64" s="2">
        <v>100</v>
      </c>
      <c r="M64" s="3" t="s">
        <v>26</v>
      </c>
      <c r="N64" s="3" t="s">
        <v>20</v>
      </c>
      <c r="O64" s="2" t="b">
        <v>0</v>
      </c>
    </row>
    <row r="65" spans="1:15" ht="14.25" customHeight="1" x14ac:dyDescent="0.3">
      <c r="A65" s="2">
        <v>12</v>
      </c>
      <c r="B65" s="3" t="s">
        <v>22</v>
      </c>
      <c r="C65" s="2">
        <v>1</v>
      </c>
      <c r="D65" s="2">
        <v>21878.639999999999</v>
      </c>
      <c r="E65" s="4">
        <v>43621</v>
      </c>
      <c r="F65" s="3" t="s">
        <v>23</v>
      </c>
      <c r="G65" s="3" t="s">
        <v>24</v>
      </c>
      <c r="H65" s="4">
        <v>54847</v>
      </c>
      <c r="I65" s="4">
        <v>41361</v>
      </c>
      <c r="J65" s="3" t="s">
        <v>25</v>
      </c>
      <c r="K65" s="2">
        <v>0.17219999999999999</v>
      </c>
      <c r="L65" s="2">
        <v>100</v>
      </c>
      <c r="M65" s="3" t="s">
        <v>26</v>
      </c>
      <c r="N65" s="3" t="s">
        <v>20</v>
      </c>
      <c r="O65" s="2" t="b">
        <v>0</v>
      </c>
    </row>
    <row r="66" spans="1:15" ht="14.25" customHeight="1" x14ac:dyDescent="0.3">
      <c r="A66" s="2">
        <v>12</v>
      </c>
      <c r="B66" s="3" t="s">
        <v>27</v>
      </c>
      <c r="C66" s="2">
        <v>1</v>
      </c>
      <c r="D66" s="2">
        <v>16407.59</v>
      </c>
      <c r="E66" s="4">
        <v>43621</v>
      </c>
      <c r="F66" s="3" t="s">
        <v>28</v>
      </c>
      <c r="G66" s="3" t="s">
        <v>24</v>
      </c>
      <c r="H66" s="4">
        <v>54847</v>
      </c>
      <c r="I66" s="4">
        <v>41361</v>
      </c>
      <c r="J66" s="3" t="s">
        <v>25</v>
      </c>
      <c r="K66" s="2">
        <v>9.6100000000000005E-2</v>
      </c>
      <c r="L66" s="2">
        <v>100</v>
      </c>
      <c r="M66" s="3" t="s">
        <v>26</v>
      </c>
      <c r="N66" s="3" t="s">
        <v>20</v>
      </c>
      <c r="O66" s="2" t="b">
        <v>0</v>
      </c>
    </row>
    <row r="67" spans="1:15" ht="14.25" customHeight="1" x14ac:dyDescent="0.3">
      <c r="A67" s="2">
        <v>12</v>
      </c>
      <c r="B67" s="3" t="s">
        <v>27</v>
      </c>
      <c r="C67" s="2">
        <v>1</v>
      </c>
      <c r="D67" s="2">
        <v>16407.59</v>
      </c>
      <c r="E67" s="4">
        <v>43621</v>
      </c>
      <c r="F67" s="3" t="s">
        <v>28</v>
      </c>
      <c r="G67" s="3" t="s">
        <v>24</v>
      </c>
      <c r="H67" s="4">
        <v>54847</v>
      </c>
      <c r="I67" s="4">
        <v>41361</v>
      </c>
      <c r="J67" s="3" t="s">
        <v>25</v>
      </c>
      <c r="K67" s="2">
        <v>9.6100000000000005E-2</v>
      </c>
      <c r="L67" s="2">
        <v>100</v>
      </c>
      <c r="M67" s="3" t="s">
        <v>26</v>
      </c>
      <c r="N67" s="3" t="s">
        <v>20</v>
      </c>
      <c r="O67" s="2" t="b">
        <v>0</v>
      </c>
    </row>
    <row r="68" spans="1:15" ht="14.25" customHeight="1" x14ac:dyDescent="0.3">
      <c r="A68" s="2">
        <v>12</v>
      </c>
      <c r="B68" s="3" t="s">
        <v>40</v>
      </c>
      <c r="C68" s="2">
        <v>1</v>
      </c>
      <c r="D68" s="2">
        <v>0</v>
      </c>
      <c r="E68" s="4">
        <v>43621</v>
      </c>
      <c r="F68" s="3" t="s">
        <v>41</v>
      </c>
      <c r="G68" s="3" t="s">
        <v>24</v>
      </c>
      <c r="H68" s="4">
        <v>54918</v>
      </c>
      <c r="I68" s="4">
        <v>42065</v>
      </c>
      <c r="J68" s="3" t="s">
        <v>25</v>
      </c>
      <c r="K68" s="2">
        <v>0.13739999999999999</v>
      </c>
      <c r="L68" s="2">
        <v>100</v>
      </c>
      <c r="M68" s="3" t="s">
        <v>32</v>
      </c>
      <c r="N68" s="3" t="s">
        <v>20</v>
      </c>
      <c r="O68" s="2" t="b">
        <v>0</v>
      </c>
    </row>
    <row r="69" spans="1:15" ht="14.25" customHeight="1" x14ac:dyDescent="0.3">
      <c r="A69" s="2">
        <v>12</v>
      </c>
      <c r="B69" s="3" t="s">
        <v>40</v>
      </c>
      <c r="C69" s="2">
        <v>1</v>
      </c>
      <c r="D69" s="2">
        <v>23965.58</v>
      </c>
      <c r="E69" s="4">
        <v>43621</v>
      </c>
      <c r="F69" s="3" t="s">
        <v>41</v>
      </c>
      <c r="G69" s="3" t="s">
        <v>24</v>
      </c>
      <c r="H69" s="4">
        <v>54918</v>
      </c>
      <c r="I69" s="4">
        <v>42065</v>
      </c>
      <c r="J69" s="3" t="s">
        <v>25</v>
      </c>
      <c r="K69" s="2">
        <v>0.13819999999999999</v>
      </c>
      <c r="L69" s="2">
        <v>100</v>
      </c>
      <c r="M69" s="3" t="s">
        <v>32</v>
      </c>
      <c r="N69" s="3" t="s">
        <v>20</v>
      </c>
      <c r="O69" s="2" t="b">
        <v>0</v>
      </c>
    </row>
    <row r="70" spans="1:15" ht="14.25" customHeight="1" x14ac:dyDescent="0.3">
      <c r="A70" s="2">
        <v>12</v>
      </c>
      <c r="B70" s="3" t="s">
        <v>60</v>
      </c>
      <c r="C70" s="2">
        <v>1</v>
      </c>
      <c r="D70" s="2">
        <v>1116439.8999999999</v>
      </c>
      <c r="E70" s="4">
        <v>43621</v>
      </c>
      <c r="F70" s="3" t="s">
        <v>61</v>
      </c>
      <c r="G70" s="3" t="s">
        <v>24</v>
      </c>
      <c r="H70" s="4">
        <v>54974</v>
      </c>
      <c r="I70" s="4">
        <v>41887</v>
      </c>
      <c r="J70" s="3" t="s">
        <v>44</v>
      </c>
      <c r="K70" s="2">
        <v>5.8099999999999999E-2</v>
      </c>
      <c r="L70" s="2">
        <v>100</v>
      </c>
      <c r="M70" s="3" t="s">
        <v>62</v>
      </c>
      <c r="N70" s="3" t="s">
        <v>20</v>
      </c>
      <c r="O70" s="2" t="b">
        <v>0</v>
      </c>
    </row>
    <row r="71" spans="1:15" ht="14.25" customHeight="1" x14ac:dyDescent="0.3">
      <c r="A71" s="2">
        <v>12</v>
      </c>
      <c r="B71" s="3" t="s">
        <v>68</v>
      </c>
      <c r="C71" s="2">
        <v>1</v>
      </c>
      <c r="D71" s="2">
        <v>0</v>
      </c>
      <c r="E71" s="4">
        <v>43621</v>
      </c>
      <c r="F71" s="3" t="s">
        <v>69</v>
      </c>
      <c r="G71" s="3" t="s">
        <v>24</v>
      </c>
      <c r="H71" s="4">
        <v>54925</v>
      </c>
      <c r="I71" s="4">
        <v>42879</v>
      </c>
      <c r="J71" s="3" t="s">
        <v>44</v>
      </c>
      <c r="K71" s="2">
        <v>1.9599999999999999E-2</v>
      </c>
      <c r="L71" s="2">
        <v>100</v>
      </c>
      <c r="M71" s="3" t="s">
        <v>32</v>
      </c>
      <c r="N71" s="3" t="s">
        <v>20</v>
      </c>
      <c r="O71" s="2" t="b">
        <v>0</v>
      </c>
    </row>
    <row r="72" spans="1:15" ht="14.25" customHeight="1" x14ac:dyDescent="0.3">
      <c r="A72" s="2">
        <v>12</v>
      </c>
      <c r="B72" s="3" t="s">
        <v>60</v>
      </c>
      <c r="C72" s="2">
        <v>1</v>
      </c>
      <c r="D72" s="2">
        <v>-669863.93999999994</v>
      </c>
      <c r="E72" s="4">
        <v>43621</v>
      </c>
      <c r="F72" s="3" t="s">
        <v>61</v>
      </c>
      <c r="G72" s="3" t="s">
        <v>24</v>
      </c>
      <c r="H72" s="4">
        <v>54974</v>
      </c>
      <c r="I72" s="4">
        <v>41887</v>
      </c>
      <c r="J72" s="3" t="s">
        <v>44</v>
      </c>
      <c r="K72" s="2">
        <v>6.2700000000000006E-2</v>
      </c>
      <c r="L72" s="2">
        <v>100</v>
      </c>
      <c r="M72" s="3" t="s">
        <v>62</v>
      </c>
      <c r="N72" s="3" t="s">
        <v>20</v>
      </c>
      <c r="O72" s="2" t="b">
        <v>0</v>
      </c>
    </row>
    <row r="73" spans="1:15" ht="14.25" customHeight="1" x14ac:dyDescent="0.3">
      <c r="A73" s="2">
        <v>12</v>
      </c>
      <c r="B73" s="3" t="s">
        <v>42</v>
      </c>
      <c r="C73" s="2">
        <v>1</v>
      </c>
      <c r="D73" s="2">
        <v>-31261.08</v>
      </c>
      <c r="E73" s="4">
        <v>43621</v>
      </c>
      <c r="F73" s="3" t="s">
        <v>43</v>
      </c>
      <c r="G73" s="3" t="s">
        <v>24</v>
      </c>
      <c r="H73" s="4">
        <v>54920</v>
      </c>
      <c r="I73" s="4">
        <v>42184</v>
      </c>
      <c r="J73" s="3" t="s">
        <v>44</v>
      </c>
      <c r="K73" s="2">
        <v>0.1072</v>
      </c>
      <c r="L73" s="2">
        <v>100</v>
      </c>
      <c r="M73" s="3" t="s">
        <v>26</v>
      </c>
      <c r="N73" s="3" t="s">
        <v>20</v>
      </c>
      <c r="O73" s="2" t="b">
        <v>0</v>
      </c>
    </row>
    <row r="74" spans="1:15" ht="14.25" customHeight="1" x14ac:dyDescent="0.3">
      <c r="A74" s="2">
        <v>12</v>
      </c>
      <c r="B74" s="3" t="s">
        <v>42</v>
      </c>
      <c r="C74" s="2">
        <v>1</v>
      </c>
      <c r="D74" s="2">
        <v>-62522.15</v>
      </c>
      <c r="E74" s="4">
        <v>43621</v>
      </c>
      <c r="F74" s="3" t="s">
        <v>43</v>
      </c>
      <c r="G74" s="3" t="s">
        <v>24</v>
      </c>
      <c r="H74" s="4">
        <v>54920</v>
      </c>
      <c r="I74" s="4">
        <v>42184</v>
      </c>
      <c r="J74" s="3" t="s">
        <v>44</v>
      </c>
      <c r="K74" s="2">
        <v>0.1072</v>
      </c>
      <c r="L74" s="2">
        <v>100</v>
      </c>
      <c r="M74" s="3" t="s">
        <v>26</v>
      </c>
      <c r="N74" s="3" t="s">
        <v>20</v>
      </c>
      <c r="O74" s="2" t="b">
        <v>0</v>
      </c>
    </row>
    <row r="75" spans="1:15" ht="14.25" customHeight="1" x14ac:dyDescent="0.3">
      <c r="A75" s="2">
        <v>12</v>
      </c>
      <c r="B75" s="3" t="s">
        <v>42</v>
      </c>
      <c r="C75" s="2">
        <v>1</v>
      </c>
      <c r="D75" s="2">
        <v>-31261.08</v>
      </c>
      <c r="E75" s="4">
        <v>43621</v>
      </c>
      <c r="F75" s="3" t="s">
        <v>43</v>
      </c>
      <c r="G75" s="3" t="s">
        <v>24</v>
      </c>
      <c r="H75" s="4">
        <v>54920</v>
      </c>
      <c r="I75" s="4">
        <v>42184</v>
      </c>
      <c r="J75" s="3" t="s">
        <v>44</v>
      </c>
      <c r="K75" s="2">
        <v>0.1072</v>
      </c>
      <c r="L75" s="2">
        <v>100</v>
      </c>
      <c r="M75" s="3" t="s">
        <v>26</v>
      </c>
      <c r="N75" s="3" t="s">
        <v>20</v>
      </c>
      <c r="O75" s="2" t="b">
        <v>0</v>
      </c>
    </row>
    <row r="76" spans="1:15" ht="14.25" customHeight="1" x14ac:dyDescent="0.3">
      <c r="A76" s="2">
        <v>12</v>
      </c>
      <c r="B76" s="3" t="s">
        <v>42</v>
      </c>
      <c r="C76" s="2">
        <v>1</v>
      </c>
      <c r="D76" s="2">
        <v>-93783.23</v>
      </c>
      <c r="E76" s="4">
        <v>43621</v>
      </c>
      <c r="F76" s="3" t="s">
        <v>43</v>
      </c>
      <c r="G76" s="3" t="s">
        <v>24</v>
      </c>
      <c r="H76" s="4">
        <v>54920</v>
      </c>
      <c r="I76" s="4">
        <v>42184</v>
      </c>
      <c r="J76" s="3" t="s">
        <v>44</v>
      </c>
      <c r="K76" s="2">
        <v>0.1072</v>
      </c>
      <c r="L76" s="2">
        <v>100</v>
      </c>
      <c r="M76" s="3" t="s">
        <v>26</v>
      </c>
      <c r="N76" s="3" t="s">
        <v>20</v>
      </c>
      <c r="O76" s="2" t="b">
        <v>0</v>
      </c>
    </row>
    <row r="77" spans="1:15" ht="14.25" customHeight="1" x14ac:dyDescent="0.3">
      <c r="A77" s="2">
        <v>12</v>
      </c>
      <c r="B77" s="3" t="s">
        <v>45</v>
      </c>
      <c r="C77" s="2">
        <v>1</v>
      </c>
      <c r="D77" s="2">
        <v>-93366.9</v>
      </c>
      <c r="E77" s="4">
        <v>43621</v>
      </c>
      <c r="F77" s="3" t="s">
        <v>46</v>
      </c>
      <c r="G77" s="3" t="s">
        <v>24</v>
      </c>
      <c r="H77" s="4">
        <v>55005</v>
      </c>
      <c r="I77" s="4">
        <v>42228</v>
      </c>
      <c r="J77" s="3" t="s">
        <v>31</v>
      </c>
      <c r="K77" s="2">
        <v>0.15229999999999999</v>
      </c>
      <c r="L77" s="2">
        <v>100</v>
      </c>
      <c r="M77" s="3" t="s">
        <v>26</v>
      </c>
      <c r="N77" s="3" t="s">
        <v>20</v>
      </c>
      <c r="O77" s="2" t="b">
        <v>0</v>
      </c>
    </row>
    <row r="78" spans="1:15" ht="14.25" customHeight="1" x14ac:dyDescent="0.3">
      <c r="A78" s="2">
        <v>12</v>
      </c>
      <c r="B78" s="3" t="s">
        <v>27</v>
      </c>
      <c r="C78" s="2">
        <v>3</v>
      </c>
      <c r="D78" s="2">
        <v>349851.37</v>
      </c>
      <c r="E78" s="4">
        <v>43621</v>
      </c>
      <c r="F78" s="3" t="s">
        <v>28</v>
      </c>
      <c r="G78" s="3" t="s">
        <v>24</v>
      </c>
      <c r="H78" s="4">
        <v>45716</v>
      </c>
      <c r="I78" s="4">
        <v>41361</v>
      </c>
      <c r="J78" s="3" t="s">
        <v>25</v>
      </c>
      <c r="K78" s="2">
        <v>0.1125</v>
      </c>
      <c r="L78" s="2">
        <v>100</v>
      </c>
      <c r="M78" s="3" t="s">
        <v>26</v>
      </c>
      <c r="N78" s="3" t="s">
        <v>20</v>
      </c>
      <c r="O78" s="2" t="b">
        <v>0</v>
      </c>
    </row>
    <row r="79" spans="1:15" ht="14.25" customHeight="1" x14ac:dyDescent="0.3">
      <c r="A79" s="2">
        <v>12</v>
      </c>
      <c r="B79" s="3" t="s">
        <v>27</v>
      </c>
      <c r="C79" s="2">
        <v>7</v>
      </c>
      <c r="D79" s="2">
        <v>816319.86</v>
      </c>
      <c r="E79" s="4">
        <v>43621</v>
      </c>
      <c r="F79" s="3" t="s">
        <v>28</v>
      </c>
      <c r="G79" s="3" t="s">
        <v>24</v>
      </c>
      <c r="H79" s="4">
        <v>45716</v>
      </c>
      <c r="I79" s="4">
        <v>41361</v>
      </c>
      <c r="J79" s="3" t="s">
        <v>25</v>
      </c>
      <c r="K79" s="2">
        <v>0.12590000000000001</v>
      </c>
      <c r="L79" s="2">
        <v>100</v>
      </c>
      <c r="M79" s="3" t="s">
        <v>26</v>
      </c>
      <c r="N79" s="3" t="s">
        <v>20</v>
      </c>
      <c r="O79" s="2" t="b">
        <v>0</v>
      </c>
    </row>
    <row r="80" spans="1:15" ht="14.25" customHeight="1" x14ac:dyDescent="0.3">
      <c r="A80" s="2">
        <v>12</v>
      </c>
      <c r="B80" s="3" t="s">
        <v>27</v>
      </c>
      <c r="C80" s="2">
        <v>4</v>
      </c>
      <c r="D80" s="2">
        <v>466468.49</v>
      </c>
      <c r="E80" s="4">
        <v>43621</v>
      </c>
      <c r="F80" s="3" t="s">
        <v>28</v>
      </c>
      <c r="G80" s="3" t="s">
        <v>24</v>
      </c>
      <c r="H80" s="4">
        <v>45716</v>
      </c>
      <c r="I80" s="4">
        <v>41361</v>
      </c>
      <c r="J80" s="3" t="s">
        <v>25</v>
      </c>
      <c r="K80" s="2">
        <v>0.1258</v>
      </c>
      <c r="L80" s="2">
        <v>100</v>
      </c>
      <c r="M80" s="3" t="s">
        <v>26</v>
      </c>
      <c r="N80" s="3" t="s">
        <v>20</v>
      </c>
      <c r="O80" s="2" t="b">
        <v>0</v>
      </c>
    </row>
    <row r="81" spans="1:15" ht="14.25" customHeight="1" x14ac:dyDescent="0.3">
      <c r="A81" s="2">
        <v>12</v>
      </c>
      <c r="B81" s="3" t="s">
        <v>27</v>
      </c>
      <c r="C81" s="2">
        <v>5</v>
      </c>
      <c r="D81" s="2">
        <v>583085.62</v>
      </c>
      <c r="E81" s="4">
        <v>43621</v>
      </c>
      <c r="F81" s="3" t="s">
        <v>28</v>
      </c>
      <c r="G81" s="3" t="s">
        <v>24</v>
      </c>
      <c r="H81" s="4">
        <v>45716</v>
      </c>
      <c r="I81" s="4">
        <v>41361</v>
      </c>
      <c r="J81" s="3" t="s">
        <v>25</v>
      </c>
      <c r="K81" s="2">
        <v>0.1704</v>
      </c>
      <c r="L81" s="2">
        <v>100</v>
      </c>
      <c r="M81" s="3" t="s">
        <v>26</v>
      </c>
      <c r="N81" s="3" t="s">
        <v>20</v>
      </c>
      <c r="O81" s="2" t="b">
        <v>0</v>
      </c>
    </row>
    <row r="82" spans="1:15" ht="14.25" customHeight="1" x14ac:dyDescent="0.3">
      <c r="A82" s="2">
        <v>8</v>
      </c>
      <c r="B82" s="3" t="s">
        <v>68</v>
      </c>
      <c r="C82" s="2">
        <v>500</v>
      </c>
      <c r="D82" s="2">
        <v>216558.68</v>
      </c>
      <c r="E82" s="4">
        <v>43621</v>
      </c>
      <c r="F82" s="3" t="s">
        <v>69</v>
      </c>
      <c r="G82" s="3" t="s">
        <v>24</v>
      </c>
      <c r="H82" s="4">
        <v>44333</v>
      </c>
      <c r="I82" s="4">
        <v>42871</v>
      </c>
      <c r="J82" s="3" t="s">
        <v>44</v>
      </c>
      <c r="K82" s="2">
        <v>2.0799999999999999E-2</v>
      </c>
      <c r="L82" s="2">
        <v>100</v>
      </c>
      <c r="M82" s="3" t="s">
        <v>32</v>
      </c>
      <c r="N82" s="3" t="s">
        <v>20</v>
      </c>
      <c r="O82" s="2" t="b">
        <v>0</v>
      </c>
    </row>
    <row r="83" spans="1:15" ht="14.25" customHeight="1" x14ac:dyDescent="0.3">
      <c r="A83" s="2">
        <v>8</v>
      </c>
      <c r="B83" s="3" t="s">
        <v>68</v>
      </c>
      <c r="C83" s="2">
        <v>1</v>
      </c>
      <c r="D83" s="2">
        <v>0</v>
      </c>
      <c r="E83" s="4">
        <v>43621</v>
      </c>
      <c r="F83" s="3" t="s">
        <v>69</v>
      </c>
      <c r="G83" s="3" t="s">
        <v>24</v>
      </c>
      <c r="H83" s="4">
        <v>54925</v>
      </c>
      <c r="I83" s="4">
        <v>42879</v>
      </c>
      <c r="J83" s="3" t="s">
        <v>44</v>
      </c>
      <c r="K83" s="2">
        <v>1.8200000000000001E-2</v>
      </c>
      <c r="L83" s="2">
        <v>100</v>
      </c>
      <c r="M83" s="3" t="s">
        <v>32</v>
      </c>
      <c r="N83" s="3" t="s">
        <v>20</v>
      </c>
      <c r="O83" s="2" t="b">
        <v>0</v>
      </c>
    </row>
    <row r="84" spans="1:15" ht="14.25" customHeight="1" x14ac:dyDescent="0.3">
      <c r="A84" s="2">
        <v>8</v>
      </c>
      <c r="B84" s="3" t="s">
        <v>68</v>
      </c>
      <c r="C84" s="2">
        <v>1</v>
      </c>
      <c r="D84" s="2">
        <v>0</v>
      </c>
      <c r="E84" s="4">
        <v>43621</v>
      </c>
      <c r="F84" s="3" t="s">
        <v>69</v>
      </c>
      <c r="G84" s="3" t="s">
        <v>24</v>
      </c>
      <c r="H84" s="4">
        <v>54925</v>
      </c>
      <c r="I84" s="4">
        <v>42879</v>
      </c>
      <c r="J84" s="3" t="s">
        <v>44</v>
      </c>
      <c r="K84" s="2">
        <v>1.8200000000000001E-2</v>
      </c>
      <c r="L84" s="2">
        <v>100</v>
      </c>
      <c r="M84" s="3" t="s">
        <v>32</v>
      </c>
      <c r="N84" s="3" t="s">
        <v>20</v>
      </c>
      <c r="O84" s="2" t="b">
        <v>0</v>
      </c>
    </row>
    <row r="85" spans="1:15" ht="14.25" customHeight="1" x14ac:dyDescent="0.3">
      <c r="A85" s="2">
        <v>8</v>
      </c>
      <c r="B85" s="3" t="s">
        <v>79</v>
      </c>
      <c r="C85" s="2">
        <v>33</v>
      </c>
      <c r="D85" s="2">
        <v>1122623.8700000001</v>
      </c>
      <c r="E85" s="4">
        <v>43621</v>
      </c>
      <c r="F85" s="3" t="s">
        <v>80</v>
      </c>
      <c r="G85" s="3" t="s">
        <v>24</v>
      </c>
      <c r="H85" s="4">
        <v>45920</v>
      </c>
      <c r="I85" s="4">
        <v>42912</v>
      </c>
      <c r="J85" s="3" t="s">
        <v>31</v>
      </c>
      <c r="K85" s="2">
        <v>0.23910000000000001</v>
      </c>
      <c r="L85" s="2">
        <v>100</v>
      </c>
      <c r="M85" s="3" t="s">
        <v>81</v>
      </c>
      <c r="N85" s="3" t="s">
        <v>20</v>
      </c>
      <c r="O85" s="2" t="b">
        <v>0</v>
      </c>
    </row>
    <row r="86" spans="1:15" ht="14.25" customHeight="1" x14ac:dyDescent="0.3">
      <c r="A86" s="2">
        <v>8</v>
      </c>
      <c r="B86" s="3" t="s">
        <v>49</v>
      </c>
      <c r="C86" s="2">
        <v>1</v>
      </c>
      <c r="D86" s="2">
        <v>0</v>
      </c>
      <c r="E86" s="4">
        <v>43621</v>
      </c>
      <c r="F86" s="3" t="s">
        <v>50</v>
      </c>
      <c r="G86" s="3" t="s">
        <v>24</v>
      </c>
      <c r="H86" s="4">
        <v>54983</v>
      </c>
      <c r="I86" s="4">
        <v>41365</v>
      </c>
      <c r="J86" s="3" t="s">
        <v>44</v>
      </c>
      <c r="K86" s="2">
        <v>6.4000000000000001E-2</v>
      </c>
      <c r="L86" s="2">
        <v>100</v>
      </c>
      <c r="M86" s="3" t="s">
        <v>35</v>
      </c>
      <c r="N86" s="3" t="s">
        <v>20</v>
      </c>
      <c r="O86" s="2" t="b">
        <v>0</v>
      </c>
    </row>
    <row r="87" spans="1:15" ht="14.25" customHeight="1" x14ac:dyDescent="0.3">
      <c r="A87" s="2">
        <v>8</v>
      </c>
      <c r="B87" s="3" t="s">
        <v>82</v>
      </c>
      <c r="C87" s="2">
        <v>5000</v>
      </c>
      <c r="D87" s="2">
        <v>3384848.28</v>
      </c>
      <c r="E87" s="4">
        <v>43621</v>
      </c>
      <c r="F87" s="3" t="s">
        <v>83</v>
      </c>
      <c r="G87" s="3" t="s">
        <v>24</v>
      </c>
      <c r="H87" s="4">
        <v>43816</v>
      </c>
      <c r="I87" s="4">
        <v>42733</v>
      </c>
      <c r="J87" s="3" t="s">
        <v>44</v>
      </c>
      <c r="K87" s="2">
        <v>7.0000000000000001E-3</v>
      </c>
      <c r="L87" s="2">
        <v>100</v>
      </c>
      <c r="M87" s="3" t="s">
        <v>84</v>
      </c>
      <c r="N87" s="3" t="s">
        <v>20</v>
      </c>
      <c r="O87" s="2" t="b">
        <v>0</v>
      </c>
    </row>
    <row r="88" spans="1:15" ht="14.25" customHeight="1" x14ac:dyDescent="0.3">
      <c r="A88" s="2">
        <v>8</v>
      </c>
      <c r="B88" s="3" t="s">
        <v>85</v>
      </c>
      <c r="C88" s="2">
        <v>565</v>
      </c>
      <c r="D88" s="2">
        <v>657471.43999999994</v>
      </c>
      <c r="E88" s="4">
        <v>43621</v>
      </c>
      <c r="F88" s="3" t="s">
        <v>86</v>
      </c>
      <c r="G88" s="3" t="s">
        <v>24</v>
      </c>
      <c r="H88" s="4">
        <v>43713</v>
      </c>
      <c r="I88" s="4">
        <v>42891</v>
      </c>
      <c r="J88" s="3" t="s">
        <v>44</v>
      </c>
      <c r="K88" s="2">
        <v>1.5699999999999999E-2</v>
      </c>
      <c r="L88" s="2">
        <v>100</v>
      </c>
      <c r="M88" s="3" t="s">
        <v>87</v>
      </c>
      <c r="N88" s="3" t="s">
        <v>20</v>
      </c>
      <c r="O88" s="2" t="b">
        <v>0</v>
      </c>
    </row>
    <row r="89" spans="1:15" ht="14.25" customHeight="1" x14ac:dyDescent="0.3">
      <c r="A89" s="2">
        <v>8</v>
      </c>
      <c r="B89" s="3" t="s">
        <v>36</v>
      </c>
      <c r="C89" s="2">
        <v>1</v>
      </c>
      <c r="D89" s="2">
        <v>-514951.91</v>
      </c>
      <c r="E89" s="4">
        <v>43621</v>
      </c>
      <c r="F89" s="3" t="s">
        <v>37</v>
      </c>
      <c r="G89" s="3" t="s">
        <v>24</v>
      </c>
      <c r="H89" s="4">
        <v>55071</v>
      </c>
      <c r="I89" s="4">
        <v>41192</v>
      </c>
      <c r="J89" s="3" t="s">
        <v>31</v>
      </c>
      <c r="K89" s="2">
        <v>0.1171</v>
      </c>
      <c r="L89" s="2">
        <v>100</v>
      </c>
      <c r="M89" s="3" t="s">
        <v>32</v>
      </c>
      <c r="N89" s="3" t="s">
        <v>20</v>
      </c>
      <c r="O89" s="2" t="b">
        <v>0</v>
      </c>
    </row>
    <row r="90" spans="1:15" ht="14.25" customHeight="1" x14ac:dyDescent="0.3">
      <c r="A90" s="2">
        <v>8</v>
      </c>
      <c r="B90" s="3" t="s">
        <v>36</v>
      </c>
      <c r="C90" s="2">
        <v>1</v>
      </c>
      <c r="D90" s="2">
        <v>-1029903.83</v>
      </c>
      <c r="E90" s="4">
        <v>43621</v>
      </c>
      <c r="F90" s="3" t="s">
        <v>37</v>
      </c>
      <c r="G90" s="3" t="s">
        <v>24</v>
      </c>
      <c r="H90" s="4">
        <v>55071</v>
      </c>
      <c r="I90" s="4">
        <v>41192</v>
      </c>
      <c r="J90" s="3" t="s">
        <v>31</v>
      </c>
      <c r="K90" s="2">
        <v>0.1171</v>
      </c>
      <c r="L90" s="2">
        <v>100</v>
      </c>
      <c r="M90" s="3" t="s">
        <v>32</v>
      </c>
      <c r="N90" s="3" t="s">
        <v>20</v>
      </c>
      <c r="O90" s="2" t="b">
        <v>0</v>
      </c>
    </row>
    <row r="91" spans="1:15" ht="14.25" customHeight="1" x14ac:dyDescent="0.3">
      <c r="A91" s="2">
        <v>8</v>
      </c>
      <c r="B91" s="3" t="s">
        <v>38</v>
      </c>
      <c r="C91" s="2">
        <v>1</v>
      </c>
      <c r="D91" s="2">
        <v>-1756304.91</v>
      </c>
      <c r="E91" s="4">
        <v>43621</v>
      </c>
      <c r="F91" s="3" t="s">
        <v>39</v>
      </c>
      <c r="G91" s="3" t="s">
        <v>24</v>
      </c>
      <c r="H91" s="4">
        <v>54954</v>
      </c>
      <c r="I91" s="4">
        <v>41075</v>
      </c>
      <c r="J91" s="3" t="s">
        <v>31</v>
      </c>
      <c r="K91" s="2">
        <v>0.1159</v>
      </c>
      <c r="L91" s="2">
        <v>100</v>
      </c>
      <c r="M91" s="3" t="s">
        <v>32</v>
      </c>
      <c r="N91" s="3" t="s">
        <v>20</v>
      </c>
      <c r="O91" s="2" t="b">
        <v>0</v>
      </c>
    </row>
    <row r="92" spans="1:15" ht="14.25" customHeight="1" x14ac:dyDescent="0.3">
      <c r="A92" s="2">
        <v>8</v>
      </c>
      <c r="B92" s="3" t="s">
        <v>88</v>
      </c>
      <c r="C92" s="2">
        <v>3293</v>
      </c>
      <c r="D92" s="2">
        <v>3609740.33</v>
      </c>
      <c r="E92" s="4">
        <v>43621</v>
      </c>
      <c r="F92" s="3" t="s">
        <v>89</v>
      </c>
      <c r="G92" s="3" t="s">
        <v>24</v>
      </c>
      <c r="H92" s="4">
        <v>46713</v>
      </c>
      <c r="I92" s="4">
        <v>43061</v>
      </c>
      <c r="J92" s="3" t="s">
        <v>31</v>
      </c>
      <c r="K92" s="2">
        <v>7.9299999999999995E-2</v>
      </c>
      <c r="L92" s="2">
        <v>100</v>
      </c>
      <c r="M92" s="3" t="s">
        <v>90</v>
      </c>
      <c r="N92" s="3" t="s">
        <v>20</v>
      </c>
      <c r="O92" s="2" t="b">
        <v>0</v>
      </c>
    </row>
    <row r="93" spans="1:15" ht="14.25" customHeight="1" x14ac:dyDescent="0.3">
      <c r="A93" s="2">
        <v>8</v>
      </c>
      <c r="B93" s="3" t="s">
        <v>47</v>
      </c>
      <c r="C93" s="2">
        <v>1</v>
      </c>
      <c r="D93" s="2">
        <v>-1414441.7</v>
      </c>
      <c r="E93" s="4">
        <v>43621</v>
      </c>
      <c r="F93" s="3" t="s">
        <v>48</v>
      </c>
      <c r="G93" s="3" t="s">
        <v>24</v>
      </c>
      <c r="H93" s="4">
        <v>55017</v>
      </c>
      <c r="I93" s="4">
        <v>41957</v>
      </c>
      <c r="J93" s="3" t="s">
        <v>44</v>
      </c>
      <c r="K93" s="2">
        <v>7.85E-2</v>
      </c>
      <c r="L93" s="2">
        <v>100</v>
      </c>
      <c r="M93" s="3" t="s">
        <v>32</v>
      </c>
      <c r="N93" s="3" t="s">
        <v>20</v>
      </c>
      <c r="O93" s="2" t="b">
        <v>0</v>
      </c>
    </row>
    <row r="94" spans="1:15" ht="14.25" customHeight="1" x14ac:dyDescent="0.3">
      <c r="A94" s="2">
        <v>8</v>
      </c>
      <c r="B94" s="3" t="s">
        <v>60</v>
      </c>
      <c r="C94" s="2">
        <v>1</v>
      </c>
      <c r="D94" s="2">
        <v>-446405.1</v>
      </c>
      <c r="E94" s="4">
        <v>43621</v>
      </c>
      <c r="F94" s="3" t="s">
        <v>61</v>
      </c>
      <c r="G94" s="3" t="s">
        <v>24</v>
      </c>
      <c r="H94" s="4">
        <v>54974</v>
      </c>
      <c r="I94" s="4">
        <v>41887</v>
      </c>
      <c r="J94" s="3" t="s">
        <v>44</v>
      </c>
      <c r="K94" s="2">
        <v>0.53100000000000003</v>
      </c>
      <c r="L94" s="2">
        <v>100</v>
      </c>
      <c r="M94" s="3" t="s">
        <v>62</v>
      </c>
      <c r="N94" s="3" t="s">
        <v>20</v>
      </c>
      <c r="O94" s="2" t="b">
        <v>0</v>
      </c>
    </row>
    <row r="95" spans="1:15" ht="14.25" customHeight="1" x14ac:dyDescent="0.3">
      <c r="A95" s="2">
        <v>8</v>
      </c>
      <c r="B95" s="3" t="s">
        <v>60</v>
      </c>
      <c r="C95" s="2">
        <v>1</v>
      </c>
      <c r="D95" s="2">
        <v>-510704.57</v>
      </c>
      <c r="E95" s="4">
        <v>43621</v>
      </c>
      <c r="F95" s="3" t="s">
        <v>61</v>
      </c>
      <c r="G95" s="3" t="s">
        <v>24</v>
      </c>
      <c r="H95" s="4">
        <v>54974</v>
      </c>
      <c r="I95" s="4">
        <v>41887</v>
      </c>
      <c r="J95" s="3" t="s">
        <v>44</v>
      </c>
      <c r="K95" s="2">
        <v>0.53100000000000003</v>
      </c>
      <c r="L95" s="2">
        <v>100</v>
      </c>
      <c r="M95" s="3" t="s">
        <v>62</v>
      </c>
      <c r="N95" s="3" t="s">
        <v>20</v>
      </c>
      <c r="O95" s="2" t="b">
        <v>0</v>
      </c>
    </row>
    <row r="96" spans="1:15" ht="14.25" customHeight="1" x14ac:dyDescent="0.3">
      <c r="A96" s="2">
        <v>8</v>
      </c>
      <c r="B96" s="3" t="s">
        <v>49</v>
      </c>
      <c r="C96" s="2">
        <v>4</v>
      </c>
      <c r="D96" s="2">
        <v>1726728.11</v>
      </c>
      <c r="E96" s="4">
        <v>43621</v>
      </c>
      <c r="F96" s="3" t="s">
        <v>50</v>
      </c>
      <c r="G96" s="3" t="s">
        <v>24</v>
      </c>
      <c r="H96" s="4">
        <v>45121</v>
      </c>
      <c r="I96" s="4">
        <v>41365</v>
      </c>
      <c r="J96" s="3" t="s">
        <v>44</v>
      </c>
      <c r="K96" s="2">
        <v>4.2500000000000003E-2</v>
      </c>
      <c r="L96" s="2">
        <v>100</v>
      </c>
      <c r="M96" s="3" t="s">
        <v>35</v>
      </c>
      <c r="N96" s="3" t="s">
        <v>20</v>
      </c>
      <c r="O96" s="2" t="b">
        <v>0</v>
      </c>
    </row>
    <row r="97" spans="1:15" ht="14.25" customHeight="1" x14ac:dyDescent="0.3">
      <c r="A97" s="2">
        <v>8</v>
      </c>
      <c r="B97" s="3" t="s">
        <v>91</v>
      </c>
      <c r="C97" s="2">
        <v>3041</v>
      </c>
      <c r="D97" s="2">
        <v>2899272.19</v>
      </c>
      <c r="E97" s="4">
        <v>43621</v>
      </c>
      <c r="F97" s="3" t="s">
        <v>92</v>
      </c>
      <c r="G97" s="3" t="s">
        <v>24</v>
      </c>
      <c r="H97" s="4">
        <v>46013</v>
      </c>
      <c r="I97" s="4">
        <v>43091</v>
      </c>
      <c r="J97" s="3" t="s">
        <v>25</v>
      </c>
      <c r="K97" s="2">
        <v>9.4399999999999998E-2</v>
      </c>
      <c r="L97" s="2">
        <v>100</v>
      </c>
      <c r="M97" s="3" t="s">
        <v>32</v>
      </c>
      <c r="N97" s="3" t="s">
        <v>20</v>
      </c>
      <c r="O97" s="2" t="b">
        <v>0</v>
      </c>
    </row>
    <row r="98" spans="1:15" ht="14.25" customHeight="1" x14ac:dyDescent="0.3">
      <c r="A98" s="2">
        <v>8</v>
      </c>
      <c r="B98" s="3" t="s">
        <v>93</v>
      </c>
      <c r="C98" s="2">
        <v>5</v>
      </c>
      <c r="D98" s="2">
        <v>1000315.61</v>
      </c>
      <c r="E98" s="4">
        <v>43621</v>
      </c>
      <c r="F98" s="3" t="s">
        <v>94</v>
      </c>
      <c r="G98" s="3" t="s">
        <v>24</v>
      </c>
      <c r="H98" s="4">
        <v>45323</v>
      </c>
      <c r="I98" s="4">
        <v>41764</v>
      </c>
      <c r="J98" s="3" t="s">
        <v>31</v>
      </c>
      <c r="K98" s="2">
        <v>0.1051</v>
      </c>
      <c r="L98" s="2">
        <v>100</v>
      </c>
      <c r="M98" s="3" t="s">
        <v>57</v>
      </c>
      <c r="N98" s="3" t="s">
        <v>20</v>
      </c>
      <c r="O98" s="2" t="b">
        <v>0</v>
      </c>
    </row>
    <row r="99" spans="1:15" ht="14.25" customHeight="1" x14ac:dyDescent="0.3">
      <c r="A99" s="2">
        <v>8</v>
      </c>
      <c r="B99" s="3" t="s">
        <v>95</v>
      </c>
      <c r="C99" s="2">
        <v>5800</v>
      </c>
      <c r="D99" s="2">
        <v>6561122.6200000001</v>
      </c>
      <c r="E99" s="4">
        <v>43621</v>
      </c>
      <c r="F99" s="3" t="s">
        <v>96</v>
      </c>
      <c r="G99" s="3" t="s">
        <v>24</v>
      </c>
      <c r="H99" s="4">
        <v>45276</v>
      </c>
      <c r="I99" s="4">
        <v>43084</v>
      </c>
      <c r="J99" s="3" t="s">
        <v>31</v>
      </c>
      <c r="K99" s="2">
        <v>6.0699999999999997E-2</v>
      </c>
      <c r="L99" s="2">
        <v>100</v>
      </c>
      <c r="M99" s="3" t="s">
        <v>97</v>
      </c>
      <c r="N99" s="3" t="s">
        <v>20</v>
      </c>
      <c r="O99" s="2" t="b">
        <v>0</v>
      </c>
    </row>
    <row r="100" spans="1:15" ht="14.25" customHeight="1" x14ac:dyDescent="0.3">
      <c r="A100" s="2">
        <v>8</v>
      </c>
      <c r="B100" s="3" t="s">
        <v>88</v>
      </c>
      <c r="C100" s="2">
        <v>430</v>
      </c>
      <c r="D100" s="2">
        <v>471359.96</v>
      </c>
      <c r="E100" s="4">
        <v>43621</v>
      </c>
      <c r="F100" s="3" t="s">
        <v>89</v>
      </c>
      <c r="G100" s="3" t="s">
        <v>24</v>
      </c>
      <c r="H100" s="4">
        <v>46713</v>
      </c>
      <c r="I100" s="4">
        <v>43061</v>
      </c>
      <c r="J100" s="3" t="s">
        <v>31</v>
      </c>
      <c r="K100" s="2">
        <v>7.5600000000000001E-2</v>
      </c>
      <c r="L100" s="2">
        <v>100</v>
      </c>
      <c r="M100" s="3" t="s">
        <v>90</v>
      </c>
      <c r="N100" s="3" t="s">
        <v>20</v>
      </c>
      <c r="O100" s="2" t="b">
        <v>0</v>
      </c>
    </row>
    <row r="101" spans="1:15" ht="14.25" customHeight="1" x14ac:dyDescent="0.3">
      <c r="A101" s="2">
        <v>8</v>
      </c>
      <c r="B101" s="3" t="s">
        <v>42</v>
      </c>
      <c r="C101" s="2">
        <v>1</v>
      </c>
      <c r="D101" s="2">
        <v>-156305.39000000001</v>
      </c>
      <c r="E101" s="4">
        <v>43621</v>
      </c>
      <c r="F101" s="3" t="s">
        <v>43</v>
      </c>
      <c r="G101" s="3" t="s">
        <v>24</v>
      </c>
      <c r="H101" s="4">
        <v>54920</v>
      </c>
      <c r="I101" s="4">
        <v>42184</v>
      </c>
      <c r="J101" s="3" t="s">
        <v>44</v>
      </c>
      <c r="K101" s="2">
        <v>0.1072</v>
      </c>
      <c r="L101" s="2">
        <v>100</v>
      </c>
      <c r="M101" s="3" t="s">
        <v>26</v>
      </c>
      <c r="N101" s="3" t="s">
        <v>20</v>
      </c>
      <c r="O101" s="2" t="b">
        <v>0</v>
      </c>
    </row>
    <row r="102" spans="1:15" ht="14.25" customHeight="1" x14ac:dyDescent="0.3">
      <c r="A102" s="2">
        <v>8</v>
      </c>
      <c r="B102" s="3" t="s">
        <v>42</v>
      </c>
      <c r="C102" s="2">
        <v>1</v>
      </c>
      <c r="D102" s="2">
        <v>-125044.31</v>
      </c>
      <c r="E102" s="4">
        <v>43621</v>
      </c>
      <c r="F102" s="3" t="s">
        <v>43</v>
      </c>
      <c r="G102" s="3" t="s">
        <v>24</v>
      </c>
      <c r="H102" s="4">
        <v>54920</v>
      </c>
      <c r="I102" s="4">
        <v>42184</v>
      </c>
      <c r="J102" s="3" t="s">
        <v>44</v>
      </c>
      <c r="K102" s="2">
        <v>0.1072</v>
      </c>
      <c r="L102" s="2">
        <v>100</v>
      </c>
      <c r="M102" s="3" t="s">
        <v>26</v>
      </c>
      <c r="N102" s="3" t="s">
        <v>20</v>
      </c>
      <c r="O102" s="2" t="b">
        <v>0</v>
      </c>
    </row>
    <row r="103" spans="1:15" ht="14.25" customHeight="1" x14ac:dyDescent="0.3">
      <c r="A103" s="2">
        <v>8</v>
      </c>
      <c r="B103" s="3" t="s">
        <v>42</v>
      </c>
      <c r="C103" s="2">
        <v>1</v>
      </c>
      <c r="D103" s="2">
        <v>-62522.15</v>
      </c>
      <c r="E103" s="4">
        <v>43621</v>
      </c>
      <c r="F103" s="3" t="s">
        <v>43</v>
      </c>
      <c r="G103" s="3" t="s">
        <v>24</v>
      </c>
      <c r="H103" s="4">
        <v>54920</v>
      </c>
      <c r="I103" s="4">
        <v>42184</v>
      </c>
      <c r="J103" s="3" t="s">
        <v>44</v>
      </c>
      <c r="K103" s="2">
        <v>0.1072</v>
      </c>
      <c r="L103" s="2">
        <v>100</v>
      </c>
      <c r="M103" s="3" t="s">
        <v>26</v>
      </c>
      <c r="N103" s="3" t="s">
        <v>20</v>
      </c>
      <c r="O103" s="2" t="b">
        <v>0</v>
      </c>
    </row>
    <row r="104" spans="1:15" ht="14.25" customHeight="1" x14ac:dyDescent="0.3">
      <c r="A104" s="2">
        <v>12</v>
      </c>
      <c r="B104" s="3" t="s">
        <v>27</v>
      </c>
      <c r="C104" s="2">
        <v>5</v>
      </c>
      <c r="D104" s="2">
        <v>583085.62</v>
      </c>
      <c r="E104" s="4">
        <v>43621</v>
      </c>
      <c r="F104" s="3" t="s">
        <v>28</v>
      </c>
      <c r="G104" s="3" t="s">
        <v>24</v>
      </c>
      <c r="H104" s="4">
        <v>45716</v>
      </c>
      <c r="I104" s="4">
        <v>41361</v>
      </c>
      <c r="J104" s="3" t="s">
        <v>25</v>
      </c>
      <c r="K104" s="2">
        <v>0.15909999999999999</v>
      </c>
      <c r="L104" s="2">
        <v>100</v>
      </c>
      <c r="M104" s="3" t="s">
        <v>26</v>
      </c>
      <c r="N104" s="3" t="s">
        <v>20</v>
      </c>
      <c r="O104" s="2" t="b">
        <v>0</v>
      </c>
    </row>
    <row r="105" spans="1:15" ht="14.25" customHeight="1" x14ac:dyDescent="0.3">
      <c r="A105" s="2">
        <v>12</v>
      </c>
      <c r="B105" s="3" t="s">
        <v>27</v>
      </c>
      <c r="C105" s="2">
        <v>5</v>
      </c>
      <c r="D105" s="2">
        <v>583085.62</v>
      </c>
      <c r="E105" s="4">
        <v>43621</v>
      </c>
      <c r="F105" s="3" t="s">
        <v>28</v>
      </c>
      <c r="G105" s="3" t="s">
        <v>24</v>
      </c>
      <c r="H105" s="4">
        <v>45716</v>
      </c>
      <c r="I105" s="4">
        <v>41361</v>
      </c>
      <c r="J105" s="3" t="s">
        <v>25</v>
      </c>
      <c r="K105" s="2">
        <v>9.5000000000000001E-2</v>
      </c>
      <c r="L105" s="2">
        <v>100</v>
      </c>
      <c r="M105" s="3" t="s">
        <v>26</v>
      </c>
      <c r="N105" s="3" t="s">
        <v>20</v>
      </c>
      <c r="O105" s="2" t="b">
        <v>0</v>
      </c>
    </row>
    <row r="106" spans="1:15" ht="14.25" customHeight="1" x14ac:dyDescent="0.3">
      <c r="A106" s="2">
        <v>12</v>
      </c>
      <c r="B106" s="3" t="s">
        <v>22</v>
      </c>
      <c r="C106" s="2">
        <v>5</v>
      </c>
      <c r="D106" s="2">
        <v>657298.19999999995</v>
      </c>
      <c r="E106" s="4">
        <v>43621</v>
      </c>
      <c r="F106" s="3" t="s">
        <v>23</v>
      </c>
      <c r="G106" s="3" t="s">
        <v>24</v>
      </c>
      <c r="H106" s="4">
        <v>45716</v>
      </c>
      <c r="I106" s="4">
        <v>41361</v>
      </c>
      <c r="J106" s="3" t="s">
        <v>25</v>
      </c>
      <c r="K106" s="2">
        <v>0.16470000000000001</v>
      </c>
      <c r="L106" s="2">
        <v>100</v>
      </c>
      <c r="M106" s="3" t="s">
        <v>26</v>
      </c>
      <c r="N106" s="3" t="s">
        <v>20</v>
      </c>
      <c r="O106" s="2" t="b">
        <v>0</v>
      </c>
    </row>
    <row r="107" spans="1:15" ht="14.25" customHeight="1" x14ac:dyDescent="0.3">
      <c r="A107" s="2">
        <v>12</v>
      </c>
      <c r="B107" s="3" t="s">
        <v>40</v>
      </c>
      <c r="C107" s="2">
        <v>5</v>
      </c>
      <c r="D107" s="2">
        <v>418651</v>
      </c>
      <c r="E107" s="4">
        <v>43621</v>
      </c>
      <c r="F107" s="3" t="s">
        <v>41</v>
      </c>
      <c r="G107" s="3" t="s">
        <v>24</v>
      </c>
      <c r="H107" s="4">
        <v>44326</v>
      </c>
      <c r="I107" s="4">
        <v>42065</v>
      </c>
      <c r="J107" s="3" t="s">
        <v>25</v>
      </c>
      <c r="K107" s="2">
        <v>0.1376</v>
      </c>
      <c r="L107" s="2">
        <v>100</v>
      </c>
      <c r="M107" s="3" t="s">
        <v>32</v>
      </c>
      <c r="N107" s="3" t="s">
        <v>20</v>
      </c>
      <c r="O107" s="2" t="b">
        <v>0</v>
      </c>
    </row>
    <row r="108" spans="1:15" ht="14.25" customHeight="1" x14ac:dyDescent="0.3">
      <c r="A108" s="2">
        <v>66</v>
      </c>
      <c r="B108" s="3" t="s">
        <v>52</v>
      </c>
      <c r="C108" s="2">
        <v>6335</v>
      </c>
      <c r="D108" s="2">
        <v>5999160.4199999999</v>
      </c>
      <c r="E108" s="4">
        <v>43621</v>
      </c>
      <c r="F108" s="3" t="s">
        <v>53</v>
      </c>
      <c r="G108" s="3" t="s">
        <v>17</v>
      </c>
      <c r="H108" s="4">
        <v>43922</v>
      </c>
      <c r="I108" s="4">
        <v>43105</v>
      </c>
      <c r="J108" s="3" t="s">
        <v>54</v>
      </c>
      <c r="K108" s="2">
        <v>6.2600000000000003E-2</v>
      </c>
      <c r="L108" s="2">
        <v>100</v>
      </c>
      <c r="M108" s="3" t="s">
        <v>19</v>
      </c>
      <c r="N108" s="3" t="s">
        <v>20</v>
      </c>
      <c r="O108" s="2" t="b">
        <v>1</v>
      </c>
    </row>
    <row r="109" spans="1:15" ht="14.25" customHeight="1" x14ac:dyDescent="0.3">
      <c r="A109" s="2">
        <v>66</v>
      </c>
      <c r="B109" s="3" t="s">
        <v>98</v>
      </c>
      <c r="C109" s="2">
        <v>100</v>
      </c>
      <c r="D109" s="2">
        <v>1013961.8</v>
      </c>
      <c r="E109" s="4">
        <v>43621</v>
      </c>
      <c r="F109" s="3" t="s">
        <v>16</v>
      </c>
      <c r="G109" s="3" t="s">
        <v>17</v>
      </c>
      <c r="H109" s="4">
        <v>44986</v>
      </c>
      <c r="I109" s="4">
        <v>36708</v>
      </c>
      <c r="J109" s="3" t="s">
        <v>18</v>
      </c>
      <c r="K109" s="2">
        <v>1E-4</v>
      </c>
      <c r="L109" s="2">
        <v>100</v>
      </c>
      <c r="M109" s="3" t="s">
        <v>19</v>
      </c>
      <c r="N109" s="3" t="s">
        <v>20</v>
      </c>
      <c r="O109" s="2" t="b">
        <v>0</v>
      </c>
    </row>
    <row r="110" spans="1:15" ht="14.25" customHeight="1" x14ac:dyDescent="0.3">
      <c r="A110" s="2">
        <v>2</v>
      </c>
      <c r="B110" s="3" t="s">
        <v>99</v>
      </c>
      <c r="C110" s="2">
        <v>590</v>
      </c>
      <c r="D110" s="2">
        <v>5984906.29</v>
      </c>
      <c r="E110" s="4">
        <v>43621</v>
      </c>
      <c r="F110" s="3" t="s">
        <v>16</v>
      </c>
      <c r="G110" s="3" t="s">
        <v>17</v>
      </c>
      <c r="H110" s="4">
        <v>44075</v>
      </c>
      <c r="I110" s="4">
        <v>41838</v>
      </c>
      <c r="J110" s="3" t="s">
        <v>18</v>
      </c>
      <c r="K110" s="2">
        <v>0</v>
      </c>
      <c r="L110" s="2">
        <v>100</v>
      </c>
      <c r="M110" s="3" t="s">
        <v>19</v>
      </c>
      <c r="N110" s="3" t="s">
        <v>20</v>
      </c>
      <c r="O110" s="2" t="b">
        <v>0</v>
      </c>
    </row>
    <row r="111" spans="1:15" ht="14.25" customHeight="1" x14ac:dyDescent="0.3">
      <c r="A111" s="2">
        <v>2</v>
      </c>
      <c r="B111" s="3" t="s">
        <v>70</v>
      </c>
      <c r="C111" s="2">
        <v>450</v>
      </c>
      <c r="D111" s="2">
        <v>4563362.18</v>
      </c>
      <c r="E111" s="4">
        <v>43621</v>
      </c>
      <c r="F111" s="3" t="s">
        <v>16</v>
      </c>
      <c r="G111" s="3" t="s">
        <v>17</v>
      </c>
      <c r="H111" s="4">
        <v>44805</v>
      </c>
      <c r="I111" s="4">
        <v>36708</v>
      </c>
      <c r="J111" s="3" t="s">
        <v>18</v>
      </c>
      <c r="K111" s="2">
        <v>1E-4</v>
      </c>
      <c r="L111" s="2">
        <v>100</v>
      </c>
      <c r="M111" s="3" t="s">
        <v>19</v>
      </c>
      <c r="N111" s="3" t="s">
        <v>20</v>
      </c>
      <c r="O111" s="2" t="b">
        <v>0</v>
      </c>
    </row>
    <row r="112" spans="1:15" ht="14.25" customHeight="1" x14ac:dyDescent="0.3">
      <c r="A112" s="2">
        <v>2</v>
      </c>
      <c r="B112" s="3" t="s">
        <v>100</v>
      </c>
      <c r="C112" s="2">
        <v>2800</v>
      </c>
      <c r="D112" s="2">
        <v>28380847.07</v>
      </c>
      <c r="E112" s="4">
        <v>43621</v>
      </c>
      <c r="F112" s="3" t="s">
        <v>16</v>
      </c>
      <c r="G112" s="3" t="s">
        <v>17</v>
      </c>
      <c r="H112" s="4">
        <v>45352</v>
      </c>
      <c r="I112" s="4">
        <v>36708</v>
      </c>
      <c r="J112" s="3" t="s">
        <v>18</v>
      </c>
      <c r="K112" s="2">
        <v>0</v>
      </c>
      <c r="L112" s="2">
        <v>100</v>
      </c>
      <c r="M112" s="3" t="s">
        <v>19</v>
      </c>
      <c r="N112" s="3" t="s">
        <v>20</v>
      </c>
      <c r="O112" s="2" t="b">
        <v>0</v>
      </c>
    </row>
    <row r="113" spans="1:15" ht="14.25" customHeight="1" x14ac:dyDescent="0.3">
      <c r="A113" s="2">
        <v>2</v>
      </c>
      <c r="B113" s="3" t="s">
        <v>100</v>
      </c>
      <c r="C113" s="2">
        <v>220</v>
      </c>
      <c r="D113" s="2">
        <v>2229923.7000000002</v>
      </c>
      <c r="E113" s="4">
        <v>43621</v>
      </c>
      <c r="F113" s="3" t="s">
        <v>16</v>
      </c>
      <c r="G113" s="3" t="s">
        <v>17</v>
      </c>
      <c r="H113" s="4">
        <v>45352</v>
      </c>
      <c r="I113" s="4">
        <v>36708</v>
      </c>
      <c r="J113" s="3" t="s">
        <v>18</v>
      </c>
      <c r="K113" s="2">
        <v>2.0000000000000001E-4</v>
      </c>
      <c r="L113" s="2">
        <v>100</v>
      </c>
      <c r="M113" s="3" t="s">
        <v>19</v>
      </c>
      <c r="N113" s="3" t="s">
        <v>20</v>
      </c>
      <c r="O113" s="2" t="b">
        <v>0</v>
      </c>
    </row>
    <row r="114" spans="1:15" ht="14.25" customHeight="1" x14ac:dyDescent="0.3">
      <c r="A114" s="2">
        <v>2</v>
      </c>
      <c r="B114" s="3" t="s">
        <v>51</v>
      </c>
      <c r="C114" s="2">
        <v>4000</v>
      </c>
      <c r="D114" s="2">
        <v>40529662.530000001</v>
      </c>
      <c r="E114" s="4">
        <v>43621</v>
      </c>
      <c r="F114" s="3" t="s">
        <v>16</v>
      </c>
      <c r="G114" s="3" t="s">
        <v>17</v>
      </c>
      <c r="H114" s="4">
        <v>45717</v>
      </c>
      <c r="I114" s="4">
        <v>43399</v>
      </c>
      <c r="J114" s="3" t="s">
        <v>18</v>
      </c>
      <c r="K114" s="2">
        <v>0.31859999999999999</v>
      </c>
      <c r="L114" s="2">
        <v>100</v>
      </c>
      <c r="M114" s="3" t="s">
        <v>19</v>
      </c>
      <c r="N114" s="3" t="s">
        <v>20</v>
      </c>
      <c r="O114" s="2" t="b">
        <v>0</v>
      </c>
    </row>
    <row r="115" spans="1:15" ht="14.25" customHeight="1" x14ac:dyDescent="0.3">
      <c r="A115" s="2">
        <v>2</v>
      </c>
      <c r="B115" s="3" t="s">
        <v>51</v>
      </c>
      <c r="C115" s="2">
        <v>350</v>
      </c>
      <c r="D115" s="2">
        <v>3546345.47</v>
      </c>
      <c r="E115" s="4">
        <v>43621</v>
      </c>
      <c r="F115" s="3" t="s">
        <v>16</v>
      </c>
      <c r="G115" s="3" t="s">
        <v>17</v>
      </c>
      <c r="H115" s="4">
        <v>45717</v>
      </c>
      <c r="I115" s="4">
        <v>43399</v>
      </c>
      <c r="J115" s="3" t="s">
        <v>18</v>
      </c>
      <c r="K115" s="2">
        <v>0.32450000000000001</v>
      </c>
      <c r="L115" s="2">
        <v>100</v>
      </c>
      <c r="M115" s="3" t="s">
        <v>19</v>
      </c>
      <c r="N115" s="3" t="s">
        <v>20</v>
      </c>
      <c r="O115" s="2" t="b">
        <v>0</v>
      </c>
    </row>
    <row r="116" spans="1:15" ht="14.25" customHeight="1" x14ac:dyDescent="0.3">
      <c r="A116" s="2">
        <v>2</v>
      </c>
      <c r="B116" s="3" t="s">
        <v>101</v>
      </c>
      <c r="C116" s="2">
        <v>2</v>
      </c>
      <c r="D116" s="2">
        <v>2225661.36</v>
      </c>
      <c r="E116" s="4">
        <v>43621</v>
      </c>
      <c r="F116" s="3" t="s">
        <v>102</v>
      </c>
      <c r="G116" s="3" t="s">
        <v>24</v>
      </c>
      <c r="H116" s="4">
        <v>43762</v>
      </c>
      <c r="I116" s="4">
        <v>43222</v>
      </c>
      <c r="J116" s="3" t="s">
        <v>44</v>
      </c>
      <c r="K116" s="2">
        <v>1.49E-2</v>
      </c>
      <c r="L116" s="2">
        <v>151</v>
      </c>
      <c r="M116" s="3" t="s">
        <v>103</v>
      </c>
      <c r="N116" s="3" t="s">
        <v>20</v>
      </c>
      <c r="O116" s="2" t="b">
        <v>0</v>
      </c>
    </row>
    <row r="117" spans="1:15" ht="14.25" customHeight="1" x14ac:dyDescent="0.3">
      <c r="A117" s="2">
        <v>2</v>
      </c>
      <c r="B117" s="3" t="s">
        <v>75</v>
      </c>
      <c r="C117" s="2">
        <v>1</v>
      </c>
      <c r="D117" s="2">
        <v>0</v>
      </c>
      <c r="E117" s="4">
        <v>43621</v>
      </c>
      <c r="F117" s="3" t="s">
        <v>76</v>
      </c>
      <c r="G117" s="3" t="s">
        <v>24</v>
      </c>
      <c r="H117" s="4">
        <v>54793</v>
      </c>
      <c r="I117" s="4">
        <v>43455</v>
      </c>
      <c r="J117" s="3" t="s">
        <v>31</v>
      </c>
      <c r="K117" s="2">
        <v>6.2899999999999998E-2</v>
      </c>
      <c r="L117" s="2">
        <v>100</v>
      </c>
      <c r="M117" s="3" t="s">
        <v>57</v>
      </c>
      <c r="N117" s="3" t="s">
        <v>20</v>
      </c>
      <c r="O117" s="2" t="b">
        <v>0</v>
      </c>
    </row>
    <row r="118" spans="1:15" ht="14.25" customHeight="1" x14ac:dyDescent="0.3">
      <c r="A118" s="2">
        <v>2</v>
      </c>
      <c r="B118" s="3" t="s">
        <v>104</v>
      </c>
      <c r="C118" s="2">
        <v>1</v>
      </c>
      <c r="D118" s="2">
        <v>-322213.84999999998</v>
      </c>
      <c r="E118" s="4">
        <v>43621</v>
      </c>
      <c r="F118" s="3" t="s">
        <v>105</v>
      </c>
      <c r="G118" s="3" t="s">
        <v>24</v>
      </c>
      <c r="H118" s="4">
        <v>55022</v>
      </c>
      <c r="I118" s="4">
        <v>43332</v>
      </c>
      <c r="J118" s="3" t="s">
        <v>44</v>
      </c>
      <c r="K118" s="2">
        <v>6.7299999999999999E-2</v>
      </c>
      <c r="L118" s="2">
        <v>100</v>
      </c>
      <c r="M118" s="3" t="s">
        <v>32</v>
      </c>
      <c r="N118" s="3" t="s">
        <v>20</v>
      </c>
      <c r="O118" s="2" t="b">
        <v>0</v>
      </c>
    </row>
    <row r="119" spans="1:15" ht="14.25" customHeight="1" x14ac:dyDescent="0.3">
      <c r="A119" s="2">
        <v>2</v>
      </c>
      <c r="B119" s="3" t="s">
        <v>77</v>
      </c>
      <c r="C119" s="2">
        <v>1</v>
      </c>
      <c r="D119" s="2">
        <v>0</v>
      </c>
      <c r="E119" s="4">
        <v>43621</v>
      </c>
      <c r="F119" s="3" t="s">
        <v>78</v>
      </c>
      <c r="G119" s="3" t="s">
        <v>24</v>
      </c>
      <c r="H119" s="4">
        <v>54925</v>
      </c>
      <c r="I119" s="4">
        <v>43244</v>
      </c>
      <c r="J119" s="3" t="s">
        <v>44</v>
      </c>
      <c r="K119" s="2">
        <v>1.95E-2</v>
      </c>
      <c r="L119" s="2">
        <v>100</v>
      </c>
      <c r="M119" s="3" t="s">
        <v>32</v>
      </c>
      <c r="N119" s="3" t="s">
        <v>20</v>
      </c>
      <c r="O119" s="2" t="b">
        <v>0</v>
      </c>
    </row>
    <row r="120" spans="1:15" ht="14.25" customHeight="1" x14ac:dyDescent="0.3">
      <c r="A120" s="2">
        <v>2</v>
      </c>
      <c r="B120" s="3" t="s">
        <v>40</v>
      </c>
      <c r="C120" s="2">
        <v>1</v>
      </c>
      <c r="D120" s="2">
        <v>52724.29</v>
      </c>
      <c r="E120" s="4">
        <v>43621</v>
      </c>
      <c r="F120" s="3" t="s">
        <v>41</v>
      </c>
      <c r="G120" s="3" t="s">
        <v>24</v>
      </c>
      <c r="H120" s="4">
        <v>54918</v>
      </c>
      <c r="I120" s="4">
        <v>42065</v>
      </c>
      <c r="J120" s="3" t="s">
        <v>25</v>
      </c>
      <c r="K120" s="2">
        <v>0.1371</v>
      </c>
      <c r="L120" s="2">
        <v>100</v>
      </c>
      <c r="M120" s="3" t="s">
        <v>32</v>
      </c>
      <c r="N120" s="3" t="s">
        <v>20</v>
      </c>
      <c r="O120" s="2" t="b">
        <v>0</v>
      </c>
    </row>
    <row r="121" spans="1:15" ht="14.25" customHeight="1" x14ac:dyDescent="0.3">
      <c r="A121" s="2">
        <v>2</v>
      </c>
      <c r="B121" s="3" t="s">
        <v>60</v>
      </c>
      <c r="C121" s="2">
        <v>1</v>
      </c>
      <c r="D121" s="2">
        <v>1116624.3500000001</v>
      </c>
      <c r="E121" s="4">
        <v>43621</v>
      </c>
      <c r="F121" s="3" t="s">
        <v>61</v>
      </c>
      <c r="G121" s="3" t="s">
        <v>24</v>
      </c>
      <c r="H121" s="4">
        <v>54974</v>
      </c>
      <c r="I121" s="4">
        <v>41887</v>
      </c>
      <c r="J121" s="3" t="s">
        <v>44</v>
      </c>
      <c r="K121" s="2">
        <v>5.8099999999999999E-2</v>
      </c>
      <c r="L121" s="2">
        <v>100</v>
      </c>
      <c r="M121" s="3" t="s">
        <v>62</v>
      </c>
      <c r="N121" s="3" t="s">
        <v>20</v>
      </c>
      <c r="O121" s="2" t="b">
        <v>0</v>
      </c>
    </row>
    <row r="122" spans="1:15" ht="14.25" customHeight="1" x14ac:dyDescent="0.3">
      <c r="A122" s="2">
        <v>2</v>
      </c>
      <c r="B122" s="3" t="s">
        <v>68</v>
      </c>
      <c r="C122" s="2">
        <v>1</v>
      </c>
      <c r="D122" s="2">
        <v>0</v>
      </c>
      <c r="E122" s="4">
        <v>43621</v>
      </c>
      <c r="F122" s="3" t="s">
        <v>69</v>
      </c>
      <c r="G122" s="3" t="s">
        <v>24</v>
      </c>
      <c r="H122" s="4">
        <v>54925</v>
      </c>
      <c r="I122" s="4">
        <v>42879</v>
      </c>
      <c r="J122" s="3" t="s">
        <v>44</v>
      </c>
      <c r="K122" s="2">
        <v>1.8499999999999999E-2</v>
      </c>
      <c r="L122" s="2">
        <v>100</v>
      </c>
      <c r="M122" s="3" t="s">
        <v>32</v>
      </c>
      <c r="N122" s="3" t="s">
        <v>20</v>
      </c>
      <c r="O122" s="2" t="b">
        <v>0</v>
      </c>
    </row>
    <row r="123" spans="1:15" ht="14.25" customHeight="1" x14ac:dyDescent="0.3">
      <c r="A123" s="2">
        <v>2</v>
      </c>
      <c r="B123" s="3" t="s">
        <v>36</v>
      </c>
      <c r="C123" s="2">
        <v>1</v>
      </c>
      <c r="D123" s="2">
        <v>-557013.9</v>
      </c>
      <c r="E123" s="4">
        <v>43621</v>
      </c>
      <c r="F123" s="3" t="s">
        <v>37</v>
      </c>
      <c r="G123" s="3" t="s">
        <v>24</v>
      </c>
      <c r="H123" s="4">
        <v>55071</v>
      </c>
      <c r="I123" s="4">
        <v>41192</v>
      </c>
      <c r="J123" s="3" t="s">
        <v>31</v>
      </c>
      <c r="K123" s="2">
        <v>0.1171</v>
      </c>
      <c r="L123" s="2">
        <v>100</v>
      </c>
      <c r="M123" s="3" t="s">
        <v>32</v>
      </c>
      <c r="N123" s="3" t="s">
        <v>20</v>
      </c>
      <c r="O123" s="2" t="b">
        <v>0</v>
      </c>
    </row>
    <row r="124" spans="1:15" ht="14.25" customHeight="1" x14ac:dyDescent="0.3">
      <c r="A124" s="2">
        <v>2</v>
      </c>
      <c r="B124" s="3" t="s">
        <v>47</v>
      </c>
      <c r="C124" s="2">
        <v>1</v>
      </c>
      <c r="D124" s="2">
        <v>-2404550.9</v>
      </c>
      <c r="E124" s="4">
        <v>43621</v>
      </c>
      <c r="F124" s="3" t="s">
        <v>48</v>
      </c>
      <c r="G124" s="3" t="s">
        <v>24</v>
      </c>
      <c r="H124" s="4">
        <v>55017</v>
      </c>
      <c r="I124" s="4">
        <v>41957</v>
      </c>
      <c r="J124" s="3" t="s">
        <v>44</v>
      </c>
      <c r="K124" s="2">
        <v>7.85E-2</v>
      </c>
      <c r="L124" s="2">
        <v>100</v>
      </c>
      <c r="M124" s="3" t="s">
        <v>32</v>
      </c>
      <c r="N124" s="3" t="s">
        <v>20</v>
      </c>
      <c r="O124" s="2" t="b">
        <v>0</v>
      </c>
    </row>
    <row r="125" spans="1:15" ht="14.25" customHeight="1" x14ac:dyDescent="0.3">
      <c r="A125" s="2">
        <v>2</v>
      </c>
      <c r="B125" s="3" t="s">
        <v>60</v>
      </c>
      <c r="C125" s="2">
        <v>1</v>
      </c>
      <c r="D125" s="2">
        <v>-669974.61</v>
      </c>
      <c r="E125" s="4">
        <v>43621</v>
      </c>
      <c r="F125" s="3" t="s">
        <v>61</v>
      </c>
      <c r="G125" s="3" t="s">
        <v>24</v>
      </c>
      <c r="H125" s="4">
        <v>54974</v>
      </c>
      <c r="I125" s="4">
        <v>41887</v>
      </c>
      <c r="J125" s="3" t="s">
        <v>44</v>
      </c>
      <c r="K125" s="2">
        <v>6.2700000000000006E-2</v>
      </c>
      <c r="L125" s="2">
        <v>100</v>
      </c>
      <c r="M125" s="3" t="s">
        <v>62</v>
      </c>
      <c r="N125" s="3" t="s">
        <v>20</v>
      </c>
      <c r="O125" s="2" t="b">
        <v>0</v>
      </c>
    </row>
    <row r="126" spans="1:15" ht="14.25" customHeight="1" x14ac:dyDescent="0.3">
      <c r="A126" s="2">
        <v>2</v>
      </c>
      <c r="B126" s="3" t="s">
        <v>36</v>
      </c>
      <c r="C126" s="2">
        <v>1</v>
      </c>
      <c r="D126" s="2">
        <v>151891.82999999999</v>
      </c>
      <c r="E126" s="4">
        <v>43621</v>
      </c>
      <c r="F126" s="3" t="s">
        <v>37</v>
      </c>
      <c r="G126" s="3" t="s">
        <v>24</v>
      </c>
      <c r="H126" s="4">
        <v>55071</v>
      </c>
      <c r="I126" s="4">
        <v>41192</v>
      </c>
      <c r="J126" s="3" t="s">
        <v>31</v>
      </c>
      <c r="K126" s="2">
        <v>0.11899999999999999</v>
      </c>
      <c r="L126" s="2">
        <v>100</v>
      </c>
      <c r="M126" s="3" t="s">
        <v>32</v>
      </c>
      <c r="N126" s="3" t="s">
        <v>20</v>
      </c>
      <c r="O126" s="2" t="b">
        <v>0</v>
      </c>
    </row>
    <row r="127" spans="1:15" ht="14.25" customHeight="1" x14ac:dyDescent="0.3">
      <c r="A127" s="2">
        <v>2</v>
      </c>
      <c r="B127" s="3" t="s">
        <v>106</v>
      </c>
      <c r="C127" s="2">
        <v>1</v>
      </c>
      <c r="D127" s="2">
        <v>0</v>
      </c>
      <c r="E127" s="4">
        <v>43621</v>
      </c>
      <c r="F127" s="3" t="s">
        <v>107</v>
      </c>
      <c r="G127" s="3" t="s">
        <v>24</v>
      </c>
      <c r="H127" s="4">
        <v>54959</v>
      </c>
      <c r="I127" s="4">
        <v>43284</v>
      </c>
      <c r="J127" s="3" t="s">
        <v>25</v>
      </c>
      <c r="K127" s="2">
        <v>7.8700000000000006E-2</v>
      </c>
      <c r="L127" s="2">
        <v>100</v>
      </c>
      <c r="M127" s="3" t="s">
        <v>32</v>
      </c>
      <c r="N127" s="3" t="s">
        <v>20</v>
      </c>
      <c r="O127" s="2" t="b">
        <v>0</v>
      </c>
    </row>
    <row r="128" spans="1:15" ht="14.25" customHeight="1" x14ac:dyDescent="0.3">
      <c r="A128" s="2">
        <v>2</v>
      </c>
      <c r="B128" s="3" t="s">
        <v>42</v>
      </c>
      <c r="C128" s="2">
        <v>1</v>
      </c>
      <c r="D128" s="2">
        <v>-156305.39000000001</v>
      </c>
      <c r="E128" s="4">
        <v>43621</v>
      </c>
      <c r="F128" s="3" t="s">
        <v>43</v>
      </c>
      <c r="G128" s="3" t="s">
        <v>24</v>
      </c>
      <c r="H128" s="4">
        <v>54920</v>
      </c>
      <c r="I128" s="4">
        <v>42184</v>
      </c>
      <c r="J128" s="3" t="s">
        <v>44</v>
      </c>
      <c r="K128" s="2">
        <v>0.1072</v>
      </c>
      <c r="L128" s="2">
        <v>100</v>
      </c>
      <c r="M128" s="3" t="s">
        <v>26</v>
      </c>
      <c r="N128" s="3" t="s">
        <v>20</v>
      </c>
      <c r="O128" s="2" t="b">
        <v>0</v>
      </c>
    </row>
    <row r="129" spans="1:15" ht="14.25" customHeight="1" x14ac:dyDescent="0.3">
      <c r="A129" s="2">
        <v>2</v>
      </c>
      <c r="B129" s="3" t="s">
        <v>42</v>
      </c>
      <c r="C129" s="2">
        <v>1</v>
      </c>
      <c r="D129" s="2">
        <v>-125044.31</v>
      </c>
      <c r="E129" s="4">
        <v>43621</v>
      </c>
      <c r="F129" s="3" t="s">
        <v>43</v>
      </c>
      <c r="G129" s="3" t="s">
        <v>24</v>
      </c>
      <c r="H129" s="4">
        <v>54920</v>
      </c>
      <c r="I129" s="4">
        <v>42184</v>
      </c>
      <c r="J129" s="3" t="s">
        <v>44</v>
      </c>
      <c r="K129" s="2">
        <v>0.1072</v>
      </c>
      <c r="L129" s="2">
        <v>100</v>
      </c>
      <c r="M129" s="3" t="s">
        <v>26</v>
      </c>
      <c r="N129" s="3" t="s">
        <v>20</v>
      </c>
      <c r="O129" s="2" t="b">
        <v>0</v>
      </c>
    </row>
    <row r="130" spans="1:15" ht="14.25" customHeight="1" x14ac:dyDescent="0.3">
      <c r="A130" s="2">
        <v>2</v>
      </c>
      <c r="B130" s="3" t="s">
        <v>45</v>
      </c>
      <c r="C130" s="2">
        <v>1</v>
      </c>
      <c r="D130" s="2">
        <v>-311223</v>
      </c>
      <c r="E130" s="4">
        <v>43621</v>
      </c>
      <c r="F130" s="3" t="s">
        <v>46</v>
      </c>
      <c r="G130" s="3" t="s">
        <v>24</v>
      </c>
      <c r="H130" s="4">
        <v>55005</v>
      </c>
      <c r="I130" s="4">
        <v>42228</v>
      </c>
      <c r="J130" s="3" t="s">
        <v>31</v>
      </c>
      <c r="K130" s="2">
        <v>0.15229999999999999</v>
      </c>
      <c r="L130" s="2">
        <v>100</v>
      </c>
      <c r="M130" s="3" t="s">
        <v>26</v>
      </c>
      <c r="N130" s="3" t="s">
        <v>20</v>
      </c>
      <c r="O130" s="2" t="b">
        <v>0</v>
      </c>
    </row>
    <row r="131" spans="1:15" ht="14.25" customHeight="1" x14ac:dyDescent="0.3">
      <c r="A131" s="2">
        <v>2</v>
      </c>
      <c r="B131" s="3" t="s">
        <v>36</v>
      </c>
      <c r="C131" s="2">
        <v>2</v>
      </c>
      <c r="D131" s="2">
        <v>467012.51</v>
      </c>
      <c r="E131" s="4">
        <v>43621</v>
      </c>
      <c r="F131" s="3" t="s">
        <v>37</v>
      </c>
      <c r="G131" s="3" t="s">
        <v>24</v>
      </c>
      <c r="H131" s="4">
        <v>44479</v>
      </c>
      <c r="I131" s="4">
        <v>41192</v>
      </c>
      <c r="J131" s="3" t="s">
        <v>31</v>
      </c>
      <c r="K131" s="2">
        <v>0.115</v>
      </c>
      <c r="L131" s="2">
        <v>100</v>
      </c>
      <c r="M131" s="3" t="s">
        <v>32</v>
      </c>
      <c r="N131" s="3" t="s">
        <v>20</v>
      </c>
      <c r="O131" s="2" t="b">
        <v>0</v>
      </c>
    </row>
    <row r="132" spans="1:15" ht="14.25" customHeight="1" x14ac:dyDescent="0.3">
      <c r="A132" s="2">
        <v>2</v>
      </c>
      <c r="B132" s="3" t="s">
        <v>108</v>
      </c>
      <c r="C132" s="2">
        <v>14</v>
      </c>
      <c r="D132" s="2">
        <v>7510132.6399999997</v>
      </c>
      <c r="E132" s="4">
        <v>43621</v>
      </c>
      <c r="F132" s="3" t="s">
        <v>109</v>
      </c>
      <c r="G132" s="3" t="s">
        <v>24</v>
      </c>
      <c r="H132" s="4">
        <v>45091</v>
      </c>
      <c r="I132" s="4">
        <v>41439</v>
      </c>
      <c r="J132" s="3" t="s">
        <v>31</v>
      </c>
      <c r="K132" s="2">
        <v>4.5499999999999999E-2</v>
      </c>
      <c r="L132" s="2">
        <v>100</v>
      </c>
      <c r="M132" s="3" t="s">
        <v>110</v>
      </c>
      <c r="N132" s="3" t="s">
        <v>20</v>
      </c>
      <c r="O132" s="2" t="b">
        <v>0</v>
      </c>
    </row>
    <row r="133" spans="1:15" ht="14.25" customHeight="1" x14ac:dyDescent="0.3">
      <c r="A133" s="2">
        <v>2</v>
      </c>
      <c r="B133" s="3" t="s">
        <v>108</v>
      </c>
      <c r="C133" s="2">
        <v>14</v>
      </c>
      <c r="D133" s="2">
        <v>7510132.6399999997</v>
      </c>
      <c r="E133" s="4">
        <v>43621</v>
      </c>
      <c r="F133" s="3" t="s">
        <v>111</v>
      </c>
      <c r="G133" s="3" t="s">
        <v>24</v>
      </c>
      <c r="H133" s="4">
        <v>45091</v>
      </c>
      <c r="I133" s="4">
        <v>41439</v>
      </c>
      <c r="J133" s="3" t="s">
        <v>31</v>
      </c>
      <c r="K133" s="2">
        <v>4.5499999999999999E-2</v>
      </c>
      <c r="L133" s="2">
        <v>100</v>
      </c>
      <c r="M133" s="3" t="s">
        <v>110</v>
      </c>
      <c r="N133" s="3" t="s">
        <v>20</v>
      </c>
      <c r="O133" s="2" t="b">
        <v>0</v>
      </c>
    </row>
    <row r="134" spans="1:15" ht="14.25" customHeight="1" x14ac:dyDescent="0.3">
      <c r="A134" s="2">
        <v>8</v>
      </c>
      <c r="B134" s="3" t="s">
        <v>112</v>
      </c>
      <c r="C134" s="2">
        <v>705</v>
      </c>
      <c r="D134" s="2">
        <v>569056.16</v>
      </c>
      <c r="E134" s="4">
        <v>43621</v>
      </c>
      <c r="F134" s="3" t="s">
        <v>113</v>
      </c>
      <c r="G134" s="3" t="s">
        <v>24</v>
      </c>
      <c r="H134" s="4">
        <v>44698</v>
      </c>
      <c r="I134" s="4">
        <v>43244</v>
      </c>
      <c r="J134" s="3" t="s">
        <v>44</v>
      </c>
      <c r="K134" s="2">
        <v>5.5100000000000003E-2</v>
      </c>
      <c r="L134" s="2">
        <v>100</v>
      </c>
      <c r="M134" s="3" t="s">
        <v>32</v>
      </c>
      <c r="N134" s="3" t="s">
        <v>20</v>
      </c>
      <c r="O134" s="2" t="b">
        <v>0</v>
      </c>
    </row>
    <row r="135" spans="1:15" ht="14.25" customHeight="1" x14ac:dyDescent="0.3">
      <c r="A135" s="2">
        <v>8</v>
      </c>
      <c r="B135" s="3" t="s">
        <v>29</v>
      </c>
      <c r="C135" s="2">
        <v>8</v>
      </c>
      <c r="D135" s="2">
        <v>2117688.9900000002</v>
      </c>
      <c r="E135" s="4">
        <v>43621</v>
      </c>
      <c r="F135" s="3" t="s">
        <v>30</v>
      </c>
      <c r="G135" s="3" t="s">
        <v>24</v>
      </c>
      <c r="H135" s="4">
        <v>45828</v>
      </c>
      <c r="I135" s="4">
        <v>41445</v>
      </c>
      <c r="J135" s="3" t="s">
        <v>31</v>
      </c>
      <c r="K135" s="2">
        <v>6.7000000000000004E-2</v>
      </c>
      <c r="L135" s="2">
        <v>100</v>
      </c>
      <c r="M135" s="3" t="s">
        <v>32</v>
      </c>
      <c r="N135" s="3" t="s">
        <v>20</v>
      </c>
      <c r="O135" s="2" t="b">
        <v>0</v>
      </c>
    </row>
    <row r="136" spans="1:15" ht="14.25" customHeight="1" x14ac:dyDescent="0.3">
      <c r="A136" s="2">
        <v>8</v>
      </c>
      <c r="B136" s="3" t="s">
        <v>66</v>
      </c>
      <c r="C136" s="2">
        <v>1000</v>
      </c>
      <c r="D136" s="2">
        <v>910071.71</v>
      </c>
      <c r="E136" s="4">
        <v>43621</v>
      </c>
      <c r="F136" s="3" t="s">
        <v>67</v>
      </c>
      <c r="G136" s="3" t="s">
        <v>24</v>
      </c>
      <c r="H136" s="4">
        <v>46473</v>
      </c>
      <c r="I136" s="4">
        <v>42821</v>
      </c>
      <c r="J136" s="3" t="s">
        <v>31</v>
      </c>
      <c r="K136" s="2">
        <v>7.1800000000000003E-2</v>
      </c>
      <c r="L136" s="2">
        <v>100</v>
      </c>
      <c r="M136" s="3" t="s">
        <v>32</v>
      </c>
      <c r="N136" s="3" t="s">
        <v>20</v>
      </c>
      <c r="O136" s="2" t="b">
        <v>0</v>
      </c>
    </row>
    <row r="137" spans="1:15" ht="14.25" customHeight="1" x14ac:dyDescent="0.3">
      <c r="A137" s="2">
        <v>8</v>
      </c>
      <c r="B137" s="3" t="s">
        <v>68</v>
      </c>
      <c r="C137" s="2">
        <v>1720</v>
      </c>
      <c r="D137" s="2">
        <v>744961.85</v>
      </c>
      <c r="E137" s="4">
        <v>43621</v>
      </c>
      <c r="F137" s="3" t="s">
        <v>69</v>
      </c>
      <c r="G137" s="3" t="s">
        <v>24</v>
      </c>
      <c r="H137" s="4">
        <v>44333</v>
      </c>
      <c r="I137" s="4">
        <v>42871</v>
      </c>
      <c r="J137" s="3" t="s">
        <v>44</v>
      </c>
      <c r="K137" s="2">
        <v>0.2248</v>
      </c>
      <c r="L137" s="2">
        <v>100</v>
      </c>
      <c r="M137" s="3" t="s">
        <v>32</v>
      </c>
      <c r="N137" s="3" t="s">
        <v>20</v>
      </c>
      <c r="O137" s="2" t="b">
        <v>0</v>
      </c>
    </row>
    <row r="138" spans="1:15" ht="14.25" customHeight="1" x14ac:dyDescent="0.3">
      <c r="A138" s="2">
        <v>8</v>
      </c>
      <c r="B138" s="3" t="s">
        <v>88</v>
      </c>
      <c r="C138" s="2">
        <v>1000</v>
      </c>
      <c r="D138" s="2">
        <v>1096185.95</v>
      </c>
      <c r="E138" s="4">
        <v>43621</v>
      </c>
      <c r="F138" s="3" t="s">
        <v>89</v>
      </c>
      <c r="G138" s="3" t="s">
        <v>24</v>
      </c>
      <c r="H138" s="4">
        <v>46713</v>
      </c>
      <c r="I138" s="4">
        <v>43061</v>
      </c>
      <c r="J138" s="3" t="s">
        <v>31</v>
      </c>
      <c r="K138" s="2">
        <v>6.6199999999999995E-2</v>
      </c>
      <c r="L138" s="2">
        <v>100</v>
      </c>
      <c r="M138" s="3" t="s">
        <v>90</v>
      </c>
      <c r="N138" s="3" t="s">
        <v>20</v>
      </c>
      <c r="O138" s="2" t="b">
        <v>0</v>
      </c>
    </row>
    <row r="139" spans="1:15" ht="14.25" customHeight="1" x14ac:dyDescent="0.3">
      <c r="A139" s="2">
        <v>8</v>
      </c>
      <c r="B139" s="3" t="s">
        <v>91</v>
      </c>
      <c r="C139" s="2">
        <v>1110</v>
      </c>
      <c r="D139" s="2">
        <v>1058267.72</v>
      </c>
      <c r="E139" s="4">
        <v>43621</v>
      </c>
      <c r="F139" s="3" t="s">
        <v>92</v>
      </c>
      <c r="G139" s="3" t="s">
        <v>24</v>
      </c>
      <c r="H139" s="4">
        <v>46013</v>
      </c>
      <c r="I139" s="4">
        <v>43091</v>
      </c>
      <c r="J139" s="3" t="s">
        <v>25</v>
      </c>
      <c r="K139" s="2">
        <v>9.2999999999999999E-2</v>
      </c>
      <c r="L139" s="2">
        <v>100</v>
      </c>
      <c r="M139" s="3" t="s">
        <v>32</v>
      </c>
      <c r="N139" s="3" t="s">
        <v>20</v>
      </c>
      <c r="O139" s="2" t="b">
        <v>0</v>
      </c>
    </row>
    <row r="140" spans="1:15" ht="14.25" customHeight="1" x14ac:dyDescent="0.3">
      <c r="A140" s="2">
        <v>8</v>
      </c>
      <c r="B140" s="3" t="s">
        <v>93</v>
      </c>
      <c r="C140" s="2">
        <v>5</v>
      </c>
      <c r="D140" s="2">
        <v>1000315.61</v>
      </c>
      <c r="E140" s="4">
        <v>43621</v>
      </c>
      <c r="F140" s="3" t="s">
        <v>94</v>
      </c>
      <c r="G140" s="3" t="s">
        <v>24</v>
      </c>
      <c r="H140" s="4">
        <v>45323</v>
      </c>
      <c r="I140" s="4">
        <v>41764</v>
      </c>
      <c r="J140" s="3" t="s">
        <v>31</v>
      </c>
      <c r="K140" s="2">
        <v>0.12520000000000001</v>
      </c>
      <c r="L140" s="2">
        <v>100</v>
      </c>
      <c r="M140" s="3" t="s">
        <v>57</v>
      </c>
      <c r="N140" s="3" t="s">
        <v>20</v>
      </c>
      <c r="O140" s="2" t="b">
        <v>0</v>
      </c>
    </row>
    <row r="141" spans="1:15" ht="14.25" customHeight="1" x14ac:dyDescent="0.3">
      <c r="A141" s="2">
        <v>8</v>
      </c>
      <c r="B141" s="3" t="s">
        <v>33</v>
      </c>
      <c r="C141" s="2">
        <v>8</v>
      </c>
      <c r="D141" s="2">
        <v>2161598.23</v>
      </c>
      <c r="E141" s="4">
        <v>43621</v>
      </c>
      <c r="F141" s="3" t="s">
        <v>34</v>
      </c>
      <c r="G141" s="3" t="s">
        <v>24</v>
      </c>
      <c r="H141" s="4">
        <v>44518</v>
      </c>
      <c r="I141" s="4">
        <v>40651</v>
      </c>
      <c r="J141" s="3" t="s">
        <v>31</v>
      </c>
      <c r="K141" s="2">
        <v>0.18160000000000001</v>
      </c>
      <c r="L141" s="2">
        <v>100</v>
      </c>
      <c r="M141" s="3" t="s">
        <v>35</v>
      </c>
      <c r="N141" s="3" t="s">
        <v>20</v>
      </c>
      <c r="O141" s="2" t="b">
        <v>0</v>
      </c>
    </row>
    <row r="142" spans="1:15" ht="14.25" customHeight="1" x14ac:dyDescent="0.3">
      <c r="A142" s="2">
        <v>8</v>
      </c>
      <c r="B142" s="3" t="s">
        <v>45</v>
      </c>
      <c r="C142" s="2">
        <v>1</v>
      </c>
      <c r="D142" s="2">
        <v>-155611.5</v>
      </c>
      <c r="E142" s="4">
        <v>43621</v>
      </c>
      <c r="F142" s="3" t="s">
        <v>46</v>
      </c>
      <c r="G142" s="3" t="s">
        <v>24</v>
      </c>
      <c r="H142" s="4">
        <v>55005</v>
      </c>
      <c r="I142" s="4">
        <v>42228</v>
      </c>
      <c r="J142" s="3" t="s">
        <v>31</v>
      </c>
      <c r="K142" s="2">
        <v>0.15229999999999999</v>
      </c>
      <c r="L142" s="2">
        <v>100</v>
      </c>
      <c r="M142" s="3" t="s">
        <v>26</v>
      </c>
      <c r="N142" s="3" t="s">
        <v>20</v>
      </c>
      <c r="O142" s="2" t="b">
        <v>0</v>
      </c>
    </row>
    <row r="143" spans="1:15" ht="14.25" customHeight="1" x14ac:dyDescent="0.3">
      <c r="A143" s="2">
        <v>8</v>
      </c>
      <c r="B143" s="3" t="s">
        <v>45</v>
      </c>
      <c r="C143" s="2">
        <v>1</v>
      </c>
      <c r="D143" s="2">
        <v>-280100.7</v>
      </c>
      <c r="E143" s="4">
        <v>43621</v>
      </c>
      <c r="F143" s="3" t="s">
        <v>46</v>
      </c>
      <c r="G143" s="3" t="s">
        <v>24</v>
      </c>
      <c r="H143" s="4">
        <v>55005</v>
      </c>
      <c r="I143" s="4">
        <v>42228</v>
      </c>
      <c r="J143" s="3" t="s">
        <v>31</v>
      </c>
      <c r="K143" s="2">
        <v>0.15229999999999999</v>
      </c>
      <c r="L143" s="2">
        <v>100</v>
      </c>
      <c r="M143" s="3" t="s">
        <v>26</v>
      </c>
      <c r="N143" s="3" t="s">
        <v>20</v>
      </c>
      <c r="O143" s="2" t="b">
        <v>0</v>
      </c>
    </row>
    <row r="144" spans="1:15" ht="14.25" customHeight="1" x14ac:dyDescent="0.3">
      <c r="A144" s="2">
        <v>8</v>
      </c>
      <c r="B144" s="3" t="s">
        <v>45</v>
      </c>
      <c r="C144" s="2">
        <v>1</v>
      </c>
      <c r="D144" s="2">
        <v>-31122.3</v>
      </c>
      <c r="E144" s="4">
        <v>43621</v>
      </c>
      <c r="F144" s="3" t="s">
        <v>46</v>
      </c>
      <c r="G144" s="3" t="s">
        <v>24</v>
      </c>
      <c r="H144" s="4">
        <v>55005</v>
      </c>
      <c r="I144" s="4">
        <v>42228</v>
      </c>
      <c r="J144" s="3" t="s">
        <v>31</v>
      </c>
      <c r="K144" s="2">
        <v>0.15229999999999999</v>
      </c>
      <c r="L144" s="2">
        <v>100</v>
      </c>
      <c r="M144" s="3" t="s">
        <v>26</v>
      </c>
      <c r="N144" s="3" t="s">
        <v>20</v>
      </c>
      <c r="O144" s="2" t="b">
        <v>0</v>
      </c>
    </row>
    <row r="145" spans="1:15" ht="14.25" customHeight="1" x14ac:dyDescent="0.3">
      <c r="A145" s="2">
        <v>8</v>
      </c>
      <c r="B145" s="3" t="s">
        <v>45</v>
      </c>
      <c r="C145" s="2">
        <v>1</v>
      </c>
      <c r="D145" s="2">
        <v>-311223</v>
      </c>
      <c r="E145" s="4">
        <v>43621</v>
      </c>
      <c r="F145" s="3" t="s">
        <v>46</v>
      </c>
      <c r="G145" s="3" t="s">
        <v>24</v>
      </c>
      <c r="H145" s="4">
        <v>55005</v>
      </c>
      <c r="I145" s="4">
        <v>42228</v>
      </c>
      <c r="J145" s="3" t="s">
        <v>31</v>
      </c>
      <c r="K145" s="2">
        <v>0.15229999999999999</v>
      </c>
      <c r="L145" s="2">
        <v>100</v>
      </c>
      <c r="M145" s="3" t="s">
        <v>26</v>
      </c>
      <c r="N145" s="3" t="s">
        <v>20</v>
      </c>
      <c r="O145" s="2" t="b">
        <v>0</v>
      </c>
    </row>
    <row r="146" spans="1:15" ht="14.25" customHeight="1" x14ac:dyDescent="0.3">
      <c r="A146" s="2">
        <v>8</v>
      </c>
      <c r="B146" s="3" t="s">
        <v>68</v>
      </c>
      <c r="C146" s="2">
        <v>1</v>
      </c>
      <c r="D146" s="2">
        <v>0</v>
      </c>
      <c r="E146" s="4">
        <v>43621</v>
      </c>
      <c r="F146" s="3" t="s">
        <v>69</v>
      </c>
      <c r="G146" s="3" t="s">
        <v>24</v>
      </c>
      <c r="H146" s="4">
        <v>54925</v>
      </c>
      <c r="I146" s="4">
        <v>42871</v>
      </c>
      <c r="J146" s="3" t="s">
        <v>44</v>
      </c>
      <c r="K146" s="2">
        <v>2.2499999999999999E-2</v>
      </c>
      <c r="L146" s="2">
        <v>100</v>
      </c>
      <c r="M146" s="3" t="s">
        <v>32</v>
      </c>
      <c r="N146" s="3" t="s">
        <v>20</v>
      </c>
      <c r="O146" s="2" t="b">
        <v>0</v>
      </c>
    </row>
    <row r="147" spans="1:15" ht="14.25" customHeight="1" x14ac:dyDescent="0.3">
      <c r="A147" s="2">
        <v>8</v>
      </c>
      <c r="B147" s="3" t="s">
        <v>114</v>
      </c>
      <c r="C147" s="2">
        <v>20</v>
      </c>
      <c r="D147" s="2">
        <v>8491345.1899999995</v>
      </c>
      <c r="E147" s="4">
        <v>43621</v>
      </c>
      <c r="F147" s="3" t="s">
        <v>115</v>
      </c>
      <c r="G147" s="3" t="s">
        <v>24</v>
      </c>
      <c r="H147" s="4">
        <v>47031</v>
      </c>
      <c r="I147" s="4">
        <v>41446</v>
      </c>
      <c r="J147" s="3" t="s">
        <v>31</v>
      </c>
      <c r="K147" s="2">
        <v>7.4899999999999994E-2</v>
      </c>
      <c r="L147" s="2">
        <v>100</v>
      </c>
      <c r="M147" s="3" t="s">
        <v>32</v>
      </c>
      <c r="N147" s="3" t="s">
        <v>20</v>
      </c>
      <c r="O147" s="2" t="b">
        <v>0</v>
      </c>
    </row>
    <row r="148" spans="1:15" ht="14.25" customHeight="1" x14ac:dyDescent="0.3">
      <c r="A148" s="2">
        <v>8</v>
      </c>
      <c r="B148" s="3" t="s">
        <v>116</v>
      </c>
      <c r="C148" s="2">
        <v>7700</v>
      </c>
      <c r="D148" s="2">
        <v>7392448.54</v>
      </c>
      <c r="E148" s="4">
        <v>43621</v>
      </c>
      <c r="F148" s="3" t="s">
        <v>117</v>
      </c>
      <c r="G148" s="3" t="s">
        <v>24</v>
      </c>
      <c r="H148" s="4">
        <v>47115</v>
      </c>
      <c r="I148" s="4">
        <v>43455</v>
      </c>
      <c r="J148" s="3" t="s">
        <v>44</v>
      </c>
      <c r="K148" s="2">
        <v>1.35E-2</v>
      </c>
      <c r="L148" s="2">
        <v>100</v>
      </c>
      <c r="M148" s="3" t="s">
        <v>118</v>
      </c>
      <c r="N148" s="3" t="s">
        <v>20</v>
      </c>
      <c r="O148" s="2" t="b">
        <v>0</v>
      </c>
    </row>
    <row r="149" spans="1:15" ht="14.25" customHeight="1" x14ac:dyDescent="0.3">
      <c r="A149" s="2">
        <v>8</v>
      </c>
      <c r="B149" s="3" t="s">
        <v>75</v>
      </c>
      <c r="C149" s="2">
        <v>8337</v>
      </c>
      <c r="D149" s="2">
        <v>8528073.2300000004</v>
      </c>
      <c r="E149" s="4">
        <v>43621</v>
      </c>
      <c r="F149" s="3" t="s">
        <v>76</v>
      </c>
      <c r="G149" s="3" t="s">
        <v>24</v>
      </c>
      <c r="H149" s="4">
        <v>50775</v>
      </c>
      <c r="I149" s="4">
        <v>43455</v>
      </c>
      <c r="J149" s="3" t="s">
        <v>31</v>
      </c>
      <c r="K149" s="2">
        <v>6.6799999999999998E-2</v>
      </c>
      <c r="L149" s="2">
        <v>100</v>
      </c>
      <c r="M149" s="3" t="s">
        <v>57</v>
      </c>
      <c r="N149" s="3" t="s">
        <v>20</v>
      </c>
      <c r="O149" s="2" t="b">
        <v>0</v>
      </c>
    </row>
    <row r="150" spans="1:15" ht="14.25" customHeight="1" x14ac:dyDescent="0.3">
      <c r="A150" s="2">
        <v>8</v>
      </c>
      <c r="B150" s="3" t="s">
        <v>95</v>
      </c>
      <c r="C150" s="2">
        <v>1220</v>
      </c>
      <c r="D150" s="2">
        <v>1380098.21</v>
      </c>
      <c r="E150" s="4">
        <v>43621</v>
      </c>
      <c r="F150" s="3" t="s">
        <v>96</v>
      </c>
      <c r="G150" s="3" t="s">
        <v>24</v>
      </c>
      <c r="H150" s="4">
        <v>45276</v>
      </c>
      <c r="I150" s="4">
        <v>43084</v>
      </c>
      <c r="J150" s="3" t="s">
        <v>31</v>
      </c>
      <c r="K150" s="2">
        <v>6.3600000000000004E-2</v>
      </c>
      <c r="L150" s="2">
        <v>100</v>
      </c>
      <c r="M150" s="3" t="s">
        <v>97</v>
      </c>
      <c r="N150" s="3" t="s">
        <v>20</v>
      </c>
      <c r="O150" s="2" t="b">
        <v>0</v>
      </c>
    </row>
    <row r="151" spans="1:15" ht="14.25" customHeight="1" x14ac:dyDescent="0.3">
      <c r="A151" s="2">
        <v>8</v>
      </c>
      <c r="B151" s="3" t="s">
        <v>114</v>
      </c>
      <c r="C151" s="2">
        <v>1</v>
      </c>
      <c r="D151" s="2">
        <v>0</v>
      </c>
      <c r="E151" s="4">
        <v>43621</v>
      </c>
      <c r="F151" s="3" t="s">
        <v>115</v>
      </c>
      <c r="G151" s="3" t="s">
        <v>24</v>
      </c>
      <c r="H151" s="4">
        <v>55066</v>
      </c>
      <c r="I151" s="4">
        <v>41446</v>
      </c>
      <c r="J151" s="3" t="s">
        <v>65</v>
      </c>
      <c r="K151" s="2">
        <v>9.9299999999999999E-2</v>
      </c>
      <c r="L151" s="2">
        <v>100</v>
      </c>
      <c r="M151" s="3" t="s">
        <v>32</v>
      </c>
      <c r="N151" s="3" t="s">
        <v>20</v>
      </c>
      <c r="O151" s="2" t="b">
        <v>0</v>
      </c>
    </row>
    <row r="152" spans="1:15" ht="14.25" customHeight="1" x14ac:dyDescent="0.3">
      <c r="A152" s="2">
        <v>8</v>
      </c>
      <c r="B152" s="3" t="s">
        <v>119</v>
      </c>
      <c r="C152" s="2">
        <v>7400</v>
      </c>
      <c r="D152" s="2">
        <v>7368076.5800000001</v>
      </c>
      <c r="E152" s="4">
        <v>43621</v>
      </c>
      <c r="F152" s="3" t="s">
        <v>120</v>
      </c>
      <c r="G152" s="3" t="s">
        <v>24</v>
      </c>
      <c r="H152" s="4">
        <v>45646</v>
      </c>
      <c r="I152" s="4">
        <v>43454</v>
      </c>
      <c r="J152" s="3" t="s">
        <v>31</v>
      </c>
      <c r="K152" s="2">
        <v>8.7599999999999997E-2</v>
      </c>
      <c r="L152" s="2">
        <v>100</v>
      </c>
      <c r="M152" s="3" t="s">
        <v>35</v>
      </c>
      <c r="N152" s="3" t="s">
        <v>20</v>
      </c>
      <c r="O152" s="2" t="b">
        <v>0</v>
      </c>
    </row>
    <row r="153" spans="1:15" ht="14.25" customHeight="1" x14ac:dyDescent="0.3">
      <c r="A153" s="2">
        <v>12</v>
      </c>
      <c r="B153" s="3" t="s">
        <v>42</v>
      </c>
      <c r="C153" s="2">
        <v>1</v>
      </c>
      <c r="D153" s="2">
        <v>312610.77</v>
      </c>
      <c r="E153" s="4">
        <v>43621</v>
      </c>
      <c r="F153" s="3" t="s">
        <v>43</v>
      </c>
      <c r="G153" s="3" t="s">
        <v>24</v>
      </c>
      <c r="H153" s="4">
        <v>45058</v>
      </c>
      <c r="I153" s="4">
        <v>42184</v>
      </c>
      <c r="J153" s="3" t="s">
        <v>44</v>
      </c>
      <c r="K153" s="2">
        <v>8.6499999999999994E-2</v>
      </c>
      <c r="L153" s="2">
        <v>100</v>
      </c>
      <c r="M153" s="3" t="s">
        <v>26</v>
      </c>
      <c r="N153" s="3" t="s">
        <v>20</v>
      </c>
      <c r="O153" s="2" t="b">
        <v>0</v>
      </c>
    </row>
    <row r="154" spans="1:15" ht="14.25" customHeight="1" x14ac:dyDescent="0.3">
      <c r="A154" s="2">
        <v>12</v>
      </c>
      <c r="B154" s="3" t="s">
        <v>42</v>
      </c>
      <c r="C154" s="2">
        <v>2</v>
      </c>
      <c r="D154" s="2">
        <v>625221.55000000005</v>
      </c>
      <c r="E154" s="4">
        <v>43621</v>
      </c>
      <c r="F154" s="3" t="s">
        <v>43</v>
      </c>
      <c r="G154" s="3" t="s">
        <v>24</v>
      </c>
      <c r="H154" s="4">
        <v>45058</v>
      </c>
      <c r="I154" s="4">
        <v>42184</v>
      </c>
      <c r="J154" s="3" t="s">
        <v>44</v>
      </c>
      <c r="K154" s="2">
        <v>8.5199999999999998E-2</v>
      </c>
      <c r="L154" s="2">
        <v>100</v>
      </c>
      <c r="M154" s="3" t="s">
        <v>26</v>
      </c>
      <c r="N154" s="3" t="s">
        <v>20</v>
      </c>
      <c r="O154" s="2" t="b">
        <v>0</v>
      </c>
    </row>
    <row r="155" spans="1:15" ht="14.25" customHeight="1" x14ac:dyDescent="0.3">
      <c r="A155" s="2">
        <v>12</v>
      </c>
      <c r="B155" s="3" t="s">
        <v>42</v>
      </c>
      <c r="C155" s="2">
        <v>1</v>
      </c>
      <c r="D155" s="2">
        <v>312610.77</v>
      </c>
      <c r="E155" s="4">
        <v>43621</v>
      </c>
      <c r="F155" s="3" t="s">
        <v>43</v>
      </c>
      <c r="G155" s="3" t="s">
        <v>24</v>
      </c>
      <c r="H155" s="4">
        <v>45058</v>
      </c>
      <c r="I155" s="4">
        <v>42184</v>
      </c>
      <c r="J155" s="3" t="s">
        <v>44</v>
      </c>
      <c r="K155" s="2">
        <v>8.5099999999999995E-2</v>
      </c>
      <c r="L155" s="2">
        <v>100</v>
      </c>
      <c r="M155" s="3" t="s">
        <v>26</v>
      </c>
      <c r="N155" s="3" t="s">
        <v>20</v>
      </c>
      <c r="O155" s="2" t="b">
        <v>0</v>
      </c>
    </row>
    <row r="156" spans="1:15" ht="14.25" customHeight="1" x14ac:dyDescent="0.3">
      <c r="A156" s="2">
        <v>12</v>
      </c>
      <c r="B156" s="3" t="s">
        <v>42</v>
      </c>
      <c r="C156" s="2">
        <v>3</v>
      </c>
      <c r="D156" s="2">
        <v>937832.32</v>
      </c>
      <c r="E156" s="4">
        <v>43621</v>
      </c>
      <c r="F156" s="3" t="s">
        <v>43</v>
      </c>
      <c r="G156" s="3" t="s">
        <v>24</v>
      </c>
      <c r="H156" s="4">
        <v>45058</v>
      </c>
      <c r="I156" s="4">
        <v>42184</v>
      </c>
      <c r="J156" s="3" t="s">
        <v>44</v>
      </c>
      <c r="K156" s="2">
        <v>8.5099999999999995E-2</v>
      </c>
      <c r="L156" s="2">
        <v>100</v>
      </c>
      <c r="M156" s="3" t="s">
        <v>26</v>
      </c>
      <c r="N156" s="3" t="s">
        <v>20</v>
      </c>
      <c r="O156" s="2" t="b">
        <v>0</v>
      </c>
    </row>
    <row r="157" spans="1:15" ht="14.25" customHeight="1" x14ac:dyDescent="0.3">
      <c r="A157" s="2">
        <v>12</v>
      </c>
      <c r="B157" s="3" t="s">
        <v>45</v>
      </c>
      <c r="C157" s="2">
        <v>3</v>
      </c>
      <c r="D157" s="2">
        <v>622446</v>
      </c>
      <c r="E157" s="4">
        <v>43621</v>
      </c>
      <c r="F157" s="3" t="s">
        <v>46</v>
      </c>
      <c r="G157" s="3" t="s">
        <v>24</v>
      </c>
      <c r="H157" s="4">
        <v>45874</v>
      </c>
      <c r="I157" s="4">
        <v>42228</v>
      </c>
      <c r="J157" s="3" t="s">
        <v>31</v>
      </c>
      <c r="K157" s="2">
        <v>0.1323</v>
      </c>
      <c r="L157" s="2">
        <v>100</v>
      </c>
      <c r="M157" s="3" t="s">
        <v>26</v>
      </c>
      <c r="N157" s="3" t="s">
        <v>20</v>
      </c>
      <c r="O157" s="2" t="b">
        <v>0</v>
      </c>
    </row>
    <row r="158" spans="1:15" ht="14.25" customHeight="1" x14ac:dyDescent="0.3">
      <c r="A158" s="2">
        <v>12</v>
      </c>
      <c r="B158" s="3" t="s">
        <v>68</v>
      </c>
      <c r="C158" s="2">
        <v>1700</v>
      </c>
      <c r="D158" s="2">
        <v>736299.51</v>
      </c>
      <c r="E158" s="4">
        <v>43621</v>
      </c>
      <c r="F158" s="3" t="s">
        <v>69</v>
      </c>
      <c r="G158" s="3" t="s">
        <v>24</v>
      </c>
      <c r="H158" s="4">
        <v>44333</v>
      </c>
      <c r="I158" s="4">
        <v>42871</v>
      </c>
      <c r="J158" s="3" t="s">
        <v>44</v>
      </c>
      <c r="K158" s="2">
        <v>3.5799999999999998E-2</v>
      </c>
      <c r="L158" s="2">
        <v>100</v>
      </c>
      <c r="M158" s="3" t="s">
        <v>32</v>
      </c>
      <c r="N158" s="3" t="s">
        <v>20</v>
      </c>
      <c r="O158" s="2" t="b">
        <v>0</v>
      </c>
    </row>
    <row r="159" spans="1:15" ht="14.25" customHeight="1" x14ac:dyDescent="0.3">
      <c r="A159" s="2">
        <v>27</v>
      </c>
      <c r="B159" s="3" t="s">
        <v>121</v>
      </c>
      <c r="C159" s="2">
        <v>200000</v>
      </c>
      <c r="D159" s="2">
        <v>198444.1</v>
      </c>
      <c r="E159" s="4">
        <v>43621</v>
      </c>
      <c r="F159" s="3" t="s">
        <v>121</v>
      </c>
      <c r="G159" s="3" t="s">
        <v>17</v>
      </c>
      <c r="H159" s="4">
        <v>43748</v>
      </c>
      <c r="I159" s="4">
        <v>43384</v>
      </c>
      <c r="J159" s="3" t="s">
        <v>54</v>
      </c>
      <c r="K159" s="2">
        <v>4.9259000000000004</v>
      </c>
      <c r="L159" s="2">
        <v>100</v>
      </c>
      <c r="M159" s="3" t="s">
        <v>19</v>
      </c>
      <c r="N159" s="3" t="s">
        <v>20</v>
      </c>
      <c r="O159" s="2" t="b">
        <v>0</v>
      </c>
    </row>
    <row r="160" spans="1:15" ht="14.25" customHeight="1" x14ac:dyDescent="0.3">
      <c r="A160" s="2">
        <v>27</v>
      </c>
      <c r="B160" s="3" t="s">
        <v>122</v>
      </c>
      <c r="C160" s="2">
        <v>1500000</v>
      </c>
      <c r="D160" s="2">
        <v>1484813.3</v>
      </c>
      <c r="E160" s="4">
        <v>43621</v>
      </c>
      <c r="F160" s="3" t="s">
        <v>122</v>
      </c>
      <c r="G160" s="3" t="s">
        <v>17</v>
      </c>
      <c r="H160" s="4">
        <v>43790</v>
      </c>
      <c r="I160" s="4">
        <v>43608</v>
      </c>
      <c r="J160" s="3" t="s">
        <v>54</v>
      </c>
      <c r="K160" s="2">
        <v>4.6005000000000003</v>
      </c>
      <c r="L160" s="2">
        <v>100</v>
      </c>
      <c r="M160" s="3" t="s">
        <v>19</v>
      </c>
      <c r="N160" s="3" t="s">
        <v>20</v>
      </c>
      <c r="O160" s="2" t="b">
        <v>0</v>
      </c>
    </row>
    <row r="161" spans="1:15" ht="14.25" customHeight="1" x14ac:dyDescent="0.3">
      <c r="A161" s="2">
        <v>27</v>
      </c>
      <c r="B161" s="3" t="s">
        <v>123</v>
      </c>
      <c r="C161" s="2">
        <v>5000000</v>
      </c>
      <c r="D161" s="2">
        <v>4953453</v>
      </c>
      <c r="E161" s="4">
        <v>43621</v>
      </c>
      <c r="F161" s="3" t="s">
        <v>123</v>
      </c>
      <c r="G161" s="3" t="s">
        <v>17</v>
      </c>
      <c r="H161" s="4">
        <v>43776</v>
      </c>
      <c r="I161" s="4">
        <v>43412</v>
      </c>
      <c r="J161" s="3" t="s">
        <v>54</v>
      </c>
      <c r="K161" s="2">
        <v>1.7161</v>
      </c>
      <c r="L161" s="2">
        <v>100</v>
      </c>
      <c r="M161" s="3" t="s">
        <v>19</v>
      </c>
      <c r="N161" s="3" t="s">
        <v>20</v>
      </c>
      <c r="O161" s="2" t="b">
        <v>0</v>
      </c>
    </row>
    <row r="162" spans="1:15" ht="14.25" customHeight="1" x14ac:dyDescent="0.3">
      <c r="A162" s="2">
        <v>27</v>
      </c>
      <c r="B162" s="3" t="s">
        <v>124</v>
      </c>
      <c r="C162" s="2">
        <v>0</v>
      </c>
      <c r="D162" s="2">
        <v>0</v>
      </c>
      <c r="E162" s="4">
        <v>43621</v>
      </c>
      <c r="F162" s="3" t="s">
        <v>125</v>
      </c>
      <c r="G162" s="3" t="s">
        <v>126</v>
      </c>
      <c r="H162" s="4">
        <v>36526</v>
      </c>
      <c r="I162" s="4">
        <v>36526</v>
      </c>
      <c r="J162" s="3" t="s">
        <v>19</v>
      </c>
      <c r="K162" s="2">
        <v>0</v>
      </c>
      <c r="L162" s="2">
        <v>0</v>
      </c>
      <c r="M162" s="3" t="s">
        <v>19</v>
      </c>
      <c r="N162" s="3" t="s">
        <v>20</v>
      </c>
      <c r="O162" s="2" t="b">
        <v>0</v>
      </c>
    </row>
    <row r="163" spans="1:15" ht="14.25" customHeight="1" x14ac:dyDescent="0.3">
      <c r="A163" s="2">
        <v>27</v>
      </c>
      <c r="B163" s="3" t="s">
        <v>124</v>
      </c>
      <c r="C163" s="2">
        <v>0</v>
      </c>
      <c r="D163" s="2">
        <v>0</v>
      </c>
      <c r="E163" s="4">
        <v>43621</v>
      </c>
      <c r="F163" s="3" t="s">
        <v>125</v>
      </c>
      <c r="G163" s="3" t="s">
        <v>126</v>
      </c>
      <c r="H163" s="4">
        <v>36526</v>
      </c>
      <c r="I163" s="4">
        <v>36526</v>
      </c>
      <c r="J163" s="3" t="s">
        <v>19</v>
      </c>
      <c r="K163" s="2">
        <v>0</v>
      </c>
      <c r="L163" s="2">
        <v>0</v>
      </c>
      <c r="M163" s="3" t="s">
        <v>19</v>
      </c>
      <c r="N163" s="3" t="s">
        <v>20</v>
      </c>
      <c r="O163" s="2" t="b">
        <v>0</v>
      </c>
    </row>
    <row r="164" spans="1:15" ht="14.25" customHeight="1" x14ac:dyDescent="0.3">
      <c r="A164" s="2">
        <v>27</v>
      </c>
      <c r="B164" s="3" t="s">
        <v>124</v>
      </c>
      <c r="C164" s="2">
        <v>0</v>
      </c>
      <c r="D164" s="2">
        <v>0</v>
      </c>
      <c r="E164" s="4">
        <v>43621</v>
      </c>
      <c r="F164" s="3" t="s">
        <v>125</v>
      </c>
      <c r="G164" s="3" t="s">
        <v>126</v>
      </c>
      <c r="H164" s="4">
        <v>36526</v>
      </c>
      <c r="I164" s="4">
        <v>36526</v>
      </c>
      <c r="J164" s="3" t="s">
        <v>19</v>
      </c>
      <c r="K164" s="2">
        <v>0</v>
      </c>
      <c r="L164" s="2">
        <v>0</v>
      </c>
      <c r="M164" s="3" t="s">
        <v>19</v>
      </c>
      <c r="N164" s="3" t="s">
        <v>20</v>
      </c>
      <c r="O164" s="2" t="b">
        <v>0</v>
      </c>
    </row>
    <row r="165" spans="1:15" ht="14.25" customHeight="1" x14ac:dyDescent="0.3">
      <c r="A165" s="2">
        <v>27</v>
      </c>
      <c r="B165" s="3" t="s">
        <v>124</v>
      </c>
      <c r="C165" s="2">
        <v>0</v>
      </c>
      <c r="D165" s="2">
        <v>0</v>
      </c>
      <c r="E165" s="4">
        <v>43621</v>
      </c>
      <c r="F165" s="3" t="s">
        <v>125</v>
      </c>
      <c r="G165" s="3" t="s">
        <v>126</v>
      </c>
      <c r="H165" s="4">
        <v>36526</v>
      </c>
      <c r="I165" s="4">
        <v>36526</v>
      </c>
      <c r="J165" s="3" t="s">
        <v>19</v>
      </c>
      <c r="K165" s="2">
        <v>0</v>
      </c>
      <c r="L165" s="2">
        <v>0</v>
      </c>
      <c r="M165" s="3" t="s">
        <v>19</v>
      </c>
      <c r="N165" s="3" t="s">
        <v>20</v>
      </c>
      <c r="O165" s="2" t="b">
        <v>0</v>
      </c>
    </row>
    <row r="166" spans="1:15" ht="14.25" customHeight="1" x14ac:dyDescent="0.3">
      <c r="A166" s="2">
        <v>55</v>
      </c>
      <c r="B166" s="3" t="s">
        <v>100</v>
      </c>
      <c r="C166" s="2">
        <v>300</v>
      </c>
      <c r="D166" s="2">
        <v>3040805.04</v>
      </c>
      <c r="E166" s="4">
        <v>43621</v>
      </c>
      <c r="F166" s="3" t="s">
        <v>16</v>
      </c>
      <c r="G166" s="3" t="s">
        <v>17</v>
      </c>
      <c r="H166" s="4">
        <v>45352</v>
      </c>
      <c r="I166" s="4">
        <v>36708</v>
      </c>
      <c r="J166" s="3" t="s">
        <v>18</v>
      </c>
      <c r="K166" s="2">
        <v>1E-4</v>
      </c>
      <c r="L166" s="2">
        <v>100</v>
      </c>
      <c r="M166" s="3" t="s">
        <v>19</v>
      </c>
      <c r="N166" s="3" t="s">
        <v>20</v>
      </c>
      <c r="O166" s="2" t="b">
        <v>0</v>
      </c>
    </row>
    <row r="167" spans="1:15" ht="14.25" customHeight="1" x14ac:dyDescent="0.3">
      <c r="A167" s="2">
        <v>55</v>
      </c>
      <c r="B167" s="3" t="s">
        <v>51</v>
      </c>
      <c r="C167" s="2">
        <v>160</v>
      </c>
      <c r="D167" s="2">
        <v>1621186.5</v>
      </c>
      <c r="E167" s="4">
        <v>43621</v>
      </c>
      <c r="F167" s="3" t="s">
        <v>16</v>
      </c>
      <c r="G167" s="3" t="s">
        <v>17</v>
      </c>
      <c r="H167" s="4">
        <v>45717</v>
      </c>
      <c r="I167" s="4">
        <v>43399</v>
      </c>
      <c r="J167" s="3" t="s">
        <v>18</v>
      </c>
      <c r="K167" s="2">
        <v>0.32369999999999999</v>
      </c>
      <c r="L167" s="2">
        <v>100</v>
      </c>
      <c r="M167" s="3" t="s">
        <v>19</v>
      </c>
      <c r="N167" s="3" t="s">
        <v>20</v>
      </c>
      <c r="O167" s="2" t="b">
        <v>0</v>
      </c>
    </row>
    <row r="168" spans="1:15" ht="14.25" customHeight="1" x14ac:dyDescent="0.3">
      <c r="A168" s="2">
        <v>55</v>
      </c>
      <c r="B168" s="3" t="s">
        <v>51</v>
      </c>
      <c r="C168" s="2">
        <v>200</v>
      </c>
      <c r="D168" s="2">
        <v>2026483.13</v>
      </c>
      <c r="E168" s="4">
        <v>43621</v>
      </c>
      <c r="F168" s="3" t="s">
        <v>16</v>
      </c>
      <c r="G168" s="3" t="s">
        <v>17</v>
      </c>
      <c r="H168" s="4">
        <v>45717</v>
      </c>
      <c r="I168" s="4">
        <v>43399</v>
      </c>
      <c r="J168" s="3" t="s">
        <v>18</v>
      </c>
      <c r="K168" s="2">
        <v>0.32450000000000001</v>
      </c>
      <c r="L168" s="2">
        <v>100</v>
      </c>
      <c r="M168" s="3" t="s">
        <v>19</v>
      </c>
      <c r="N168" s="3" t="s">
        <v>20</v>
      </c>
      <c r="O168" s="2" t="b">
        <v>0</v>
      </c>
    </row>
    <row r="169" spans="1:15" ht="14.25" customHeight="1" x14ac:dyDescent="0.3">
      <c r="A169" s="2">
        <v>55</v>
      </c>
      <c r="B169" s="3" t="s">
        <v>75</v>
      </c>
      <c r="C169" s="2">
        <v>1</v>
      </c>
      <c r="D169" s="2">
        <v>4325.66</v>
      </c>
      <c r="E169" s="4">
        <v>43621</v>
      </c>
      <c r="F169" s="3" t="s">
        <v>76</v>
      </c>
      <c r="G169" s="3" t="s">
        <v>24</v>
      </c>
      <c r="H169" s="4">
        <v>54793</v>
      </c>
      <c r="I169" s="4">
        <v>43455</v>
      </c>
      <c r="J169" s="3" t="s">
        <v>31</v>
      </c>
      <c r="K169" s="2">
        <v>6.2899999999999998E-2</v>
      </c>
      <c r="L169" s="2">
        <v>100</v>
      </c>
      <c r="M169" s="3" t="s">
        <v>57</v>
      </c>
      <c r="N169" s="3" t="s">
        <v>20</v>
      </c>
      <c r="O169" s="2" t="b">
        <v>0</v>
      </c>
    </row>
    <row r="170" spans="1:15" ht="14.25" customHeight="1" x14ac:dyDescent="0.3">
      <c r="A170" s="2">
        <v>55</v>
      </c>
      <c r="B170" s="3" t="s">
        <v>104</v>
      </c>
      <c r="C170" s="2">
        <v>1</v>
      </c>
      <c r="D170" s="2">
        <v>-121788.23</v>
      </c>
      <c r="E170" s="4">
        <v>43621</v>
      </c>
      <c r="F170" s="3" t="s">
        <v>105</v>
      </c>
      <c r="G170" s="3" t="s">
        <v>24</v>
      </c>
      <c r="H170" s="4">
        <v>55022</v>
      </c>
      <c r="I170" s="4">
        <v>43332</v>
      </c>
      <c r="J170" s="3" t="s">
        <v>44</v>
      </c>
      <c r="K170" s="2">
        <v>6.7299999999999999E-2</v>
      </c>
      <c r="L170" s="2">
        <v>100</v>
      </c>
      <c r="M170" s="3" t="s">
        <v>32</v>
      </c>
      <c r="N170" s="3" t="s">
        <v>20</v>
      </c>
      <c r="O170" s="2" t="b">
        <v>0</v>
      </c>
    </row>
    <row r="171" spans="1:15" ht="14.25" customHeight="1" x14ac:dyDescent="0.3">
      <c r="A171" s="2">
        <v>55</v>
      </c>
      <c r="B171" s="3" t="s">
        <v>104</v>
      </c>
      <c r="C171" s="2">
        <v>1</v>
      </c>
      <c r="D171" s="2">
        <v>-100895.25</v>
      </c>
      <c r="E171" s="4">
        <v>43621</v>
      </c>
      <c r="F171" s="3" t="s">
        <v>105</v>
      </c>
      <c r="G171" s="3" t="s">
        <v>24</v>
      </c>
      <c r="H171" s="4">
        <v>55022</v>
      </c>
      <c r="I171" s="4">
        <v>43332</v>
      </c>
      <c r="J171" s="3" t="s">
        <v>44</v>
      </c>
      <c r="K171" s="2">
        <v>6.7299999999999999E-2</v>
      </c>
      <c r="L171" s="2">
        <v>100</v>
      </c>
      <c r="M171" s="3" t="s">
        <v>32</v>
      </c>
      <c r="N171" s="3" t="s">
        <v>20</v>
      </c>
      <c r="O171" s="2" t="b">
        <v>0</v>
      </c>
    </row>
    <row r="172" spans="1:15" ht="14.25" customHeight="1" x14ac:dyDescent="0.3">
      <c r="A172" s="2">
        <v>55</v>
      </c>
      <c r="B172" s="3" t="s">
        <v>77</v>
      </c>
      <c r="C172" s="2">
        <v>1</v>
      </c>
      <c r="D172" s="2">
        <v>0</v>
      </c>
      <c r="E172" s="4">
        <v>43621</v>
      </c>
      <c r="F172" s="3" t="s">
        <v>78</v>
      </c>
      <c r="G172" s="3" t="s">
        <v>24</v>
      </c>
      <c r="H172" s="4">
        <v>54925</v>
      </c>
      <c r="I172" s="4">
        <v>43244</v>
      </c>
      <c r="J172" s="3" t="s">
        <v>44</v>
      </c>
      <c r="K172" s="2">
        <v>1.95E-2</v>
      </c>
      <c r="L172" s="2">
        <v>100</v>
      </c>
      <c r="M172" s="3" t="s">
        <v>32</v>
      </c>
      <c r="N172" s="3" t="s">
        <v>20</v>
      </c>
      <c r="O172" s="2" t="b">
        <v>0</v>
      </c>
    </row>
    <row r="173" spans="1:15" ht="14.25" customHeight="1" x14ac:dyDescent="0.3">
      <c r="A173" s="2">
        <v>55</v>
      </c>
      <c r="B173" s="3" t="s">
        <v>106</v>
      </c>
      <c r="C173" s="2">
        <v>1</v>
      </c>
      <c r="D173" s="2">
        <v>0</v>
      </c>
      <c r="E173" s="4">
        <v>43621</v>
      </c>
      <c r="F173" s="3" t="s">
        <v>107</v>
      </c>
      <c r="G173" s="3" t="s">
        <v>24</v>
      </c>
      <c r="H173" s="4">
        <v>54959</v>
      </c>
      <c r="I173" s="4">
        <v>43284</v>
      </c>
      <c r="J173" s="3" t="s">
        <v>25</v>
      </c>
      <c r="K173" s="2">
        <v>7.8700000000000006E-2</v>
      </c>
      <c r="L173" s="2">
        <v>100</v>
      </c>
      <c r="M173" s="3" t="s">
        <v>32</v>
      </c>
      <c r="N173" s="3" t="s">
        <v>20</v>
      </c>
      <c r="O173" s="2" t="b">
        <v>0</v>
      </c>
    </row>
    <row r="174" spans="1:15" ht="14.25" customHeight="1" x14ac:dyDescent="0.3">
      <c r="A174" s="2">
        <v>55</v>
      </c>
      <c r="B174" s="3" t="s">
        <v>42</v>
      </c>
      <c r="C174" s="2">
        <v>1</v>
      </c>
      <c r="D174" s="2">
        <v>-31261.08</v>
      </c>
      <c r="E174" s="4">
        <v>43621</v>
      </c>
      <c r="F174" s="3" t="s">
        <v>43</v>
      </c>
      <c r="G174" s="3" t="s">
        <v>24</v>
      </c>
      <c r="H174" s="4">
        <v>54920</v>
      </c>
      <c r="I174" s="4">
        <v>42184</v>
      </c>
      <c r="J174" s="3" t="s">
        <v>44</v>
      </c>
      <c r="K174" s="2">
        <v>0.1072</v>
      </c>
      <c r="L174" s="2">
        <v>100</v>
      </c>
      <c r="M174" s="3" t="s">
        <v>26</v>
      </c>
      <c r="N174" s="3" t="s">
        <v>20</v>
      </c>
      <c r="O174" s="2" t="b">
        <v>0</v>
      </c>
    </row>
    <row r="175" spans="1:15" ht="14.25" customHeight="1" x14ac:dyDescent="0.3">
      <c r="A175" s="2">
        <v>55</v>
      </c>
      <c r="B175" s="3" t="s">
        <v>108</v>
      </c>
      <c r="C175" s="2">
        <v>2</v>
      </c>
      <c r="D175" s="2">
        <v>1072876.0900000001</v>
      </c>
      <c r="E175" s="4">
        <v>43621</v>
      </c>
      <c r="F175" s="3" t="s">
        <v>109</v>
      </c>
      <c r="G175" s="3" t="s">
        <v>24</v>
      </c>
      <c r="H175" s="4">
        <v>45091</v>
      </c>
      <c r="I175" s="4">
        <v>41439</v>
      </c>
      <c r="J175" s="3" t="s">
        <v>31</v>
      </c>
      <c r="K175" s="2">
        <v>4.5499999999999999E-2</v>
      </c>
      <c r="L175" s="2">
        <v>100</v>
      </c>
      <c r="M175" s="3" t="s">
        <v>110</v>
      </c>
      <c r="N175" s="3" t="s">
        <v>20</v>
      </c>
      <c r="O175" s="2" t="b">
        <v>0</v>
      </c>
    </row>
    <row r="176" spans="1:15" ht="14.25" customHeight="1" x14ac:dyDescent="0.3">
      <c r="A176" s="2">
        <v>55</v>
      </c>
      <c r="B176" s="3" t="s">
        <v>108</v>
      </c>
      <c r="C176" s="2">
        <v>2</v>
      </c>
      <c r="D176" s="2">
        <v>1072876.0900000001</v>
      </c>
      <c r="E176" s="4">
        <v>43621</v>
      </c>
      <c r="F176" s="3" t="s">
        <v>111</v>
      </c>
      <c r="G176" s="3" t="s">
        <v>24</v>
      </c>
      <c r="H176" s="4">
        <v>45091</v>
      </c>
      <c r="I176" s="4">
        <v>41439</v>
      </c>
      <c r="J176" s="3" t="s">
        <v>31</v>
      </c>
      <c r="K176" s="2">
        <v>4.5499999999999999E-2</v>
      </c>
      <c r="L176" s="2">
        <v>100</v>
      </c>
      <c r="M176" s="3" t="s">
        <v>110</v>
      </c>
      <c r="N176" s="3" t="s">
        <v>20</v>
      </c>
      <c r="O176" s="2" t="b">
        <v>0</v>
      </c>
    </row>
    <row r="177" spans="1:15" ht="14.25" customHeight="1" x14ac:dyDescent="0.3">
      <c r="A177" s="2">
        <v>55</v>
      </c>
      <c r="B177" s="3" t="s">
        <v>108</v>
      </c>
      <c r="C177" s="2">
        <v>2</v>
      </c>
      <c r="D177" s="2">
        <v>1072876.0900000001</v>
      </c>
      <c r="E177" s="4">
        <v>43621</v>
      </c>
      <c r="F177" s="3" t="s">
        <v>127</v>
      </c>
      <c r="G177" s="3" t="s">
        <v>24</v>
      </c>
      <c r="H177" s="4">
        <v>45091</v>
      </c>
      <c r="I177" s="4">
        <v>41439</v>
      </c>
      <c r="J177" s="3" t="s">
        <v>31</v>
      </c>
      <c r="K177" s="2">
        <v>4.5499999999999999E-2</v>
      </c>
      <c r="L177" s="2">
        <v>100</v>
      </c>
      <c r="M177" s="3" t="s">
        <v>110</v>
      </c>
      <c r="N177" s="3" t="s">
        <v>20</v>
      </c>
      <c r="O177" s="2" t="b">
        <v>0</v>
      </c>
    </row>
    <row r="178" spans="1:15" ht="14.25" customHeight="1" x14ac:dyDescent="0.3">
      <c r="A178" s="2">
        <v>55</v>
      </c>
      <c r="B178" s="3" t="s">
        <v>128</v>
      </c>
      <c r="C178" s="2">
        <v>3</v>
      </c>
      <c r="D178" s="2">
        <v>3233660.6</v>
      </c>
      <c r="E178" s="4">
        <v>43621</v>
      </c>
      <c r="F178" s="3" t="s">
        <v>129</v>
      </c>
      <c r="G178" s="3" t="s">
        <v>24</v>
      </c>
      <c r="H178" s="4">
        <v>45096</v>
      </c>
      <c r="I178" s="4">
        <v>41443</v>
      </c>
      <c r="J178" s="3" t="s">
        <v>31</v>
      </c>
      <c r="K178" s="2">
        <v>4.4900000000000002E-2</v>
      </c>
      <c r="L178" s="2">
        <v>100</v>
      </c>
      <c r="M178" s="3" t="s">
        <v>130</v>
      </c>
      <c r="N178" s="3" t="s">
        <v>20</v>
      </c>
      <c r="O178" s="2" t="b">
        <v>0</v>
      </c>
    </row>
    <row r="179" spans="1:15" ht="14.25" customHeight="1" x14ac:dyDescent="0.3">
      <c r="A179" s="2">
        <v>55</v>
      </c>
      <c r="B179" s="3" t="s">
        <v>29</v>
      </c>
      <c r="C179" s="2">
        <v>3</v>
      </c>
      <c r="D179" s="2">
        <v>794133.37</v>
      </c>
      <c r="E179" s="4">
        <v>43621</v>
      </c>
      <c r="F179" s="3" t="s">
        <v>30</v>
      </c>
      <c r="G179" s="3" t="s">
        <v>24</v>
      </c>
      <c r="H179" s="4">
        <v>45828</v>
      </c>
      <c r="I179" s="4">
        <v>41445</v>
      </c>
      <c r="J179" s="3" t="s">
        <v>31</v>
      </c>
      <c r="K179" s="2">
        <v>6.5799999999999997E-2</v>
      </c>
      <c r="L179" s="2">
        <v>100</v>
      </c>
      <c r="M179" s="3" t="s">
        <v>32</v>
      </c>
      <c r="N179" s="3" t="s">
        <v>20</v>
      </c>
      <c r="O179" s="2" t="b">
        <v>0</v>
      </c>
    </row>
    <row r="180" spans="1:15" ht="14.25" customHeight="1" x14ac:dyDescent="0.3">
      <c r="A180" s="2">
        <v>55</v>
      </c>
      <c r="B180" s="3" t="s">
        <v>131</v>
      </c>
      <c r="C180" s="2">
        <v>3</v>
      </c>
      <c r="D180" s="2">
        <v>3047899.89</v>
      </c>
      <c r="E180" s="4">
        <v>43621</v>
      </c>
      <c r="F180" s="3" t="s">
        <v>132</v>
      </c>
      <c r="G180" s="3" t="s">
        <v>24</v>
      </c>
      <c r="H180" s="4">
        <v>44105</v>
      </c>
      <c r="I180" s="4">
        <v>41585</v>
      </c>
      <c r="J180" s="3" t="s">
        <v>31</v>
      </c>
      <c r="K180" s="2">
        <v>3.3799999999999997E-2</v>
      </c>
      <c r="L180" s="2">
        <v>100</v>
      </c>
      <c r="M180" s="3" t="s">
        <v>133</v>
      </c>
      <c r="N180" s="3" t="s">
        <v>20</v>
      </c>
      <c r="O180" s="2" t="b">
        <v>0</v>
      </c>
    </row>
    <row r="181" spans="1:15" ht="14.25" customHeight="1" x14ac:dyDescent="0.3">
      <c r="A181" s="2">
        <v>55</v>
      </c>
      <c r="B181" s="3" t="s">
        <v>42</v>
      </c>
      <c r="C181" s="2">
        <v>1</v>
      </c>
      <c r="D181" s="2">
        <v>312610.77</v>
      </c>
      <c r="E181" s="4">
        <v>43621</v>
      </c>
      <c r="F181" s="3" t="s">
        <v>43</v>
      </c>
      <c r="G181" s="3" t="s">
        <v>24</v>
      </c>
      <c r="H181" s="4">
        <v>45058</v>
      </c>
      <c r="I181" s="4">
        <v>42184</v>
      </c>
      <c r="J181" s="3" t="s">
        <v>44</v>
      </c>
      <c r="K181" s="2">
        <v>8.5000000000000006E-2</v>
      </c>
      <c r="L181" s="2">
        <v>100</v>
      </c>
      <c r="M181" s="3" t="s">
        <v>26</v>
      </c>
      <c r="N181" s="3" t="s">
        <v>20</v>
      </c>
      <c r="O181" s="2" t="b">
        <v>0</v>
      </c>
    </row>
    <row r="182" spans="1:15" ht="14.25" customHeight="1" x14ac:dyDescent="0.3">
      <c r="A182" s="2">
        <v>55</v>
      </c>
      <c r="B182" s="3" t="s">
        <v>66</v>
      </c>
      <c r="C182" s="2">
        <v>740</v>
      </c>
      <c r="D182" s="2">
        <v>673453.07</v>
      </c>
      <c r="E182" s="4">
        <v>43621</v>
      </c>
      <c r="F182" s="3" t="s">
        <v>67</v>
      </c>
      <c r="G182" s="3" t="s">
        <v>24</v>
      </c>
      <c r="H182" s="4">
        <v>46473</v>
      </c>
      <c r="I182" s="4">
        <v>42821</v>
      </c>
      <c r="J182" s="3" t="s">
        <v>31</v>
      </c>
      <c r="K182" s="2">
        <v>7.7100000000000002E-2</v>
      </c>
      <c r="L182" s="2">
        <v>100</v>
      </c>
      <c r="M182" s="3" t="s">
        <v>32</v>
      </c>
      <c r="N182" s="3" t="s">
        <v>20</v>
      </c>
      <c r="O182" s="2" t="b">
        <v>0</v>
      </c>
    </row>
    <row r="183" spans="1:15" ht="14.25" customHeight="1" x14ac:dyDescent="0.3">
      <c r="A183" s="2">
        <v>55</v>
      </c>
      <c r="B183" s="3" t="s">
        <v>134</v>
      </c>
      <c r="C183" s="2">
        <v>1500</v>
      </c>
      <c r="D183" s="2">
        <v>1124992.77</v>
      </c>
      <c r="E183" s="4">
        <v>43621</v>
      </c>
      <c r="F183" s="3" t="s">
        <v>135</v>
      </c>
      <c r="G183" s="3" t="s">
        <v>24</v>
      </c>
      <c r="H183" s="4">
        <v>44169</v>
      </c>
      <c r="I183" s="4">
        <v>43071</v>
      </c>
      <c r="J183" s="3" t="s">
        <v>44</v>
      </c>
      <c r="K183" s="2">
        <v>0.1255</v>
      </c>
      <c r="L183" s="2">
        <v>100</v>
      </c>
      <c r="M183" s="3" t="s">
        <v>136</v>
      </c>
      <c r="N183" s="3" t="s">
        <v>20</v>
      </c>
      <c r="O183" s="2" t="b">
        <v>0</v>
      </c>
    </row>
    <row r="184" spans="1:15" ht="14.25" customHeight="1" x14ac:dyDescent="0.3">
      <c r="A184" s="2">
        <v>55</v>
      </c>
      <c r="B184" s="3" t="s">
        <v>134</v>
      </c>
      <c r="C184" s="2">
        <v>1000</v>
      </c>
      <c r="D184" s="2">
        <v>749995.18</v>
      </c>
      <c r="E184" s="4">
        <v>43621</v>
      </c>
      <c r="F184" s="3" t="s">
        <v>135</v>
      </c>
      <c r="G184" s="3" t="s">
        <v>24</v>
      </c>
      <c r="H184" s="4">
        <v>44169</v>
      </c>
      <c r="I184" s="4">
        <v>43071</v>
      </c>
      <c r="J184" s="3" t="s">
        <v>44</v>
      </c>
      <c r="K184" s="2">
        <v>0.1283</v>
      </c>
      <c r="L184" s="2">
        <v>100</v>
      </c>
      <c r="M184" s="3" t="s">
        <v>136</v>
      </c>
      <c r="N184" s="3" t="s">
        <v>20</v>
      </c>
      <c r="O184" s="2" t="b">
        <v>0</v>
      </c>
    </row>
    <row r="185" spans="1:15" ht="14.25" customHeight="1" x14ac:dyDescent="0.3">
      <c r="A185" s="2">
        <v>55</v>
      </c>
      <c r="B185" s="3" t="s">
        <v>134</v>
      </c>
      <c r="C185" s="2">
        <v>1700</v>
      </c>
      <c r="D185" s="2">
        <v>1274991.8</v>
      </c>
      <c r="E185" s="4">
        <v>43621</v>
      </c>
      <c r="F185" s="3" t="s">
        <v>135</v>
      </c>
      <c r="G185" s="3" t="s">
        <v>24</v>
      </c>
      <c r="H185" s="4">
        <v>44169</v>
      </c>
      <c r="I185" s="4">
        <v>43071</v>
      </c>
      <c r="J185" s="3" t="s">
        <v>44</v>
      </c>
      <c r="K185" s="2">
        <v>0.27650000000000002</v>
      </c>
      <c r="L185" s="2">
        <v>100</v>
      </c>
      <c r="M185" s="3" t="s">
        <v>136</v>
      </c>
      <c r="N185" s="3" t="s">
        <v>20</v>
      </c>
      <c r="O185" s="2" t="b">
        <v>0</v>
      </c>
    </row>
    <row r="186" spans="1:15" ht="14.25" customHeight="1" x14ac:dyDescent="0.3">
      <c r="A186" s="2">
        <v>55</v>
      </c>
      <c r="B186" s="3" t="s">
        <v>106</v>
      </c>
      <c r="C186" s="2">
        <v>1000</v>
      </c>
      <c r="D186" s="2">
        <v>1047308.31</v>
      </c>
      <c r="E186" s="4">
        <v>43621</v>
      </c>
      <c r="F186" s="3" t="s">
        <v>107</v>
      </c>
      <c r="G186" s="3" t="s">
        <v>24</v>
      </c>
      <c r="H186" s="4">
        <v>47289</v>
      </c>
      <c r="I186" s="4">
        <v>43284</v>
      </c>
      <c r="J186" s="3" t="s">
        <v>25</v>
      </c>
      <c r="K186" s="2">
        <v>0.42749999999999999</v>
      </c>
      <c r="L186" s="2">
        <v>100</v>
      </c>
      <c r="M186" s="3" t="s">
        <v>32</v>
      </c>
      <c r="N186" s="3" t="s">
        <v>20</v>
      </c>
      <c r="O186" s="2" t="b">
        <v>0</v>
      </c>
    </row>
    <row r="187" spans="1:15" ht="14.25" customHeight="1" x14ac:dyDescent="0.3">
      <c r="A187" s="2">
        <v>55</v>
      </c>
      <c r="B187" s="3" t="s">
        <v>104</v>
      </c>
      <c r="C187" s="2">
        <v>1160</v>
      </c>
      <c r="D187" s="2">
        <v>1217882.26</v>
      </c>
      <c r="E187" s="4">
        <v>43621</v>
      </c>
      <c r="F187" s="3" t="s">
        <v>105</v>
      </c>
      <c r="G187" s="3" t="s">
        <v>24</v>
      </c>
      <c r="H187" s="4">
        <v>46987</v>
      </c>
      <c r="I187" s="4">
        <v>43332</v>
      </c>
      <c r="J187" s="3" t="s">
        <v>44</v>
      </c>
      <c r="K187" s="2">
        <v>6.4899999999999999E-2</v>
      </c>
      <c r="L187" s="2">
        <v>100</v>
      </c>
      <c r="M187" s="3" t="s">
        <v>32</v>
      </c>
      <c r="N187" s="3" t="s">
        <v>20</v>
      </c>
      <c r="O187" s="2" t="b">
        <v>0</v>
      </c>
    </row>
    <row r="188" spans="1:15" ht="14.25" customHeight="1" x14ac:dyDescent="0.3">
      <c r="A188" s="2">
        <v>66</v>
      </c>
      <c r="B188" s="3" t="s">
        <v>100</v>
      </c>
      <c r="C188" s="2">
        <v>50</v>
      </c>
      <c r="D188" s="2">
        <v>506800.84</v>
      </c>
      <c r="E188" s="4">
        <v>43621</v>
      </c>
      <c r="F188" s="3" t="s">
        <v>16</v>
      </c>
      <c r="G188" s="3" t="s">
        <v>17</v>
      </c>
      <c r="H188" s="4">
        <v>45352</v>
      </c>
      <c r="I188" s="4">
        <v>36708</v>
      </c>
      <c r="J188" s="3" t="s">
        <v>18</v>
      </c>
      <c r="K188" s="2">
        <v>2.0000000000000001E-4</v>
      </c>
      <c r="L188" s="2">
        <v>100</v>
      </c>
      <c r="M188" s="3" t="s">
        <v>19</v>
      </c>
      <c r="N188" s="3" t="s">
        <v>20</v>
      </c>
      <c r="O188" s="2" t="b">
        <v>0</v>
      </c>
    </row>
    <row r="189" spans="1:15" ht="14.25" customHeight="1" x14ac:dyDescent="0.3">
      <c r="A189" s="2">
        <v>66</v>
      </c>
      <c r="B189" s="3" t="s">
        <v>137</v>
      </c>
      <c r="C189" s="2">
        <v>1150</v>
      </c>
      <c r="D189" s="2">
        <v>1334823.06</v>
      </c>
      <c r="E189" s="4">
        <v>43621</v>
      </c>
      <c r="F189" s="3" t="s">
        <v>138</v>
      </c>
      <c r="G189" s="3" t="s">
        <v>139</v>
      </c>
      <c r="H189" s="4">
        <v>44515</v>
      </c>
      <c r="I189" s="4">
        <v>43023</v>
      </c>
      <c r="J189" s="3" t="s">
        <v>31</v>
      </c>
      <c r="K189" s="2">
        <v>5.2900000000000003E-2</v>
      </c>
      <c r="L189" s="2">
        <v>100</v>
      </c>
      <c r="M189" s="3" t="s">
        <v>140</v>
      </c>
      <c r="N189" s="3" t="s">
        <v>20</v>
      </c>
      <c r="O189" s="2" t="b">
        <v>0</v>
      </c>
    </row>
    <row r="190" spans="1:15" ht="14.25" customHeight="1" x14ac:dyDescent="0.3">
      <c r="A190" s="2">
        <v>66</v>
      </c>
      <c r="B190" s="3" t="s">
        <v>141</v>
      </c>
      <c r="C190" s="2">
        <v>1445</v>
      </c>
      <c r="D190" s="2">
        <v>1496523.33</v>
      </c>
      <c r="E190" s="4">
        <v>43621</v>
      </c>
      <c r="F190" s="3" t="s">
        <v>142</v>
      </c>
      <c r="G190" s="3" t="s">
        <v>139</v>
      </c>
      <c r="H190" s="4">
        <v>48197</v>
      </c>
      <c r="I190" s="4">
        <v>43544</v>
      </c>
      <c r="J190" s="3" t="s">
        <v>31</v>
      </c>
      <c r="K190" s="2">
        <v>6.0999999999999999E-2</v>
      </c>
      <c r="L190" s="2">
        <v>100</v>
      </c>
      <c r="M190" s="3" t="s">
        <v>143</v>
      </c>
      <c r="N190" s="3" t="s">
        <v>20</v>
      </c>
      <c r="O190" s="2" t="b">
        <v>0</v>
      </c>
    </row>
    <row r="191" spans="1:15" ht="14.25" customHeight="1" x14ac:dyDescent="0.3">
      <c r="A191" s="2">
        <v>66</v>
      </c>
      <c r="B191" s="3" t="s">
        <v>144</v>
      </c>
      <c r="C191" s="2">
        <v>100</v>
      </c>
      <c r="D191" s="2">
        <v>1007045.12</v>
      </c>
      <c r="E191" s="4">
        <v>43621</v>
      </c>
      <c r="F191" s="3" t="s">
        <v>145</v>
      </c>
      <c r="G191" s="3" t="s">
        <v>139</v>
      </c>
      <c r="H191" s="4">
        <v>45363</v>
      </c>
      <c r="I191" s="4">
        <v>43536</v>
      </c>
      <c r="J191" s="3" t="s">
        <v>44</v>
      </c>
      <c r="K191" s="2">
        <v>6.3200000000000006E-2</v>
      </c>
      <c r="L191" s="2">
        <v>100</v>
      </c>
      <c r="M191" s="3" t="s">
        <v>146</v>
      </c>
      <c r="N191" s="3" t="s">
        <v>20</v>
      </c>
      <c r="O191" s="2" t="b">
        <v>0</v>
      </c>
    </row>
    <row r="192" spans="1:15" ht="14.25" customHeight="1" x14ac:dyDescent="0.3">
      <c r="A192" s="2">
        <v>66</v>
      </c>
      <c r="B192" s="3" t="s">
        <v>147</v>
      </c>
      <c r="C192" s="2">
        <v>490</v>
      </c>
      <c r="D192" s="2">
        <v>491459.56</v>
      </c>
      <c r="E192" s="4">
        <v>43621</v>
      </c>
      <c r="F192" s="3" t="s">
        <v>148</v>
      </c>
      <c r="G192" s="3" t="s">
        <v>139</v>
      </c>
      <c r="H192" s="4">
        <v>45397</v>
      </c>
      <c r="I192" s="4">
        <v>43570</v>
      </c>
      <c r="J192" s="3" t="s">
        <v>44</v>
      </c>
      <c r="K192" s="2">
        <v>1.4800000000000001E-2</v>
      </c>
      <c r="L192" s="2">
        <v>100</v>
      </c>
      <c r="M192" s="3" t="s">
        <v>149</v>
      </c>
      <c r="N192" s="3" t="s">
        <v>20</v>
      </c>
      <c r="O192" s="2" t="b">
        <v>0</v>
      </c>
    </row>
    <row r="193" spans="1:15" ht="14.25" customHeight="1" x14ac:dyDescent="0.3">
      <c r="A193" s="2">
        <v>66</v>
      </c>
      <c r="B193" s="3" t="s">
        <v>150</v>
      </c>
      <c r="C193" s="2">
        <v>74</v>
      </c>
      <c r="D193" s="2">
        <v>74176.289999999994</v>
      </c>
      <c r="E193" s="4">
        <v>43621</v>
      </c>
      <c r="F193" s="3" t="s">
        <v>151</v>
      </c>
      <c r="G193" s="3" t="s">
        <v>139</v>
      </c>
      <c r="H193" s="4">
        <v>46157</v>
      </c>
      <c r="I193" s="4">
        <v>43600</v>
      </c>
      <c r="J193" s="3" t="s">
        <v>44</v>
      </c>
      <c r="K193" s="2">
        <v>1.35E-2</v>
      </c>
      <c r="L193" s="2">
        <v>100</v>
      </c>
      <c r="M193" s="3" t="s">
        <v>152</v>
      </c>
      <c r="N193" s="3" t="s">
        <v>20</v>
      </c>
      <c r="O193" s="2" t="b">
        <v>0</v>
      </c>
    </row>
    <row r="194" spans="1:15" ht="14.25" customHeight="1" x14ac:dyDescent="0.3">
      <c r="A194" s="2">
        <v>66</v>
      </c>
      <c r="B194" s="3" t="s">
        <v>153</v>
      </c>
      <c r="C194" s="2">
        <v>558</v>
      </c>
      <c r="D194" s="2">
        <v>573039.29</v>
      </c>
      <c r="E194" s="4">
        <v>43621</v>
      </c>
      <c r="F194" s="3" t="s">
        <v>154</v>
      </c>
      <c r="G194" s="3" t="s">
        <v>139</v>
      </c>
      <c r="H194" s="4">
        <v>46522</v>
      </c>
      <c r="I194" s="4">
        <v>43600</v>
      </c>
      <c r="J194" s="3" t="s">
        <v>31</v>
      </c>
      <c r="K194" s="2">
        <v>5.11E-2</v>
      </c>
      <c r="L194" s="2">
        <v>100</v>
      </c>
      <c r="M194" s="3" t="s">
        <v>152</v>
      </c>
      <c r="N194" s="3" t="s">
        <v>20</v>
      </c>
      <c r="O194" s="2" t="b">
        <v>0</v>
      </c>
    </row>
    <row r="195" spans="1:15" ht="14.25" customHeight="1" x14ac:dyDescent="0.3">
      <c r="A195" s="2">
        <v>66</v>
      </c>
      <c r="B195" s="3" t="s">
        <v>155</v>
      </c>
      <c r="C195" s="2">
        <v>700</v>
      </c>
      <c r="D195" s="2">
        <v>959790.94</v>
      </c>
      <c r="E195" s="4">
        <v>43621</v>
      </c>
      <c r="F195" s="3" t="s">
        <v>156</v>
      </c>
      <c r="G195" s="3" t="s">
        <v>139</v>
      </c>
      <c r="H195" s="4">
        <v>45641</v>
      </c>
      <c r="I195" s="4">
        <v>41258</v>
      </c>
      <c r="J195" s="3" t="s">
        <v>31</v>
      </c>
      <c r="K195" s="2">
        <v>0.09</v>
      </c>
      <c r="L195" s="2">
        <v>100</v>
      </c>
      <c r="M195" s="3" t="s">
        <v>157</v>
      </c>
      <c r="N195" s="3" t="s">
        <v>20</v>
      </c>
      <c r="O195" s="2" t="b">
        <v>0</v>
      </c>
    </row>
    <row r="196" spans="1:15" ht="14.25" customHeight="1" x14ac:dyDescent="0.3">
      <c r="A196" s="2">
        <v>2</v>
      </c>
      <c r="B196" s="3" t="s">
        <v>108</v>
      </c>
      <c r="C196" s="2">
        <v>14</v>
      </c>
      <c r="D196" s="2">
        <v>7510132.6399999997</v>
      </c>
      <c r="E196" s="4">
        <v>43621</v>
      </c>
      <c r="F196" s="3" t="s">
        <v>127</v>
      </c>
      <c r="G196" s="3" t="s">
        <v>24</v>
      </c>
      <c r="H196" s="4">
        <v>45091</v>
      </c>
      <c r="I196" s="4">
        <v>41439</v>
      </c>
      <c r="J196" s="3" t="s">
        <v>31</v>
      </c>
      <c r="K196" s="2">
        <v>4.5499999999999999E-2</v>
      </c>
      <c r="L196" s="2">
        <v>100</v>
      </c>
      <c r="M196" s="3" t="s">
        <v>110</v>
      </c>
      <c r="N196" s="3" t="s">
        <v>20</v>
      </c>
      <c r="O196" s="2" t="b">
        <v>0</v>
      </c>
    </row>
    <row r="197" spans="1:15" ht="14.25" customHeight="1" x14ac:dyDescent="0.3">
      <c r="A197" s="2">
        <v>2</v>
      </c>
      <c r="B197" s="3" t="s">
        <v>128</v>
      </c>
      <c r="C197" s="2">
        <v>21</v>
      </c>
      <c r="D197" s="2">
        <v>22635624.190000001</v>
      </c>
      <c r="E197" s="4">
        <v>43621</v>
      </c>
      <c r="F197" s="3" t="s">
        <v>129</v>
      </c>
      <c r="G197" s="3" t="s">
        <v>24</v>
      </c>
      <c r="H197" s="4">
        <v>45096</v>
      </c>
      <c r="I197" s="4">
        <v>41443</v>
      </c>
      <c r="J197" s="3" t="s">
        <v>31</v>
      </c>
      <c r="K197" s="2">
        <v>4.4900000000000002E-2</v>
      </c>
      <c r="L197" s="2">
        <v>100</v>
      </c>
      <c r="M197" s="3" t="s">
        <v>130</v>
      </c>
      <c r="N197" s="3" t="s">
        <v>20</v>
      </c>
      <c r="O197" s="2" t="b">
        <v>0</v>
      </c>
    </row>
    <row r="198" spans="1:15" ht="14.25" customHeight="1" x14ac:dyDescent="0.3">
      <c r="A198" s="2">
        <v>2</v>
      </c>
      <c r="B198" s="3" t="s">
        <v>131</v>
      </c>
      <c r="C198" s="2">
        <v>21</v>
      </c>
      <c r="D198" s="2">
        <v>21335299.210000001</v>
      </c>
      <c r="E198" s="4">
        <v>43621</v>
      </c>
      <c r="F198" s="3" t="s">
        <v>132</v>
      </c>
      <c r="G198" s="3" t="s">
        <v>24</v>
      </c>
      <c r="H198" s="4">
        <v>44105</v>
      </c>
      <c r="I198" s="4">
        <v>41585</v>
      </c>
      <c r="J198" s="3" t="s">
        <v>31</v>
      </c>
      <c r="K198" s="2">
        <v>3.3799999999999997E-2</v>
      </c>
      <c r="L198" s="2">
        <v>100</v>
      </c>
      <c r="M198" s="3" t="s">
        <v>133</v>
      </c>
      <c r="N198" s="3" t="s">
        <v>20</v>
      </c>
      <c r="O198" s="2" t="b">
        <v>0</v>
      </c>
    </row>
    <row r="199" spans="1:15" ht="14.25" customHeight="1" x14ac:dyDescent="0.3">
      <c r="A199" s="2">
        <v>2</v>
      </c>
      <c r="B199" s="3" t="s">
        <v>158</v>
      </c>
      <c r="C199" s="2">
        <v>21800</v>
      </c>
      <c r="D199" s="2">
        <v>35083182.899999999</v>
      </c>
      <c r="E199" s="4">
        <v>43621</v>
      </c>
      <c r="F199" s="3" t="s">
        <v>159</v>
      </c>
      <c r="G199" s="3" t="s">
        <v>24</v>
      </c>
      <c r="H199" s="4">
        <v>43690</v>
      </c>
      <c r="I199" s="4">
        <v>41890</v>
      </c>
      <c r="J199" s="3" t="s">
        <v>44</v>
      </c>
      <c r="K199" s="2">
        <v>0</v>
      </c>
      <c r="L199" s="2">
        <v>100.7</v>
      </c>
      <c r="M199" s="3" t="s">
        <v>160</v>
      </c>
      <c r="N199" s="3" t="s">
        <v>20</v>
      </c>
      <c r="O199" s="2" t="b">
        <v>0</v>
      </c>
    </row>
    <row r="200" spans="1:15" ht="14.25" customHeight="1" x14ac:dyDescent="0.3">
      <c r="A200" s="2">
        <v>2</v>
      </c>
      <c r="B200" s="3" t="s">
        <v>40</v>
      </c>
      <c r="C200" s="2">
        <v>11</v>
      </c>
      <c r="D200" s="2">
        <v>921032.21</v>
      </c>
      <c r="E200" s="4">
        <v>43621</v>
      </c>
      <c r="F200" s="3" t="s">
        <v>41</v>
      </c>
      <c r="G200" s="3" t="s">
        <v>24</v>
      </c>
      <c r="H200" s="4">
        <v>44326</v>
      </c>
      <c r="I200" s="4">
        <v>42065</v>
      </c>
      <c r="J200" s="3" t="s">
        <v>25</v>
      </c>
      <c r="K200" s="2">
        <v>0.12889999999999999</v>
      </c>
      <c r="L200" s="2">
        <v>100</v>
      </c>
      <c r="M200" s="3" t="s">
        <v>32</v>
      </c>
      <c r="N200" s="3" t="s">
        <v>20</v>
      </c>
      <c r="O200" s="2" t="b">
        <v>0</v>
      </c>
    </row>
    <row r="201" spans="1:15" ht="14.25" customHeight="1" x14ac:dyDescent="0.3">
      <c r="A201" s="2">
        <v>2</v>
      </c>
      <c r="B201" s="3" t="s">
        <v>42</v>
      </c>
      <c r="C201" s="2">
        <v>5</v>
      </c>
      <c r="D201" s="2">
        <v>1563053.86</v>
      </c>
      <c r="E201" s="4">
        <v>43621</v>
      </c>
      <c r="F201" s="3" t="s">
        <v>43</v>
      </c>
      <c r="G201" s="3" t="s">
        <v>24</v>
      </c>
      <c r="H201" s="4">
        <v>45058</v>
      </c>
      <c r="I201" s="4">
        <v>42184</v>
      </c>
      <c r="J201" s="3" t="s">
        <v>44</v>
      </c>
      <c r="K201" s="2">
        <v>8.6499999999999994E-2</v>
      </c>
      <c r="L201" s="2">
        <v>100</v>
      </c>
      <c r="M201" s="3" t="s">
        <v>26</v>
      </c>
      <c r="N201" s="3" t="s">
        <v>20</v>
      </c>
      <c r="O201" s="2" t="b">
        <v>0</v>
      </c>
    </row>
    <row r="202" spans="1:15" ht="14.25" customHeight="1" x14ac:dyDescent="0.3">
      <c r="A202" s="2">
        <v>2</v>
      </c>
      <c r="B202" s="3" t="s">
        <v>42</v>
      </c>
      <c r="C202" s="2">
        <v>4</v>
      </c>
      <c r="D202" s="2">
        <v>1250443.0900000001</v>
      </c>
      <c r="E202" s="4">
        <v>43621</v>
      </c>
      <c r="F202" s="3" t="s">
        <v>43</v>
      </c>
      <c r="G202" s="3" t="s">
        <v>24</v>
      </c>
      <c r="H202" s="4">
        <v>45058</v>
      </c>
      <c r="I202" s="4">
        <v>42184</v>
      </c>
      <c r="J202" s="3" t="s">
        <v>44</v>
      </c>
      <c r="K202" s="2">
        <v>8.5699999999999998E-2</v>
      </c>
      <c r="L202" s="2">
        <v>100</v>
      </c>
      <c r="M202" s="3" t="s">
        <v>26</v>
      </c>
      <c r="N202" s="3" t="s">
        <v>20</v>
      </c>
      <c r="O202" s="2" t="b">
        <v>0</v>
      </c>
    </row>
    <row r="203" spans="1:15" ht="14.25" customHeight="1" x14ac:dyDescent="0.3">
      <c r="A203" s="2">
        <v>2</v>
      </c>
      <c r="B203" s="3" t="s">
        <v>45</v>
      </c>
      <c r="C203" s="2">
        <v>10</v>
      </c>
      <c r="D203" s="2">
        <v>2074819.99</v>
      </c>
      <c r="E203" s="4">
        <v>43621</v>
      </c>
      <c r="F203" s="3" t="s">
        <v>46</v>
      </c>
      <c r="G203" s="3" t="s">
        <v>24</v>
      </c>
      <c r="H203" s="4">
        <v>45874</v>
      </c>
      <c r="I203" s="4">
        <v>42228</v>
      </c>
      <c r="J203" s="3" t="s">
        <v>31</v>
      </c>
      <c r="K203" s="2">
        <v>0.1323</v>
      </c>
      <c r="L203" s="2">
        <v>100</v>
      </c>
      <c r="M203" s="3" t="s">
        <v>26</v>
      </c>
      <c r="N203" s="3" t="s">
        <v>20</v>
      </c>
      <c r="O203" s="2" t="b">
        <v>0</v>
      </c>
    </row>
    <row r="204" spans="1:15" ht="14.25" customHeight="1" x14ac:dyDescent="0.3">
      <c r="A204" s="2">
        <v>2</v>
      </c>
      <c r="B204" s="3" t="s">
        <v>47</v>
      </c>
      <c r="C204" s="2">
        <v>1</v>
      </c>
      <c r="D204" s="2">
        <v>4809101.79</v>
      </c>
      <c r="E204" s="4">
        <v>43621</v>
      </c>
      <c r="F204" s="3" t="s">
        <v>48</v>
      </c>
      <c r="G204" s="3" t="s">
        <v>24</v>
      </c>
      <c r="H204" s="4">
        <v>43329</v>
      </c>
      <c r="I204" s="4">
        <v>41957</v>
      </c>
      <c r="J204" s="3" t="s">
        <v>44</v>
      </c>
      <c r="K204" s="2">
        <v>0.53959999999999997</v>
      </c>
      <c r="L204" s="2">
        <v>100</v>
      </c>
      <c r="M204" s="3" t="s">
        <v>32</v>
      </c>
      <c r="N204" s="3" t="s">
        <v>20</v>
      </c>
      <c r="O204" s="2" t="b">
        <v>0</v>
      </c>
    </row>
    <row r="205" spans="1:15" ht="14.25" customHeight="1" x14ac:dyDescent="0.3">
      <c r="A205" s="2">
        <v>2</v>
      </c>
      <c r="B205" s="3" t="s">
        <v>66</v>
      </c>
      <c r="C205" s="2">
        <v>3698</v>
      </c>
      <c r="D205" s="2">
        <v>3365445.2</v>
      </c>
      <c r="E205" s="4">
        <v>43621</v>
      </c>
      <c r="F205" s="3" t="s">
        <v>67</v>
      </c>
      <c r="G205" s="3" t="s">
        <v>24</v>
      </c>
      <c r="H205" s="4">
        <v>46473</v>
      </c>
      <c r="I205" s="4">
        <v>42821</v>
      </c>
      <c r="J205" s="3" t="s">
        <v>31</v>
      </c>
      <c r="K205" s="2">
        <v>8.3199999999999996E-2</v>
      </c>
      <c r="L205" s="2">
        <v>100</v>
      </c>
      <c r="M205" s="3" t="s">
        <v>32</v>
      </c>
      <c r="N205" s="3" t="s">
        <v>20</v>
      </c>
      <c r="O205" s="2" t="b">
        <v>0</v>
      </c>
    </row>
    <row r="206" spans="1:15" ht="14.25" customHeight="1" x14ac:dyDescent="0.3">
      <c r="A206" s="2">
        <v>2</v>
      </c>
      <c r="B206" s="3" t="s">
        <v>85</v>
      </c>
      <c r="C206" s="2">
        <v>1000</v>
      </c>
      <c r="D206" s="2">
        <v>1163666.26</v>
      </c>
      <c r="E206" s="4">
        <v>43621</v>
      </c>
      <c r="F206" s="3" t="s">
        <v>86</v>
      </c>
      <c r="G206" s="3" t="s">
        <v>24</v>
      </c>
      <c r="H206" s="4">
        <v>43713</v>
      </c>
      <c r="I206" s="4">
        <v>42891</v>
      </c>
      <c r="J206" s="3" t="s">
        <v>44</v>
      </c>
      <c r="K206" s="2">
        <v>1.5699999999999999E-2</v>
      </c>
      <c r="L206" s="2">
        <v>100</v>
      </c>
      <c r="M206" s="3" t="s">
        <v>87</v>
      </c>
      <c r="N206" s="3" t="s">
        <v>20</v>
      </c>
      <c r="O206" s="2" t="b">
        <v>0</v>
      </c>
    </row>
    <row r="207" spans="1:15" ht="14.25" customHeight="1" x14ac:dyDescent="0.3">
      <c r="A207" s="2">
        <v>2</v>
      </c>
      <c r="B207" s="3" t="s">
        <v>91</v>
      </c>
      <c r="C207" s="2">
        <v>858</v>
      </c>
      <c r="D207" s="2">
        <v>818012.34</v>
      </c>
      <c r="E207" s="4">
        <v>43621</v>
      </c>
      <c r="F207" s="3" t="s">
        <v>92</v>
      </c>
      <c r="G207" s="3" t="s">
        <v>24</v>
      </c>
      <c r="H207" s="4">
        <v>46013</v>
      </c>
      <c r="I207" s="4">
        <v>43091</v>
      </c>
      <c r="J207" s="3" t="s">
        <v>25</v>
      </c>
      <c r="K207" s="2">
        <v>9.4399999999999998E-2</v>
      </c>
      <c r="L207" s="2">
        <v>100</v>
      </c>
      <c r="M207" s="3" t="s">
        <v>32</v>
      </c>
      <c r="N207" s="3" t="s">
        <v>20</v>
      </c>
      <c r="O207" s="2" t="b">
        <v>0</v>
      </c>
    </row>
    <row r="208" spans="1:15" ht="14.25" customHeight="1" x14ac:dyDescent="0.3">
      <c r="A208" s="2">
        <v>2</v>
      </c>
      <c r="B208" s="3" t="s">
        <v>134</v>
      </c>
      <c r="C208" s="2">
        <v>2398</v>
      </c>
      <c r="D208" s="2">
        <v>1798488.44</v>
      </c>
      <c r="E208" s="4">
        <v>43621</v>
      </c>
      <c r="F208" s="3" t="s">
        <v>135</v>
      </c>
      <c r="G208" s="3" t="s">
        <v>24</v>
      </c>
      <c r="H208" s="4">
        <v>44169</v>
      </c>
      <c r="I208" s="4">
        <v>43071</v>
      </c>
      <c r="J208" s="3" t="s">
        <v>44</v>
      </c>
      <c r="K208" s="2">
        <v>5.7000000000000002E-2</v>
      </c>
      <c r="L208" s="2">
        <v>100</v>
      </c>
      <c r="M208" s="3" t="s">
        <v>136</v>
      </c>
      <c r="N208" s="3" t="s">
        <v>20</v>
      </c>
      <c r="O208" s="2" t="b">
        <v>0</v>
      </c>
    </row>
    <row r="209" spans="1:15" ht="14.25" customHeight="1" x14ac:dyDescent="0.3">
      <c r="A209" s="2">
        <v>2</v>
      </c>
      <c r="B209" s="3" t="s">
        <v>106</v>
      </c>
      <c r="C209" s="2">
        <v>3000</v>
      </c>
      <c r="D209" s="2">
        <v>3141924.93</v>
      </c>
      <c r="E209" s="4">
        <v>43621</v>
      </c>
      <c r="F209" s="3" t="s">
        <v>107</v>
      </c>
      <c r="G209" s="3" t="s">
        <v>24</v>
      </c>
      <c r="H209" s="4">
        <v>47289</v>
      </c>
      <c r="I209" s="4">
        <v>43284</v>
      </c>
      <c r="J209" s="3" t="s">
        <v>25</v>
      </c>
      <c r="K209" s="2">
        <v>0.42749999999999999</v>
      </c>
      <c r="L209" s="2">
        <v>100</v>
      </c>
      <c r="M209" s="3" t="s">
        <v>32</v>
      </c>
      <c r="N209" s="3" t="s">
        <v>20</v>
      </c>
      <c r="O209" s="2" t="b">
        <v>0</v>
      </c>
    </row>
    <row r="210" spans="1:15" ht="14.25" customHeight="1" x14ac:dyDescent="0.3">
      <c r="A210" s="2">
        <v>2</v>
      </c>
      <c r="B210" s="3" t="s">
        <v>104</v>
      </c>
      <c r="C210" s="2">
        <v>3069</v>
      </c>
      <c r="D210" s="2">
        <v>3222138.49</v>
      </c>
      <c r="E210" s="4">
        <v>43621</v>
      </c>
      <c r="F210" s="3" t="s">
        <v>105</v>
      </c>
      <c r="G210" s="3" t="s">
        <v>24</v>
      </c>
      <c r="H210" s="4">
        <v>46987</v>
      </c>
      <c r="I210" s="4">
        <v>43332</v>
      </c>
      <c r="J210" s="3" t="s">
        <v>44</v>
      </c>
      <c r="K210" s="2">
        <v>6.4899999999999999E-2</v>
      </c>
      <c r="L210" s="2">
        <v>100</v>
      </c>
      <c r="M210" s="3" t="s">
        <v>32</v>
      </c>
      <c r="N210" s="3" t="s">
        <v>20</v>
      </c>
      <c r="O210" s="2" t="b">
        <v>0</v>
      </c>
    </row>
    <row r="211" spans="1:15" ht="14.25" customHeight="1" x14ac:dyDescent="0.3">
      <c r="A211" s="2">
        <v>2</v>
      </c>
      <c r="B211" s="3" t="s">
        <v>161</v>
      </c>
      <c r="C211" s="2">
        <v>50</v>
      </c>
      <c r="D211" s="2">
        <v>10449505.289999999</v>
      </c>
      <c r="E211" s="4">
        <v>43621</v>
      </c>
      <c r="F211" s="3" t="s">
        <v>162</v>
      </c>
      <c r="G211" s="3" t="s">
        <v>24</v>
      </c>
      <c r="H211" s="4">
        <v>44378</v>
      </c>
      <c r="I211" s="4">
        <v>43402</v>
      </c>
      <c r="J211" s="3" t="s">
        <v>44</v>
      </c>
      <c r="K211" s="2">
        <v>5.0000000000000001E-3</v>
      </c>
      <c r="L211" s="2">
        <v>100</v>
      </c>
      <c r="M211" s="3" t="s">
        <v>163</v>
      </c>
      <c r="N211" s="3" t="s">
        <v>20</v>
      </c>
      <c r="O211" s="2" t="b">
        <v>0</v>
      </c>
    </row>
    <row r="212" spans="1:15" ht="14.25" customHeight="1" x14ac:dyDescent="0.3">
      <c r="A212" s="2">
        <v>2</v>
      </c>
      <c r="B212" s="3" t="s">
        <v>164</v>
      </c>
      <c r="C212" s="2">
        <v>68</v>
      </c>
      <c r="D212" s="2">
        <v>10630169.310000001</v>
      </c>
      <c r="E212" s="4">
        <v>43621</v>
      </c>
      <c r="F212" s="3" t="s">
        <v>165</v>
      </c>
      <c r="G212" s="3" t="s">
        <v>24</v>
      </c>
      <c r="H212" s="4">
        <v>44378</v>
      </c>
      <c r="I212" s="4">
        <v>43403</v>
      </c>
      <c r="J212" s="3" t="s">
        <v>44</v>
      </c>
      <c r="K212" s="2">
        <v>4.0000000000000001E-3</v>
      </c>
      <c r="L212" s="2">
        <v>100</v>
      </c>
      <c r="M212" s="3" t="s">
        <v>166</v>
      </c>
      <c r="N212" s="3" t="s">
        <v>20</v>
      </c>
      <c r="O212" s="2" t="b">
        <v>0</v>
      </c>
    </row>
    <row r="213" spans="1:15" ht="14.25" customHeight="1" x14ac:dyDescent="0.3">
      <c r="A213" s="2">
        <v>2</v>
      </c>
      <c r="B213" s="3" t="s">
        <v>167</v>
      </c>
      <c r="C213" s="2">
        <v>4302</v>
      </c>
      <c r="D213" s="2">
        <v>4543109.08</v>
      </c>
      <c r="E213" s="4">
        <v>43621</v>
      </c>
      <c r="F213" s="3" t="s">
        <v>168</v>
      </c>
      <c r="G213" s="3" t="s">
        <v>24</v>
      </c>
      <c r="H213" s="4">
        <v>47864</v>
      </c>
      <c r="I213" s="4">
        <v>43473</v>
      </c>
      <c r="J213" s="3" t="s">
        <v>31</v>
      </c>
      <c r="K213" s="2">
        <v>7.5399999999999995E-2</v>
      </c>
      <c r="L213" s="2">
        <v>100</v>
      </c>
      <c r="M213" s="3" t="s">
        <v>32</v>
      </c>
      <c r="N213" s="3" t="s">
        <v>20</v>
      </c>
      <c r="O213" s="2" t="b">
        <v>0</v>
      </c>
    </row>
    <row r="214" spans="1:15" ht="14.25" customHeight="1" x14ac:dyDescent="0.3">
      <c r="A214" s="2">
        <v>2</v>
      </c>
      <c r="B214" s="3" t="s">
        <v>33</v>
      </c>
      <c r="C214" s="2">
        <v>1</v>
      </c>
      <c r="D214" s="2">
        <v>270199.78000000003</v>
      </c>
      <c r="E214" s="4">
        <v>43621</v>
      </c>
      <c r="F214" s="3" t="s">
        <v>34</v>
      </c>
      <c r="G214" s="3" t="s">
        <v>24</v>
      </c>
      <c r="H214" s="4">
        <v>44518</v>
      </c>
      <c r="I214" s="4">
        <v>40651</v>
      </c>
      <c r="J214" s="3" t="s">
        <v>31</v>
      </c>
      <c r="K214" s="2">
        <v>4.5199999999999997E-2</v>
      </c>
      <c r="L214" s="2">
        <v>100</v>
      </c>
      <c r="M214" s="3" t="s">
        <v>35</v>
      </c>
      <c r="N214" s="3" t="s">
        <v>20</v>
      </c>
      <c r="O214" s="2" t="b">
        <v>0</v>
      </c>
    </row>
    <row r="215" spans="1:15" ht="14.25" customHeight="1" x14ac:dyDescent="0.3">
      <c r="A215" s="2">
        <v>8</v>
      </c>
      <c r="B215" s="3" t="s">
        <v>88</v>
      </c>
      <c r="C215" s="2">
        <v>1414</v>
      </c>
      <c r="D215" s="2">
        <v>1550006.93</v>
      </c>
      <c r="E215" s="4">
        <v>43621</v>
      </c>
      <c r="F215" s="3" t="s">
        <v>89</v>
      </c>
      <c r="G215" s="3" t="s">
        <v>24</v>
      </c>
      <c r="H215" s="4">
        <v>46713</v>
      </c>
      <c r="I215" s="4">
        <v>43061</v>
      </c>
      <c r="J215" s="3" t="s">
        <v>31</v>
      </c>
      <c r="K215" s="2">
        <v>6.2399999999999997E-2</v>
      </c>
      <c r="L215" s="2">
        <v>100</v>
      </c>
      <c r="M215" s="3" t="s">
        <v>90</v>
      </c>
      <c r="N215" s="3" t="s">
        <v>20</v>
      </c>
      <c r="O215" s="2" t="b">
        <v>0</v>
      </c>
    </row>
    <row r="216" spans="1:15" ht="14.25" customHeight="1" x14ac:dyDescent="0.3">
      <c r="A216" s="2">
        <v>8</v>
      </c>
      <c r="B216" s="3" t="s">
        <v>91</v>
      </c>
      <c r="C216" s="2">
        <v>345</v>
      </c>
      <c r="D216" s="2">
        <v>328921.05</v>
      </c>
      <c r="E216" s="4">
        <v>43621</v>
      </c>
      <c r="F216" s="3" t="s">
        <v>92</v>
      </c>
      <c r="G216" s="3" t="s">
        <v>24</v>
      </c>
      <c r="H216" s="4">
        <v>46013</v>
      </c>
      <c r="I216" s="4">
        <v>43091</v>
      </c>
      <c r="J216" s="3" t="s">
        <v>25</v>
      </c>
      <c r="K216" s="2">
        <v>9.2899999999999996E-2</v>
      </c>
      <c r="L216" s="2">
        <v>100</v>
      </c>
      <c r="M216" s="3" t="s">
        <v>32</v>
      </c>
      <c r="N216" s="3" t="s">
        <v>20</v>
      </c>
      <c r="O216" s="2" t="b">
        <v>0</v>
      </c>
    </row>
    <row r="217" spans="1:15" ht="14.25" customHeight="1" x14ac:dyDescent="0.3">
      <c r="A217" s="2">
        <v>8</v>
      </c>
      <c r="B217" s="3" t="s">
        <v>33</v>
      </c>
      <c r="C217" s="2">
        <v>3</v>
      </c>
      <c r="D217" s="2">
        <v>810599.34</v>
      </c>
      <c r="E217" s="4">
        <v>43621</v>
      </c>
      <c r="F217" s="3" t="s">
        <v>34</v>
      </c>
      <c r="G217" s="3" t="s">
        <v>24</v>
      </c>
      <c r="H217" s="4">
        <v>44518</v>
      </c>
      <c r="I217" s="4">
        <v>40651</v>
      </c>
      <c r="J217" s="3" t="s">
        <v>31</v>
      </c>
      <c r="K217" s="2">
        <v>0.2059</v>
      </c>
      <c r="L217" s="2">
        <v>100</v>
      </c>
      <c r="M217" s="3" t="s">
        <v>35</v>
      </c>
      <c r="N217" s="3" t="s">
        <v>20</v>
      </c>
      <c r="O217" s="2" t="b">
        <v>0</v>
      </c>
    </row>
    <row r="218" spans="1:15" ht="14.25" customHeight="1" x14ac:dyDescent="0.3">
      <c r="A218" s="2">
        <v>8</v>
      </c>
      <c r="B218" s="3" t="s">
        <v>167</v>
      </c>
      <c r="C218" s="2">
        <v>12280</v>
      </c>
      <c r="D218" s="2">
        <v>12968242.550000001</v>
      </c>
      <c r="E218" s="4">
        <v>43621</v>
      </c>
      <c r="F218" s="3" t="s">
        <v>168</v>
      </c>
      <c r="G218" s="3" t="s">
        <v>24</v>
      </c>
      <c r="H218" s="4">
        <v>47864</v>
      </c>
      <c r="I218" s="4">
        <v>43473</v>
      </c>
      <c r="J218" s="3" t="s">
        <v>31</v>
      </c>
      <c r="K218" s="2">
        <v>7.5399999999999995E-2</v>
      </c>
      <c r="L218" s="2">
        <v>100</v>
      </c>
      <c r="M218" s="3" t="s">
        <v>32</v>
      </c>
      <c r="N218" s="3" t="s">
        <v>20</v>
      </c>
      <c r="O218" s="2" t="b">
        <v>0</v>
      </c>
    </row>
    <row r="219" spans="1:15" ht="14.25" customHeight="1" x14ac:dyDescent="0.3">
      <c r="A219" s="2">
        <v>8</v>
      </c>
      <c r="B219" s="3" t="s">
        <v>88</v>
      </c>
      <c r="C219" s="2">
        <v>732</v>
      </c>
      <c r="D219" s="2">
        <v>802408.11</v>
      </c>
      <c r="E219" s="4">
        <v>43621</v>
      </c>
      <c r="F219" s="3" t="s">
        <v>89</v>
      </c>
      <c r="G219" s="3" t="s">
        <v>24</v>
      </c>
      <c r="H219" s="4">
        <v>46713</v>
      </c>
      <c r="I219" s="4">
        <v>43061</v>
      </c>
      <c r="J219" s="3" t="s">
        <v>31</v>
      </c>
      <c r="K219" s="2">
        <v>6.2700000000000006E-2</v>
      </c>
      <c r="L219" s="2">
        <v>100</v>
      </c>
      <c r="M219" s="3" t="s">
        <v>90</v>
      </c>
      <c r="N219" s="3" t="s">
        <v>20</v>
      </c>
      <c r="O219" s="2" t="b">
        <v>0</v>
      </c>
    </row>
    <row r="220" spans="1:15" ht="14.25" customHeight="1" x14ac:dyDescent="0.3">
      <c r="A220" s="2">
        <v>8</v>
      </c>
      <c r="B220" s="3" t="s">
        <v>85</v>
      </c>
      <c r="C220" s="2">
        <v>1270</v>
      </c>
      <c r="D220" s="2">
        <v>1477856.15</v>
      </c>
      <c r="E220" s="4">
        <v>43621</v>
      </c>
      <c r="F220" s="3" t="s">
        <v>86</v>
      </c>
      <c r="G220" s="3" t="s">
        <v>24</v>
      </c>
      <c r="H220" s="4">
        <v>43713</v>
      </c>
      <c r="I220" s="4">
        <v>42891</v>
      </c>
      <c r="J220" s="3" t="s">
        <v>44</v>
      </c>
      <c r="K220" s="2">
        <v>8.0999999999999996E-3</v>
      </c>
      <c r="L220" s="2">
        <v>100</v>
      </c>
      <c r="M220" s="3" t="s">
        <v>87</v>
      </c>
      <c r="N220" s="3" t="s">
        <v>20</v>
      </c>
      <c r="O220" s="2" t="b">
        <v>0</v>
      </c>
    </row>
    <row r="221" spans="1:15" ht="14.25" customHeight="1" x14ac:dyDescent="0.3">
      <c r="A221" s="2">
        <v>8</v>
      </c>
      <c r="B221" s="3" t="s">
        <v>49</v>
      </c>
      <c r="C221" s="2">
        <v>2</v>
      </c>
      <c r="D221" s="2">
        <v>863364.05</v>
      </c>
      <c r="E221" s="4">
        <v>43621</v>
      </c>
      <c r="F221" s="3" t="s">
        <v>50</v>
      </c>
      <c r="G221" s="3" t="s">
        <v>24</v>
      </c>
      <c r="H221" s="4">
        <v>45121</v>
      </c>
      <c r="I221" s="4">
        <v>41365</v>
      </c>
      <c r="J221" s="3" t="s">
        <v>44</v>
      </c>
      <c r="K221" s="2">
        <v>4.2500000000000003E-2</v>
      </c>
      <c r="L221" s="2">
        <v>100</v>
      </c>
      <c r="M221" s="3" t="s">
        <v>35</v>
      </c>
      <c r="N221" s="3" t="s">
        <v>20</v>
      </c>
      <c r="O221" s="2" t="b">
        <v>0</v>
      </c>
    </row>
    <row r="222" spans="1:15" ht="14.25" customHeight="1" x14ac:dyDescent="0.3">
      <c r="A222" s="2">
        <v>8</v>
      </c>
      <c r="B222" s="3" t="s">
        <v>88</v>
      </c>
      <c r="C222" s="2">
        <v>1150</v>
      </c>
      <c r="D222" s="2">
        <v>1260613.8400000001</v>
      </c>
      <c r="E222" s="4">
        <v>43621</v>
      </c>
      <c r="F222" s="3" t="s">
        <v>89</v>
      </c>
      <c r="G222" s="3" t="s">
        <v>24</v>
      </c>
      <c r="H222" s="4">
        <v>46713</v>
      </c>
      <c r="I222" s="4">
        <v>43061</v>
      </c>
      <c r="J222" s="3" t="s">
        <v>31</v>
      </c>
      <c r="K222" s="2">
        <v>6.2700000000000006E-2</v>
      </c>
      <c r="L222" s="2">
        <v>100</v>
      </c>
      <c r="M222" s="3" t="s">
        <v>90</v>
      </c>
      <c r="N222" s="3" t="s">
        <v>20</v>
      </c>
      <c r="O222" s="2" t="b">
        <v>0</v>
      </c>
    </row>
    <row r="223" spans="1:15" ht="14.25" customHeight="1" x14ac:dyDescent="0.3">
      <c r="A223" s="2">
        <v>8</v>
      </c>
      <c r="B223" s="3" t="s">
        <v>95</v>
      </c>
      <c r="C223" s="2">
        <v>2705</v>
      </c>
      <c r="D223" s="2">
        <v>3059971.84</v>
      </c>
      <c r="E223" s="4">
        <v>43621</v>
      </c>
      <c r="F223" s="3" t="s">
        <v>96</v>
      </c>
      <c r="G223" s="3" t="s">
        <v>24</v>
      </c>
      <c r="H223" s="4">
        <v>45276</v>
      </c>
      <c r="I223" s="4">
        <v>43084</v>
      </c>
      <c r="J223" s="3" t="s">
        <v>31</v>
      </c>
      <c r="K223" s="2">
        <v>6.1800000000000001E-2</v>
      </c>
      <c r="L223" s="2">
        <v>100</v>
      </c>
      <c r="M223" s="3" t="s">
        <v>97</v>
      </c>
      <c r="N223" s="3" t="s">
        <v>20</v>
      </c>
      <c r="O223" s="2" t="b">
        <v>0</v>
      </c>
    </row>
    <row r="224" spans="1:15" ht="14.25" customHeight="1" x14ac:dyDescent="0.3">
      <c r="A224" s="2">
        <v>8</v>
      </c>
      <c r="B224" s="3" t="s">
        <v>75</v>
      </c>
      <c r="C224" s="2">
        <v>1</v>
      </c>
      <c r="D224" s="2">
        <v>30228.83</v>
      </c>
      <c r="E224" s="4">
        <v>43621</v>
      </c>
      <c r="F224" s="3" t="s">
        <v>76</v>
      </c>
      <c r="G224" s="3" t="s">
        <v>24</v>
      </c>
      <c r="H224" s="4">
        <v>54793</v>
      </c>
      <c r="I224" s="4">
        <v>43455</v>
      </c>
      <c r="J224" s="3" t="s">
        <v>31</v>
      </c>
      <c r="K224" s="2">
        <v>6.2899999999999998E-2</v>
      </c>
      <c r="L224" s="2">
        <v>100</v>
      </c>
      <c r="M224" s="3" t="s">
        <v>57</v>
      </c>
      <c r="N224" s="3" t="s">
        <v>20</v>
      </c>
      <c r="O224" s="2" t="b">
        <v>0</v>
      </c>
    </row>
    <row r="225" spans="1:15" ht="14.25" customHeight="1" x14ac:dyDescent="0.3">
      <c r="A225" s="2">
        <v>8</v>
      </c>
      <c r="B225" s="3" t="s">
        <v>114</v>
      </c>
      <c r="C225" s="2">
        <v>1</v>
      </c>
      <c r="D225" s="2">
        <v>-1273701.78</v>
      </c>
      <c r="E225" s="4">
        <v>43621</v>
      </c>
      <c r="F225" s="3" t="s">
        <v>115</v>
      </c>
      <c r="G225" s="3" t="s">
        <v>24</v>
      </c>
      <c r="H225" s="4">
        <v>55066</v>
      </c>
      <c r="I225" s="4">
        <v>41446</v>
      </c>
      <c r="J225" s="3" t="s">
        <v>65</v>
      </c>
      <c r="K225" s="2">
        <v>0.1009</v>
      </c>
      <c r="L225" s="2">
        <v>100</v>
      </c>
      <c r="M225" s="3" t="s">
        <v>32</v>
      </c>
      <c r="N225" s="3" t="s">
        <v>20</v>
      </c>
      <c r="O225" s="2" t="b">
        <v>0</v>
      </c>
    </row>
    <row r="226" spans="1:15" ht="14.25" customHeight="1" x14ac:dyDescent="0.3">
      <c r="A226" s="2">
        <v>8</v>
      </c>
      <c r="B226" s="3" t="s">
        <v>36</v>
      </c>
      <c r="C226" s="2">
        <v>1</v>
      </c>
      <c r="D226" s="2">
        <v>105156.28</v>
      </c>
      <c r="E226" s="4">
        <v>43621</v>
      </c>
      <c r="F226" s="3" t="s">
        <v>37</v>
      </c>
      <c r="G226" s="3" t="s">
        <v>24</v>
      </c>
      <c r="H226" s="4">
        <v>55071</v>
      </c>
      <c r="I226" s="4">
        <v>41192</v>
      </c>
      <c r="J226" s="3" t="s">
        <v>31</v>
      </c>
      <c r="K226" s="2">
        <v>0.12189999999999999</v>
      </c>
      <c r="L226" s="2">
        <v>100</v>
      </c>
      <c r="M226" s="3" t="s">
        <v>32</v>
      </c>
      <c r="N226" s="3" t="s">
        <v>20</v>
      </c>
      <c r="O226" s="2" t="b">
        <v>0</v>
      </c>
    </row>
    <row r="227" spans="1:15" ht="14.25" customHeight="1" x14ac:dyDescent="0.3">
      <c r="A227" s="2">
        <v>8</v>
      </c>
      <c r="B227" s="3" t="s">
        <v>36</v>
      </c>
      <c r="C227" s="2">
        <v>1</v>
      </c>
      <c r="D227" s="2">
        <v>210312.57</v>
      </c>
      <c r="E227" s="4">
        <v>43621</v>
      </c>
      <c r="F227" s="3" t="s">
        <v>37</v>
      </c>
      <c r="G227" s="3" t="s">
        <v>24</v>
      </c>
      <c r="H227" s="4">
        <v>55071</v>
      </c>
      <c r="I227" s="4">
        <v>41192</v>
      </c>
      <c r="J227" s="3" t="s">
        <v>31</v>
      </c>
      <c r="K227" s="2">
        <v>0.12189999999999999</v>
      </c>
      <c r="L227" s="2">
        <v>100</v>
      </c>
      <c r="M227" s="3" t="s">
        <v>32</v>
      </c>
      <c r="N227" s="3" t="s">
        <v>20</v>
      </c>
      <c r="O227" s="2" t="b">
        <v>0</v>
      </c>
    </row>
    <row r="228" spans="1:15" ht="14.25" customHeight="1" x14ac:dyDescent="0.3">
      <c r="A228" s="2">
        <v>8</v>
      </c>
      <c r="B228" s="3" t="s">
        <v>169</v>
      </c>
      <c r="C228" s="2">
        <v>21</v>
      </c>
      <c r="D228" s="2">
        <v>2585354.89</v>
      </c>
      <c r="E228" s="4">
        <v>43621</v>
      </c>
      <c r="F228" s="3" t="s">
        <v>170</v>
      </c>
      <c r="G228" s="3" t="s">
        <v>24</v>
      </c>
      <c r="H228" s="4">
        <v>44119</v>
      </c>
      <c r="I228" s="4">
        <v>40490</v>
      </c>
      <c r="J228" s="3" t="s">
        <v>25</v>
      </c>
      <c r="K228" s="2">
        <v>0.40460000000000002</v>
      </c>
      <c r="L228" s="2">
        <v>100</v>
      </c>
      <c r="M228" s="3" t="s">
        <v>32</v>
      </c>
      <c r="N228" s="3" t="s">
        <v>20</v>
      </c>
      <c r="O228" s="2" t="b">
        <v>0</v>
      </c>
    </row>
    <row r="229" spans="1:15" ht="14.25" customHeight="1" x14ac:dyDescent="0.3">
      <c r="A229" s="2">
        <v>8</v>
      </c>
      <c r="B229" s="3" t="s">
        <v>63</v>
      </c>
      <c r="C229" s="2">
        <v>1</v>
      </c>
      <c r="D229" s="2">
        <v>0</v>
      </c>
      <c r="E229" s="4">
        <v>43621</v>
      </c>
      <c r="F229" s="3" t="s">
        <v>170</v>
      </c>
      <c r="G229" s="3" t="s">
        <v>24</v>
      </c>
      <c r="H229" s="4">
        <v>55076</v>
      </c>
      <c r="I229" s="4">
        <v>40490</v>
      </c>
      <c r="J229" s="3" t="s">
        <v>25</v>
      </c>
      <c r="K229" s="2">
        <v>0.15529999999999999</v>
      </c>
      <c r="L229" s="2">
        <v>100</v>
      </c>
      <c r="M229" s="3" t="s">
        <v>32</v>
      </c>
      <c r="N229" s="3" t="s">
        <v>20</v>
      </c>
      <c r="O229" s="2" t="b">
        <v>0</v>
      </c>
    </row>
    <row r="230" spans="1:15" ht="14.25" customHeight="1" x14ac:dyDescent="0.3">
      <c r="A230" s="2">
        <v>8</v>
      </c>
      <c r="B230" s="3" t="s">
        <v>169</v>
      </c>
      <c r="C230" s="2">
        <v>2</v>
      </c>
      <c r="D230" s="2">
        <v>246224.28</v>
      </c>
      <c r="E230" s="4">
        <v>43621</v>
      </c>
      <c r="F230" s="3" t="s">
        <v>170</v>
      </c>
      <c r="G230" s="3" t="s">
        <v>24</v>
      </c>
      <c r="H230" s="4">
        <v>44119</v>
      </c>
      <c r="I230" s="4">
        <v>40490</v>
      </c>
      <c r="J230" s="3" t="s">
        <v>25</v>
      </c>
      <c r="K230" s="2">
        <v>0.41930000000000001</v>
      </c>
      <c r="L230" s="2">
        <v>100</v>
      </c>
      <c r="M230" s="3" t="s">
        <v>32</v>
      </c>
      <c r="N230" s="3" t="s">
        <v>20</v>
      </c>
      <c r="O230" s="2" t="b">
        <v>0</v>
      </c>
    </row>
    <row r="231" spans="1:15" ht="14.25" customHeight="1" x14ac:dyDescent="0.3">
      <c r="A231" s="2">
        <v>8</v>
      </c>
      <c r="B231" s="3" t="s">
        <v>169</v>
      </c>
      <c r="C231" s="2">
        <v>5</v>
      </c>
      <c r="D231" s="2">
        <v>615560.68999999994</v>
      </c>
      <c r="E231" s="4">
        <v>43621</v>
      </c>
      <c r="F231" s="3" t="s">
        <v>170</v>
      </c>
      <c r="G231" s="3" t="s">
        <v>24</v>
      </c>
      <c r="H231" s="4">
        <v>44119</v>
      </c>
      <c r="I231" s="4">
        <v>40490</v>
      </c>
      <c r="J231" s="3" t="s">
        <v>25</v>
      </c>
      <c r="K231" s="2">
        <v>0.41930000000000001</v>
      </c>
      <c r="L231" s="2">
        <v>100</v>
      </c>
      <c r="M231" s="3" t="s">
        <v>32</v>
      </c>
      <c r="N231" s="3" t="s">
        <v>20</v>
      </c>
      <c r="O231" s="2" t="b">
        <v>0</v>
      </c>
    </row>
    <row r="232" spans="1:15" ht="14.25" customHeight="1" x14ac:dyDescent="0.3">
      <c r="A232" s="2">
        <v>8</v>
      </c>
      <c r="B232" s="3" t="s">
        <v>106</v>
      </c>
      <c r="C232" s="2">
        <v>550</v>
      </c>
      <c r="D232" s="2">
        <v>576019.56999999995</v>
      </c>
      <c r="E232" s="4">
        <v>43621</v>
      </c>
      <c r="F232" s="3" t="s">
        <v>107</v>
      </c>
      <c r="G232" s="3" t="s">
        <v>24</v>
      </c>
      <c r="H232" s="4">
        <v>47289</v>
      </c>
      <c r="I232" s="4">
        <v>43284</v>
      </c>
      <c r="J232" s="3" t="s">
        <v>25</v>
      </c>
      <c r="K232" s="2">
        <v>0.46450000000000002</v>
      </c>
      <c r="L232" s="2">
        <v>100</v>
      </c>
      <c r="M232" s="3" t="s">
        <v>32</v>
      </c>
      <c r="N232" s="3" t="s">
        <v>20</v>
      </c>
      <c r="O232" s="2" t="b">
        <v>0</v>
      </c>
    </row>
    <row r="233" spans="1:15" ht="14.25" customHeight="1" x14ac:dyDescent="0.3">
      <c r="A233" s="2">
        <v>8</v>
      </c>
      <c r="B233" s="3" t="s">
        <v>106</v>
      </c>
      <c r="C233" s="2">
        <v>550</v>
      </c>
      <c r="D233" s="2">
        <v>576019.56999999995</v>
      </c>
      <c r="E233" s="4">
        <v>43621</v>
      </c>
      <c r="F233" s="3" t="s">
        <v>107</v>
      </c>
      <c r="G233" s="3" t="s">
        <v>24</v>
      </c>
      <c r="H233" s="4">
        <v>47289</v>
      </c>
      <c r="I233" s="4">
        <v>43284</v>
      </c>
      <c r="J233" s="3" t="s">
        <v>25</v>
      </c>
      <c r="K233" s="2">
        <v>0.4667</v>
      </c>
      <c r="L233" s="2">
        <v>100</v>
      </c>
      <c r="M233" s="3" t="s">
        <v>32</v>
      </c>
      <c r="N233" s="3" t="s">
        <v>20</v>
      </c>
      <c r="O233" s="2" t="b">
        <v>0</v>
      </c>
    </row>
    <row r="234" spans="1:15" ht="14.25" customHeight="1" x14ac:dyDescent="0.3">
      <c r="A234" s="2">
        <v>8</v>
      </c>
      <c r="B234" s="3" t="s">
        <v>22</v>
      </c>
      <c r="C234" s="2">
        <v>5</v>
      </c>
      <c r="D234" s="2">
        <v>657298.19999999995</v>
      </c>
      <c r="E234" s="4">
        <v>43621</v>
      </c>
      <c r="F234" s="3" t="s">
        <v>23</v>
      </c>
      <c r="G234" s="3" t="s">
        <v>24</v>
      </c>
      <c r="H234" s="4">
        <v>45716</v>
      </c>
      <c r="I234" s="4">
        <v>41361</v>
      </c>
      <c r="J234" s="3" t="s">
        <v>25</v>
      </c>
      <c r="K234" s="2">
        <v>0.35780000000000001</v>
      </c>
      <c r="L234" s="2">
        <v>100</v>
      </c>
      <c r="M234" s="3" t="s">
        <v>26</v>
      </c>
      <c r="N234" s="3" t="s">
        <v>20</v>
      </c>
      <c r="O234" s="2" t="b">
        <v>0</v>
      </c>
    </row>
    <row r="235" spans="1:15" ht="14.25" customHeight="1" x14ac:dyDescent="0.3">
      <c r="A235" s="2">
        <v>8</v>
      </c>
      <c r="B235" s="3" t="s">
        <v>106</v>
      </c>
      <c r="C235" s="2">
        <v>1</v>
      </c>
      <c r="D235" s="2">
        <v>0</v>
      </c>
      <c r="E235" s="4">
        <v>43621</v>
      </c>
      <c r="F235" s="3" t="s">
        <v>107</v>
      </c>
      <c r="G235" s="3" t="s">
        <v>24</v>
      </c>
      <c r="H235" s="4">
        <v>54959</v>
      </c>
      <c r="I235" s="4">
        <v>43284</v>
      </c>
      <c r="J235" s="3" t="s">
        <v>25</v>
      </c>
      <c r="K235" s="2">
        <v>8.14E-2</v>
      </c>
      <c r="L235" s="2">
        <v>100</v>
      </c>
      <c r="M235" s="3" t="s">
        <v>32</v>
      </c>
      <c r="N235" s="3" t="s">
        <v>20</v>
      </c>
      <c r="O235" s="2" t="b">
        <v>0</v>
      </c>
    </row>
    <row r="236" spans="1:15" ht="14.25" customHeight="1" x14ac:dyDescent="0.3">
      <c r="A236" s="2">
        <v>8</v>
      </c>
      <c r="B236" s="3" t="s">
        <v>106</v>
      </c>
      <c r="C236" s="2">
        <v>1</v>
      </c>
      <c r="D236" s="2">
        <v>0</v>
      </c>
      <c r="E236" s="4">
        <v>43621</v>
      </c>
      <c r="F236" s="3" t="s">
        <v>107</v>
      </c>
      <c r="G236" s="3" t="s">
        <v>24</v>
      </c>
      <c r="H236" s="4">
        <v>54959</v>
      </c>
      <c r="I236" s="4">
        <v>43284</v>
      </c>
      <c r="J236" s="3" t="s">
        <v>25</v>
      </c>
      <c r="K236" s="2">
        <v>8.14E-2</v>
      </c>
      <c r="L236" s="2">
        <v>100</v>
      </c>
      <c r="M236" s="3" t="s">
        <v>32</v>
      </c>
      <c r="N236" s="3" t="s">
        <v>20</v>
      </c>
      <c r="O236" s="2" t="b">
        <v>0</v>
      </c>
    </row>
    <row r="237" spans="1:15" ht="14.25" customHeight="1" x14ac:dyDescent="0.3">
      <c r="A237" s="2">
        <v>8</v>
      </c>
      <c r="B237" s="3" t="s">
        <v>75</v>
      </c>
      <c r="C237" s="2">
        <v>2064</v>
      </c>
      <c r="D237" s="2">
        <v>2111304.2000000002</v>
      </c>
      <c r="E237" s="4">
        <v>43621</v>
      </c>
      <c r="F237" s="3" t="s">
        <v>76</v>
      </c>
      <c r="G237" s="3" t="s">
        <v>24</v>
      </c>
      <c r="H237" s="4">
        <v>50775</v>
      </c>
      <c r="I237" s="4">
        <v>43455</v>
      </c>
      <c r="J237" s="3" t="s">
        <v>31</v>
      </c>
      <c r="K237" s="2">
        <v>6.5600000000000006E-2</v>
      </c>
      <c r="L237" s="2">
        <v>100</v>
      </c>
      <c r="M237" s="3" t="s">
        <v>57</v>
      </c>
      <c r="N237" s="3" t="s">
        <v>20</v>
      </c>
      <c r="O237" s="2" t="b">
        <v>0</v>
      </c>
    </row>
    <row r="238" spans="1:15" ht="14.25" customHeight="1" x14ac:dyDescent="0.3">
      <c r="A238" s="2">
        <v>8</v>
      </c>
      <c r="B238" s="3" t="s">
        <v>63</v>
      </c>
      <c r="C238" s="2">
        <v>1</v>
      </c>
      <c r="D238" s="2">
        <v>21878.639999999999</v>
      </c>
      <c r="E238" s="4">
        <v>43621</v>
      </c>
      <c r="F238" s="3" t="s">
        <v>23</v>
      </c>
      <c r="G238" s="3" t="s">
        <v>24</v>
      </c>
      <c r="H238" s="4">
        <v>54847</v>
      </c>
      <c r="I238" s="4">
        <v>41361</v>
      </c>
      <c r="J238" s="3" t="s">
        <v>25</v>
      </c>
      <c r="K238" s="2">
        <v>0.19289999999999999</v>
      </c>
      <c r="L238" s="2">
        <v>100</v>
      </c>
      <c r="M238" s="3" t="s">
        <v>26</v>
      </c>
      <c r="N238" s="3" t="s">
        <v>20</v>
      </c>
      <c r="O238" s="2" t="b">
        <v>0</v>
      </c>
    </row>
    <row r="239" spans="1:15" ht="14.25" customHeight="1" x14ac:dyDescent="0.3">
      <c r="A239" s="2">
        <v>8</v>
      </c>
      <c r="B239" s="3" t="s">
        <v>75</v>
      </c>
      <c r="C239" s="2">
        <v>1</v>
      </c>
      <c r="D239" s="2">
        <v>7483.78</v>
      </c>
      <c r="E239" s="4">
        <v>43621</v>
      </c>
      <c r="F239" s="3" t="s">
        <v>76</v>
      </c>
      <c r="G239" s="3" t="s">
        <v>24</v>
      </c>
      <c r="H239" s="4">
        <v>54793</v>
      </c>
      <c r="I239" s="4">
        <v>43455</v>
      </c>
      <c r="J239" s="3" t="s">
        <v>31</v>
      </c>
      <c r="K239" s="2">
        <v>6.4000000000000001E-2</v>
      </c>
      <c r="L239" s="2">
        <v>100</v>
      </c>
      <c r="M239" s="3" t="s">
        <v>57</v>
      </c>
      <c r="N239" s="3" t="s">
        <v>20</v>
      </c>
      <c r="O239" s="2" t="b">
        <v>0</v>
      </c>
    </row>
    <row r="240" spans="1:15" ht="14.25" customHeight="1" x14ac:dyDescent="0.3">
      <c r="A240" s="2">
        <v>8</v>
      </c>
      <c r="B240" s="3" t="s">
        <v>116</v>
      </c>
      <c r="C240" s="2">
        <v>1</v>
      </c>
      <c r="D240" s="2">
        <v>-369622.43</v>
      </c>
      <c r="E240" s="4">
        <v>43621</v>
      </c>
      <c r="F240" s="3" t="s">
        <v>117</v>
      </c>
      <c r="G240" s="3" t="s">
        <v>24</v>
      </c>
      <c r="H240" s="4">
        <v>55150</v>
      </c>
      <c r="I240" s="4">
        <v>43455</v>
      </c>
      <c r="J240" s="3" t="s">
        <v>44</v>
      </c>
      <c r="K240" s="2">
        <v>1.46E-2</v>
      </c>
      <c r="L240" s="2">
        <v>100</v>
      </c>
      <c r="M240" s="3" t="s">
        <v>118</v>
      </c>
      <c r="N240" s="3" t="s">
        <v>20</v>
      </c>
      <c r="O240" s="2" t="b">
        <v>0</v>
      </c>
    </row>
    <row r="241" spans="1:15" ht="14.25" customHeight="1" x14ac:dyDescent="0.3">
      <c r="A241" s="2">
        <v>12</v>
      </c>
      <c r="B241" s="3" t="s">
        <v>171</v>
      </c>
      <c r="C241" s="2">
        <v>5</v>
      </c>
      <c r="D241" s="2">
        <v>585741.34</v>
      </c>
      <c r="E241" s="4">
        <v>43621</v>
      </c>
      <c r="F241" s="3" t="s">
        <v>172</v>
      </c>
      <c r="G241" s="3" t="s">
        <v>24</v>
      </c>
      <c r="H241" s="4">
        <v>45920</v>
      </c>
      <c r="I241" s="4">
        <v>42772</v>
      </c>
      <c r="J241" s="3" t="s">
        <v>31</v>
      </c>
      <c r="K241" s="2">
        <v>0.1139</v>
      </c>
      <c r="L241" s="2">
        <v>100</v>
      </c>
      <c r="M241" s="3" t="s">
        <v>81</v>
      </c>
      <c r="N241" s="3" t="s">
        <v>20</v>
      </c>
      <c r="O241" s="2" t="b">
        <v>0</v>
      </c>
    </row>
    <row r="242" spans="1:15" ht="14.25" customHeight="1" x14ac:dyDescent="0.3">
      <c r="A242" s="2">
        <v>12</v>
      </c>
      <c r="B242" s="3" t="s">
        <v>88</v>
      </c>
      <c r="C242" s="2">
        <v>1463</v>
      </c>
      <c r="D242" s="2">
        <v>1603720.04</v>
      </c>
      <c r="E242" s="4">
        <v>43621</v>
      </c>
      <c r="F242" s="3" t="s">
        <v>89</v>
      </c>
      <c r="G242" s="3" t="s">
        <v>24</v>
      </c>
      <c r="H242" s="4">
        <v>46713</v>
      </c>
      <c r="I242" s="4">
        <v>43061</v>
      </c>
      <c r="J242" s="3" t="s">
        <v>31</v>
      </c>
      <c r="K242" s="2">
        <v>7.2099999999999997E-2</v>
      </c>
      <c r="L242" s="2">
        <v>100</v>
      </c>
      <c r="M242" s="3" t="s">
        <v>90</v>
      </c>
      <c r="N242" s="3" t="s">
        <v>20</v>
      </c>
      <c r="O242" s="2" t="b">
        <v>0</v>
      </c>
    </row>
    <row r="243" spans="1:15" ht="14.25" customHeight="1" x14ac:dyDescent="0.3">
      <c r="A243" s="2">
        <v>12</v>
      </c>
      <c r="B243" s="3" t="s">
        <v>161</v>
      </c>
      <c r="C243" s="2">
        <v>10</v>
      </c>
      <c r="D243" s="2">
        <v>2089901.06</v>
      </c>
      <c r="E243" s="4">
        <v>43621</v>
      </c>
      <c r="F243" s="3" t="s">
        <v>162</v>
      </c>
      <c r="G243" s="3" t="s">
        <v>24</v>
      </c>
      <c r="H243" s="4">
        <v>44378</v>
      </c>
      <c r="I243" s="4">
        <v>43402</v>
      </c>
      <c r="J243" s="3" t="s">
        <v>44</v>
      </c>
      <c r="K243" s="2">
        <v>3.7000000000000002E-3</v>
      </c>
      <c r="L243" s="2">
        <v>100</v>
      </c>
      <c r="M243" s="3" t="s">
        <v>163</v>
      </c>
      <c r="N243" s="3" t="s">
        <v>20</v>
      </c>
      <c r="O243" s="2" t="b">
        <v>0</v>
      </c>
    </row>
    <row r="244" spans="1:15" ht="14.25" customHeight="1" x14ac:dyDescent="0.3">
      <c r="A244" s="2">
        <v>12</v>
      </c>
      <c r="B244" s="3" t="s">
        <v>161</v>
      </c>
      <c r="C244" s="2">
        <v>4</v>
      </c>
      <c r="D244" s="2">
        <v>835960.42</v>
      </c>
      <c r="E244" s="4">
        <v>43621</v>
      </c>
      <c r="F244" s="3" t="s">
        <v>162</v>
      </c>
      <c r="G244" s="3" t="s">
        <v>24</v>
      </c>
      <c r="H244" s="4">
        <v>44378</v>
      </c>
      <c r="I244" s="4">
        <v>43402</v>
      </c>
      <c r="J244" s="3" t="s">
        <v>44</v>
      </c>
      <c r="K244" s="2">
        <v>3.7000000000000002E-3</v>
      </c>
      <c r="L244" s="2">
        <v>100</v>
      </c>
      <c r="M244" s="3" t="s">
        <v>163</v>
      </c>
      <c r="N244" s="3" t="s">
        <v>20</v>
      </c>
      <c r="O244" s="2" t="b">
        <v>0</v>
      </c>
    </row>
    <row r="245" spans="1:15" ht="14.25" customHeight="1" x14ac:dyDescent="0.3">
      <c r="A245" s="2">
        <v>12</v>
      </c>
      <c r="B245" s="3" t="s">
        <v>75</v>
      </c>
      <c r="C245" s="2">
        <v>3426</v>
      </c>
      <c r="D245" s="2">
        <v>3504519.48</v>
      </c>
      <c r="E245" s="4">
        <v>43621</v>
      </c>
      <c r="F245" s="3" t="s">
        <v>76</v>
      </c>
      <c r="G245" s="3" t="s">
        <v>24</v>
      </c>
      <c r="H245" s="4">
        <v>50775</v>
      </c>
      <c r="I245" s="4">
        <v>43455</v>
      </c>
      <c r="J245" s="3" t="s">
        <v>31</v>
      </c>
      <c r="K245" s="2">
        <v>6.6799999999999998E-2</v>
      </c>
      <c r="L245" s="2">
        <v>100</v>
      </c>
      <c r="M245" s="3" t="s">
        <v>57</v>
      </c>
      <c r="N245" s="3" t="s">
        <v>20</v>
      </c>
      <c r="O245" s="2" t="b">
        <v>0</v>
      </c>
    </row>
    <row r="246" spans="1:15" ht="14.25" customHeight="1" x14ac:dyDescent="0.3">
      <c r="A246" s="2">
        <v>12</v>
      </c>
      <c r="B246" s="3" t="s">
        <v>167</v>
      </c>
      <c r="C246" s="2">
        <v>3047</v>
      </c>
      <c r="D246" s="2">
        <v>3217771.58</v>
      </c>
      <c r="E246" s="4">
        <v>43621</v>
      </c>
      <c r="F246" s="3" t="s">
        <v>168</v>
      </c>
      <c r="G246" s="3" t="s">
        <v>24</v>
      </c>
      <c r="H246" s="4">
        <v>47864</v>
      </c>
      <c r="I246" s="4">
        <v>43473</v>
      </c>
      <c r="J246" s="3" t="s">
        <v>31</v>
      </c>
      <c r="K246" s="2">
        <v>7.5399999999999995E-2</v>
      </c>
      <c r="L246" s="2">
        <v>100</v>
      </c>
      <c r="M246" s="3" t="s">
        <v>32</v>
      </c>
      <c r="N246" s="3" t="s">
        <v>20</v>
      </c>
      <c r="O246" s="2" t="b">
        <v>0</v>
      </c>
    </row>
    <row r="247" spans="1:15" ht="14.25" customHeight="1" x14ac:dyDescent="0.3">
      <c r="A247" s="2">
        <v>12</v>
      </c>
      <c r="B247" s="3" t="s">
        <v>167</v>
      </c>
      <c r="C247" s="2">
        <v>1131</v>
      </c>
      <c r="D247" s="2">
        <v>1194387.81</v>
      </c>
      <c r="E247" s="4">
        <v>43621</v>
      </c>
      <c r="F247" s="3" t="s">
        <v>168</v>
      </c>
      <c r="G247" s="3" t="s">
        <v>24</v>
      </c>
      <c r="H247" s="4">
        <v>47864</v>
      </c>
      <c r="I247" s="4">
        <v>43473</v>
      </c>
      <c r="J247" s="3" t="s">
        <v>31</v>
      </c>
      <c r="K247" s="2">
        <v>7.5999999999999998E-2</v>
      </c>
      <c r="L247" s="2">
        <v>100</v>
      </c>
      <c r="M247" s="3" t="s">
        <v>32</v>
      </c>
      <c r="N247" s="3" t="s">
        <v>20</v>
      </c>
      <c r="O247" s="2" t="b">
        <v>0</v>
      </c>
    </row>
    <row r="248" spans="1:15" ht="14.25" customHeight="1" x14ac:dyDescent="0.3">
      <c r="A248" s="2">
        <v>12</v>
      </c>
      <c r="B248" s="3" t="s">
        <v>150</v>
      </c>
      <c r="C248" s="2">
        <v>91</v>
      </c>
      <c r="D248" s="2">
        <v>91216.78</v>
      </c>
      <c r="E248" s="4">
        <v>43621</v>
      </c>
      <c r="F248" s="3" t="s">
        <v>151</v>
      </c>
      <c r="G248" s="3" t="s">
        <v>139</v>
      </c>
      <c r="H248" s="4">
        <v>46157</v>
      </c>
      <c r="I248" s="4">
        <v>43600</v>
      </c>
      <c r="J248" s="3" t="s">
        <v>44</v>
      </c>
      <c r="K248" s="2">
        <v>1.35E-2</v>
      </c>
      <c r="L248" s="2">
        <v>100</v>
      </c>
      <c r="M248" s="3" t="s">
        <v>152</v>
      </c>
      <c r="N248" s="3" t="s">
        <v>20</v>
      </c>
      <c r="O248" s="2" t="b">
        <v>0</v>
      </c>
    </row>
    <row r="249" spans="1:15" ht="14.25" customHeight="1" x14ac:dyDescent="0.3">
      <c r="A249" s="2">
        <v>12</v>
      </c>
      <c r="B249" s="3" t="s">
        <v>153</v>
      </c>
      <c r="C249" s="2">
        <v>705</v>
      </c>
      <c r="D249" s="2">
        <v>724001.25</v>
      </c>
      <c r="E249" s="4">
        <v>43621</v>
      </c>
      <c r="F249" s="3" t="s">
        <v>154</v>
      </c>
      <c r="G249" s="3" t="s">
        <v>139</v>
      </c>
      <c r="H249" s="4">
        <v>46522</v>
      </c>
      <c r="I249" s="4">
        <v>43600</v>
      </c>
      <c r="J249" s="3" t="s">
        <v>31</v>
      </c>
      <c r="K249" s="2">
        <v>5.11E-2</v>
      </c>
      <c r="L249" s="2">
        <v>100</v>
      </c>
      <c r="M249" s="3" t="s">
        <v>152</v>
      </c>
      <c r="N249" s="3" t="s">
        <v>20</v>
      </c>
      <c r="O249" s="2" t="b">
        <v>0</v>
      </c>
    </row>
    <row r="250" spans="1:15" ht="14.25" customHeight="1" x14ac:dyDescent="0.3">
      <c r="A250" s="2">
        <v>12</v>
      </c>
      <c r="B250" s="3" t="s">
        <v>173</v>
      </c>
      <c r="C250" s="2">
        <v>3530</v>
      </c>
      <c r="D250" s="2">
        <v>3533213.39</v>
      </c>
      <c r="E250" s="4">
        <v>43621</v>
      </c>
      <c r="F250" s="3" t="s">
        <v>174</v>
      </c>
      <c r="G250" s="3" t="s">
        <v>139</v>
      </c>
      <c r="H250" s="4">
        <v>46522</v>
      </c>
      <c r="I250" s="4">
        <v>43600</v>
      </c>
      <c r="J250" s="3" t="s">
        <v>44</v>
      </c>
      <c r="K250" s="2">
        <v>1.52E-2</v>
      </c>
      <c r="L250" s="2">
        <v>100</v>
      </c>
      <c r="M250" s="3" t="s">
        <v>175</v>
      </c>
      <c r="N250" s="3" t="s">
        <v>20</v>
      </c>
      <c r="O250" s="2" t="b">
        <v>0</v>
      </c>
    </row>
    <row r="251" spans="1:15" ht="14.25" customHeight="1" x14ac:dyDescent="0.3">
      <c r="A251" s="2">
        <v>12</v>
      </c>
      <c r="B251" s="3" t="s">
        <v>176</v>
      </c>
      <c r="C251" s="2">
        <v>146</v>
      </c>
      <c r="D251" s="2">
        <v>688618.13</v>
      </c>
      <c r="E251" s="4">
        <v>43621</v>
      </c>
      <c r="F251" s="3" t="s">
        <v>177</v>
      </c>
      <c r="G251" s="3" t="s">
        <v>139</v>
      </c>
      <c r="H251" s="4">
        <v>43936</v>
      </c>
      <c r="I251" s="4">
        <v>41320</v>
      </c>
      <c r="J251" s="3" t="s">
        <v>31</v>
      </c>
      <c r="K251" s="2">
        <v>5.3600000000000002E-2</v>
      </c>
      <c r="L251" s="2">
        <v>100</v>
      </c>
      <c r="M251" s="3" t="s">
        <v>178</v>
      </c>
      <c r="N251" s="3" t="s">
        <v>20</v>
      </c>
      <c r="O251" s="2" t="b">
        <v>0</v>
      </c>
    </row>
    <row r="252" spans="1:15" ht="14.25" customHeight="1" x14ac:dyDescent="0.3">
      <c r="A252" s="2">
        <v>12</v>
      </c>
      <c r="B252" s="3" t="s">
        <v>179</v>
      </c>
      <c r="C252" s="2">
        <v>564</v>
      </c>
      <c r="D252" s="2">
        <v>554184.75</v>
      </c>
      <c r="E252" s="4">
        <v>43621</v>
      </c>
      <c r="F252" s="3" t="s">
        <v>180</v>
      </c>
      <c r="G252" s="3" t="s">
        <v>139</v>
      </c>
      <c r="H252" s="4">
        <v>44242</v>
      </c>
      <c r="I252" s="4">
        <v>41320</v>
      </c>
      <c r="J252" s="3" t="s">
        <v>31</v>
      </c>
      <c r="K252" s="2">
        <v>7.6100000000000001E-2</v>
      </c>
      <c r="L252" s="2">
        <v>100</v>
      </c>
      <c r="M252" s="3" t="s">
        <v>103</v>
      </c>
      <c r="N252" s="3" t="s">
        <v>20</v>
      </c>
      <c r="O252" s="2" t="b">
        <v>0</v>
      </c>
    </row>
    <row r="253" spans="1:15" ht="14.25" customHeight="1" x14ac:dyDescent="0.3">
      <c r="A253" s="2">
        <v>12</v>
      </c>
      <c r="B253" s="3" t="s">
        <v>181</v>
      </c>
      <c r="C253" s="2">
        <v>1767</v>
      </c>
      <c r="D253" s="2">
        <v>2404958.21</v>
      </c>
      <c r="E253" s="4">
        <v>43621</v>
      </c>
      <c r="F253" s="3" t="s">
        <v>182</v>
      </c>
      <c r="G253" s="3" t="s">
        <v>139</v>
      </c>
      <c r="H253" s="4">
        <v>45641</v>
      </c>
      <c r="I253" s="4">
        <v>41258</v>
      </c>
      <c r="J253" s="3" t="s">
        <v>31</v>
      </c>
      <c r="K253" s="2">
        <v>9.11E-2</v>
      </c>
      <c r="L253" s="2">
        <v>100</v>
      </c>
      <c r="M253" s="3" t="s">
        <v>157</v>
      </c>
      <c r="N253" s="3" t="s">
        <v>20</v>
      </c>
      <c r="O253" s="2" t="b">
        <v>0</v>
      </c>
    </row>
    <row r="254" spans="1:15" ht="14.25" customHeight="1" x14ac:dyDescent="0.3">
      <c r="A254" s="2">
        <v>12</v>
      </c>
      <c r="B254" s="3" t="s">
        <v>183</v>
      </c>
      <c r="C254" s="2">
        <v>40</v>
      </c>
      <c r="D254" s="2">
        <v>130158.32</v>
      </c>
      <c r="E254" s="4">
        <v>43621</v>
      </c>
      <c r="F254" s="3" t="s">
        <v>184</v>
      </c>
      <c r="G254" s="3" t="s">
        <v>139</v>
      </c>
      <c r="H254" s="4">
        <v>44119</v>
      </c>
      <c r="I254" s="4">
        <v>41379</v>
      </c>
      <c r="J254" s="3" t="s">
        <v>44</v>
      </c>
      <c r="K254" s="2">
        <v>0.29299999999999998</v>
      </c>
      <c r="L254" s="2">
        <v>100</v>
      </c>
      <c r="M254" s="3" t="s">
        <v>185</v>
      </c>
      <c r="N254" s="3" t="s">
        <v>20</v>
      </c>
      <c r="O254" s="2" t="b">
        <v>0</v>
      </c>
    </row>
    <row r="255" spans="1:15" ht="14.25" customHeight="1" x14ac:dyDescent="0.3">
      <c r="A255" s="2">
        <v>12</v>
      </c>
      <c r="B255" s="3" t="s">
        <v>183</v>
      </c>
      <c r="C255" s="2">
        <v>155</v>
      </c>
      <c r="D255" s="2">
        <v>504363.5</v>
      </c>
      <c r="E255" s="4">
        <v>43621</v>
      </c>
      <c r="F255" s="3" t="s">
        <v>184</v>
      </c>
      <c r="G255" s="3" t="s">
        <v>139</v>
      </c>
      <c r="H255" s="4">
        <v>44119</v>
      </c>
      <c r="I255" s="4">
        <v>41379</v>
      </c>
      <c r="J255" s="3" t="s">
        <v>44</v>
      </c>
      <c r="K255" s="2">
        <v>0.29430000000000001</v>
      </c>
      <c r="L255" s="2">
        <v>100</v>
      </c>
      <c r="M255" s="3" t="s">
        <v>185</v>
      </c>
      <c r="N255" s="3" t="s">
        <v>20</v>
      </c>
      <c r="O255" s="2" t="b">
        <v>0</v>
      </c>
    </row>
    <row r="256" spans="1:15" ht="14.25" customHeight="1" x14ac:dyDescent="0.3">
      <c r="A256" s="2">
        <v>12</v>
      </c>
      <c r="B256" s="3" t="s">
        <v>186</v>
      </c>
      <c r="C256" s="2">
        <v>903</v>
      </c>
      <c r="D256" s="2">
        <v>1027392.55</v>
      </c>
      <c r="E256" s="4">
        <v>43621</v>
      </c>
      <c r="F256" s="3" t="s">
        <v>187</v>
      </c>
      <c r="G256" s="3" t="s">
        <v>139</v>
      </c>
      <c r="H256" s="4">
        <v>45703</v>
      </c>
      <c r="I256" s="4">
        <v>43146</v>
      </c>
      <c r="J256" s="3" t="s">
        <v>31</v>
      </c>
      <c r="K256" s="2">
        <v>6.0100000000000001E-2</v>
      </c>
      <c r="L256" s="2">
        <v>100</v>
      </c>
      <c r="M256" s="3" t="s">
        <v>188</v>
      </c>
      <c r="N256" s="3" t="s">
        <v>20</v>
      </c>
      <c r="O256" s="2" t="b">
        <v>0</v>
      </c>
    </row>
    <row r="257" spans="1:15" ht="14.25" customHeight="1" x14ac:dyDescent="0.3">
      <c r="A257" s="2">
        <v>12</v>
      </c>
      <c r="B257" s="3" t="s">
        <v>189</v>
      </c>
      <c r="C257" s="2">
        <v>1300</v>
      </c>
      <c r="D257" s="2">
        <v>1586808.71</v>
      </c>
      <c r="E257" s="4">
        <v>43621</v>
      </c>
      <c r="F257" s="3" t="s">
        <v>190</v>
      </c>
      <c r="G257" s="3" t="s">
        <v>139</v>
      </c>
      <c r="H257" s="4">
        <v>45823</v>
      </c>
      <c r="I257" s="4">
        <v>43266</v>
      </c>
      <c r="J257" s="3" t="s">
        <v>31</v>
      </c>
      <c r="K257" s="2">
        <v>7.5999999999999998E-2</v>
      </c>
      <c r="L257" s="2">
        <v>100</v>
      </c>
      <c r="M257" s="3" t="s">
        <v>149</v>
      </c>
      <c r="N257" s="3" t="s">
        <v>20</v>
      </c>
      <c r="O257" s="2" t="b">
        <v>0</v>
      </c>
    </row>
    <row r="258" spans="1:15" ht="14.25" customHeight="1" x14ac:dyDescent="0.3">
      <c r="A258" s="2">
        <v>12</v>
      </c>
      <c r="B258" s="3" t="s">
        <v>191</v>
      </c>
      <c r="C258" s="2">
        <v>2050</v>
      </c>
      <c r="D258" s="2">
        <v>2115193.34</v>
      </c>
      <c r="E258" s="4">
        <v>43621</v>
      </c>
      <c r="F258" s="3" t="s">
        <v>192</v>
      </c>
      <c r="G258" s="3" t="s">
        <v>139</v>
      </c>
      <c r="H258" s="4">
        <v>45566</v>
      </c>
      <c r="I258" s="4">
        <v>43374</v>
      </c>
      <c r="J258" s="3" t="s">
        <v>44</v>
      </c>
      <c r="K258" s="2">
        <v>1.3100000000000001E-2</v>
      </c>
      <c r="L258" s="2">
        <v>100</v>
      </c>
      <c r="M258" s="3" t="s">
        <v>193</v>
      </c>
      <c r="N258" s="3" t="s">
        <v>20</v>
      </c>
      <c r="O258" s="2" t="b">
        <v>0</v>
      </c>
    </row>
    <row r="259" spans="1:15" ht="14.25" customHeight="1" x14ac:dyDescent="0.3">
      <c r="A259" s="2">
        <v>12</v>
      </c>
      <c r="B259" s="3" t="s">
        <v>194</v>
      </c>
      <c r="C259" s="2">
        <v>320</v>
      </c>
      <c r="D259" s="2">
        <v>3258555.11</v>
      </c>
      <c r="E259" s="4">
        <v>43621</v>
      </c>
      <c r="F259" s="3" t="s">
        <v>195</v>
      </c>
      <c r="G259" s="3" t="s">
        <v>139</v>
      </c>
      <c r="H259" s="4">
        <v>45274</v>
      </c>
      <c r="I259" s="4">
        <v>43460</v>
      </c>
      <c r="J259" s="3" t="s">
        <v>31</v>
      </c>
      <c r="K259" s="2">
        <v>0.1108</v>
      </c>
      <c r="L259" s="2">
        <v>100</v>
      </c>
      <c r="M259" s="3" t="s">
        <v>196</v>
      </c>
      <c r="N259" s="3" t="s">
        <v>20</v>
      </c>
      <c r="O259" s="2" t="b">
        <v>0</v>
      </c>
    </row>
    <row r="260" spans="1:15" ht="14.25" customHeight="1" x14ac:dyDescent="0.3">
      <c r="A260" s="2">
        <v>27</v>
      </c>
      <c r="B260" s="3" t="s">
        <v>124</v>
      </c>
      <c r="C260" s="2">
        <v>0</v>
      </c>
      <c r="D260" s="2">
        <v>0</v>
      </c>
      <c r="E260" s="4">
        <v>43621</v>
      </c>
      <c r="F260" s="3" t="s">
        <v>125</v>
      </c>
      <c r="G260" s="3" t="s">
        <v>126</v>
      </c>
      <c r="H260" s="4">
        <v>36526</v>
      </c>
      <c r="I260" s="4">
        <v>36526</v>
      </c>
      <c r="J260" s="3" t="s">
        <v>19</v>
      </c>
      <c r="K260" s="2">
        <v>0</v>
      </c>
      <c r="L260" s="2">
        <v>0</v>
      </c>
      <c r="M260" s="3" t="s">
        <v>19</v>
      </c>
      <c r="N260" s="3" t="s">
        <v>20</v>
      </c>
      <c r="O260" s="2" t="b">
        <v>0</v>
      </c>
    </row>
    <row r="261" spans="1:15" ht="14.25" customHeight="1" x14ac:dyDescent="0.3">
      <c r="A261" s="2">
        <v>27</v>
      </c>
      <c r="B261" s="3" t="s">
        <v>124</v>
      </c>
      <c r="C261" s="2">
        <v>0</v>
      </c>
      <c r="D261" s="2">
        <v>0</v>
      </c>
      <c r="E261" s="4">
        <v>43621</v>
      </c>
      <c r="F261" s="3" t="s">
        <v>125</v>
      </c>
      <c r="G261" s="3" t="s">
        <v>126</v>
      </c>
      <c r="H261" s="4">
        <v>36526</v>
      </c>
      <c r="I261" s="4">
        <v>36526</v>
      </c>
      <c r="J261" s="3" t="s">
        <v>19</v>
      </c>
      <c r="K261" s="2">
        <v>0</v>
      </c>
      <c r="L261" s="2">
        <v>0</v>
      </c>
      <c r="M261" s="3" t="s">
        <v>19</v>
      </c>
      <c r="N261" s="3" t="s">
        <v>20</v>
      </c>
      <c r="O261" s="2" t="b">
        <v>0</v>
      </c>
    </row>
    <row r="262" spans="1:15" ht="14.25" customHeight="1" x14ac:dyDescent="0.3">
      <c r="A262" s="2">
        <v>27</v>
      </c>
      <c r="B262" s="3" t="s">
        <v>124</v>
      </c>
      <c r="C262" s="2">
        <v>0</v>
      </c>
      <c r="D262" s="2">
        <v>0</v>
      </c>
      <c r="E262" s="4">
        <v>43621</v>
      </c>
      <c r="F262" s="3" t="s">
        <v>125</v>
      </c>
      <c r="G262" s="3" t="s">
        <v>126</v>
      </c>
      <c r="H262" s="4">
        <v>36526</v>
      </c>
      <c r="I262" s="4">
        <v>36526</v>
      </c>
      <c r="J262" s="3" t="s">
        <v>19</v>
      </c>
      <c r="K262" s="2">
        <v>0</v>
      </c>
      <c r="L262" s="2">
        <v>0</v>
      </c>
      <c r="M262" s="3" t="s">
        <v>19</v>
      </c>
      <c r="N262" s="3" t="s">
        <v>20</v>
      </c>
      <c r="O262" s="2" t="b">
        <v>0</v>
      </c>
    </row>
    <row r="263" spans="1:15" ht="14.25" customHeight="1" x14ac:dyDescent="0.3">
      <c r="A263" s="2">
        <v>27</v>
      </c>
      <c r="B263" s="3" t="s">
        <v>124</v>
      </c>
      <c r="C263" s="2">
        <v>0</v>
      </c>
      <c r="D263" s="2">
        <v>0</v>
      </c>
      <c r="E263" s="4">
        <v>43621</v>
      </c>
      <c r="F263" s="3" t="s">
        <v>125</v>
      </c>
      <c r="G263" s="3" t="s">
        <v>126</v>
      </c>
      <c r="H263" s="4">
        <v>36526</v>
      </c>
      <c r="I263" s="4">
        <v>36526</v>
      </c>
      <c r="J263" s="3" t="s">
        <v>19</v>
      </c>
      <c r="K263" s="2">
        <v>0</v>
      </c>
      <c r="L263" s="2">
        <v>0</v>
      </c>
      <c r="M263" s="3" t="s">
        <v>19</v>
      </c>
      <c r="N263" s="3" t="s">
        <v>20</v>
      </c>
      <c r="O263" s="2" t="b">
        <v>0</v>
      </c>
    </row>
    <row r="264" spans="1:15" ht="14.25" customHeight="1" x14ac:dyDescent="0.3">
      <c r="A264" s="2">
        <v>27</v>
      </c>
      <c r="B264" s="3" t="s">
        <v>124</v>
      </c>
      <c r="C264" s="2">
        <v>0</v>
      </c>
      <c r="D264" s="2">
        <v>0</v>
      </c>
      <c r="E264" s="4">
        <v>43621</v>
      </c>
      <c r="F264" s="3" t="s">
        <v>125</v>
      </c>
      <c r="G264" s="3" t="s">
        <v>126</v>
      </c>
      <c r="H264" s="4">
        <v>36526</v>
      </c>
      <c r="I264" s="4">
        <v>36526</v>
      </c>
      <c r="J264" s="3" t="s">
        <v>19</v>
      </c>
      <c r="K264" s="2">
        <v>0</v>
      </c>
      <c r="L264" s="2">
        <v>0</v>
      </c>
      <c r="M264" s="3" t="s">
        <v>19</v>
      </c>
      <c r="N264" s="3" t="s">
        <v>20</v>
      </c>
      <c r="O264" s="2" t="b">
        <v>0</v>
      </c>
    </row>
    <row r="265" spans="1:15" ht="14.25" customHeight="1" x14ac:dyDescent="0.3">
      <c r="A265" s="2">
        <v>27</v>
      </c>
      <c r="B265" s="3" t="s">
        <v>124</v>
      </c>
      <c r="C265" s="2">
        <v>0</v>
      </c>
      <c r="D265" s="2">
        <v>0</v>
      </c>
      <c r="E265" s="4">
        <v>43621</v>
      </c>
      <c r="F265" s="3" t="s">
        <v>125</v>
      </c>
      <c r="G265" s="3" t="s">
        <v>126</v>
      </c>
      <c r="H265" s="4">
        <v>36526</v>
      </c>
      <c r="I265" s="4">
        <v>36526</v>
      </c>
      <c r="J265" s="3" t="s">
        <v>19</v>
      </c>
      <c r="K265" s="2">
        <v>0</v>
      </c>
      <c r="L265" s="2">
        <v>0</v>
      </c>
      <c r="M265" s="3" t="s">
        <v>19</v>
      </c>
      <c r="N265" s="3" t="s">
        <v>20</v>
      </c>
      <c r="O265" s="2" t="b">
        <v>0</v>
      </c>
    </row>
    <row r="266" spans="1:15" ht="14.25" customHeight="1" x14ac:dyDescent="0.3">
      <c r="A266" s="2">
        <v>27</v>
      </c>
      <c r="B266" s="3" t="s">
        <v>124</v>
      </c>
      <c r="C266" s="2">
        <v>0</v>
      </c>
      <c r="D266" s="2">
        <v>0</v>
      </c>
      <c r="E266" s="4">
        <v>43621</v>
      </c>
      <c r="F266" s="3" t="s">
        <v>125</v>
      </c>
      <c r="G266" s="3" t="s">
        <v>126</v>
      </c>
      <c r="H266" s="4">
        <v>36526</v>
      </c>
      <c r="I266" s="4">
        <v>36526</v>
      </c>
      <c r="J266" s="3" t="s">
        <v>19</v>
      </c>
      <c r="K266" s="2">
        <v>0</v>
      </c>
      <c r="L266" s="2">
        <v>0</v>
      </c>
      <c r="M266" s="3" t="s">
        <v>19</v>
      </c>
      <c r="N266" s="3" t="s">
        <v>20</v>
      </c>
      <c r="O266" s="2" t="b">
        <v>0</v>
      </c>
    </row>
    <row r="267" spans="1:15" ht="14.25" customHeight="1" x14ac:dyDescent="0.3">
      <c r="A267" s="2">
        <v>27</v>
      </c>
      <c r="B267" s="3" t="s">
        <v>124</v>
      </c>
      <c r="C267" s="2">
        <v>0</v>
      </c>
      <c r="D267" s="2">
        <v>0</v>
      </c>
      <c r="E267" s="4">
        <v>43621</v>
      </c>
      <c r="F267" s="3" t="s">
        <v>125</v>
      </c>
      <c r="G267" s="3" t="s">
        <v>126</v>
      </c>
      <c r="H267" s="4">
        <v>36526</v>
      </c>
      <c r="I267" s="4">
        <v>36526</v>
      </c>
      <c r="J267" s="3" t="s">
        <v>19</v>
      </c>
      <c r="K267" s="2">
        <v>0</v>
      </c>
      <c r="L267" s="2">
        <v>0</v>
      </c>
      <c r="M267" s="3" t="s">
        <v>19</v>
      </c>
      <c r="N267" s="3" t="s">
        <v>20</v>
      </c>
      <c r="O267" s="2" t="b">
        <v>0</v>
      </c>
    </row>
    <row r="268" spans="1:15" ht="14.25" customHeight="1" x14ac:dyDescent="0.3">
      <c r="A268" s="2">
        <v>27</v>
      </c>
      <c r="B268" s="3" t="s">
        <v>124</v>
      </c>
      <c r="C268" s="2">
        <v>0</v>
      </c>
      <c r="D268" s="2">
        <v>0</v>
      </c>
      <c r="E268" s="4">
        <v>43621</v>
      </c>
      <c r="F268" s="3" t="s">
        <v>125</v>
      </c>
      <c r="G268" s="3" t="s">
        <v>126</v>
      </c>
      <c r="H268" s="4">
        <v>36526</v>
      </c>
      <c r="I268" s="4">
        <v>36526</v>
      </c>
      <c r="J268" s="3" t="s">
        <v>19</v>
      </c>
      <c r="K268" s="2">
        <v>0</v>
      </c>
      <c r="L268" s="2">
        <v>0</v>
      </c>
      <c r="M268" s="3" t="s">
        <v>19</v>
      </c>
      <c r="N268" s="3" t="s">
        <v>20</v>
      </c>
      <c r="O268" s="2" t="b">
        <v>0</v>
      </c>
    </row>
    <row r="269" spans="1:15" ht="14.25" customHeight="1" x14ac:dyDescent="0.3">
      <c r="A269" s="2">
        <v>27</v>
      </c>
      <c r="B269" s="3" t="s">
        <v>124</v>
      </c>
      <c r="C269" s="2">
        <v>0</v>
      </c>
      <c r="D269" s="2">
        <v>0</v>
      </c>
      <c r="E269" s="4">
        <v>43621</v>
      </c>
      <c r="F269" s="3" t="s">
        <v>125</v>
      </c>
      <c r="G269" s="3" t="s">
        <v>126</v>
      </c>
      <c r="H269" s="4">
        <v>36526</v>
      </c>
      <c r="I269" s="4">
        <v>36526</v>
      </c>
      <c r="J269" s="3" t="s">
        <v>19</v>
      </c>
      <c r="K269" s="2">
        <v>0</v>
      </c>
      <c r="L269" s="2">
        <v>0</v>
      </c>
      <c r="M269" s="3" t="s">
        <v>19</v>
      </c>
      <c r="N269" s="3" t="s">
        <v>20</v>
      </c>
      <c r="O269" s="2" t="b">
        <v>0</v>
      </c>
    </row>
    <row r="270" spans="1:15" ht="14.25" customHeight="1" x14ac:dyDescent="0.3">
      <c r="A270" s="2">
        <v>55</v>
      </c>
      <c r="B270" s="3" t="s">
        <v>104</v>
      </c>
      <c r="C270" s="2">
        <v>961</v>
      </c>
      <c r="D270" s="2">
        <v>1008952.46</v>
      </c>
      <c r="E270" s="4">
        <v>43621</v>
      </c>
      <c r="F270" s="3" t="s">
        <v>105</v>
      </c>
      <c r="G270" s="3" t="s">
        <v>24</v>
      </c>
      <c r="H270" s="4">
        <v>46987</v>
      </c>
      <c r="I270" s="4">
        <v>43332</v>
      </c>
      <c r="J270" s="3" t="s">
        <v>44</v>
      </c>
      <c r="K270" s="2">
        <v>6.9599999999999995E-2</v>
      </c>
      <c r="L270" s="2">
        <v>100</v>
      </c>
      <c r="M270" s="3" t="s">
        <v>32</v>
      </c>
      <c r="N270" s="3" t="s">
        <v>20</v>
      </c>
      <c r="O270" s="2" t="b">
        <v>0</v>
      </c>
    </row>
    <row r="271" spans="1:15" ht="14.25" customHeight="1" x14ac:dyDescent="0.3">
      <c r="A271" s="2">
        <v>55</v>
      </c>
      <c r="B271" s="3" t="s">
        <v>164</v>
      </c>
      <c r="C271" s="2">
        <v>10</v>
      </c>
      <c r="D271" s="2">
        <v>1563260.19</v>
      </c>
      <c r="E271" s="4">
        <v>43621</v>
      </c>
      <c r="F271" s="3" t="s">
        <v>197</v>
      </c>
      <c r="G271" s="3" t="s">
        <v>24</v>
      </c>
      <c r="H271" s="4">
        <v>44378</v>
      </c>
      <c r="I271" s="4">
        <v>43403</v>
      </c>
      <c r="J271" s="3" t="s">
        <v>44</v>
      </c>
      <c r="K271" s="2">
        <v>4.0000000000000001E-3</v>
      </c>
      <c r="L271" s="2">
        <v>100</v>
      </c>
      <c r="M271" s="3" t="s">
        <v>166</v>
      </c>
      <c r="N271" s="3" t="s">
        <v>20</v>
      </c>
      <c r="O271" s="2" t="b">
        <v>0</v>
      </c>
    </row>
    <row r="272" spans="1:15" ht="14.25" customHeight="1" x14ac:dyDescent="0.3">
      <c r="A272" s="2">
        <v>55</v>
      </c>
      <c r="B272" s="3" t="s">
        <v>75</v>
      </c>
      <c r="C272" s="2">
        <v>1193</v>
      </c>
      <c r="D272" s="2">
        <v>1220342.01</v>
      </c>
      <c r="E272" s="4">
        <v>43621</v>
      </c>
      <c r="F272" s="3" t="s">
        <v>76</v>
      </c>
      <c r="G272" s="3" t="s">
        <v>24</v>
      </c>
      <c r="H272" s="4">
        <v>50775</v>
      </c>
      <c r="I272" s="4">
        <v>43455</v>
      </c>
      <c r="J272" s="3" t="s">
        <v>31</v>
      </c>
      <c r="K272" s="2">
        <v>6.6799999999999998E-2</v>
      </c>
      <c r="L272" s="2">
        <v>100</v>
      </c>
      <c r="M272" s="3" t="s">
        <v>57</v>
      </c>
      <c r="N272" s="3" t="s">
        <v>20</v>
      </c>
      <c r="O272" s="2" t="b">
        <v>0</v>
      </c>
    </row>
    <row r="273" spans="1:15" ht="14.25" customHeight="1" x14ac:dyDescent="0.3">
      <c r="A273" s="2">
        <v>55</v>
      </c>
      <c r="B273" s="3" t="s">
        <v>167</v>
      </c>
      <c r="C273" s="2">
        <v>1750</v>
      </c>
      <c r="D273" s="2">
        <v>1848080.17</v>
      </c>
      <c r="E273" s="4">
        <v>43621</v>
      </c>
      <c r="F273" s="3" t="s">
        <v>168</v>
      </c>
      <c r="G273" s="3" t="s">
        <v>24</v>
      </c>
      <c r="H273" s="4">
        <v>47864</v>
      </c>
      <c r="I273" s="4">
        <v>43473</v>
      </c>
      <c r="J273" s="3" t="s">
        <v>31</v>
      </c>
      <c r="K273" s="2">
        <v>7.5399999999999995E-2</v>
      </c>
      <c r="L273" s="2">
        <v>100</v>
      </c>
      <c r="M273" s="3" t="s">
        <v>32</v>
      </c>
      <c r="N273" s="3" t="s">
        <v>20</v>
      </c>
      <c r="O273" s="2" t="b">
        <v>0</v>
      </c>
    </row>
    <row r="274" spans="1:15" ht="14.25" customHeight="1" x14ac:dyDescent="0.3">
      <c r="A274" s="2">
        <v>55</v>
      </c>
      <c r="B274" s="3" t="s">
        <v>141</v>
      </c>
      <c r="C274" s="2">
        <v>2225</v>
      </c>
      <c r="D274" s="2">
        <v>2304335.2400000002</v>
      </c>
      <c r="E274" s="4">
        <v>43621</v>
      </c>
      <c r="F274" s="3" t="s">
        <v>142</v>
      </c>
      <c r="G274" s="3" t="s">
        <v>139</v>
      </c>
      <c r="H274" s="4">
        <v>48197</v>
      </c>
      <c r="I274" s="4">
        <v>43544</v>
      </c>
      <c r="J274" s="3" t="s">
        <v>31</v>
      </c>
      <c r="K274" s="2">
        <v>6.0999999999999999E-2</v>
      </c>
      <c r="L274" s="2">
        <v>100</v>
      </c>
      <c r="M274" s="3" t="s">
        <v>143</v>
      </c>
      <c r="N274" s="3" t="s">
        <v>20</v>
      </c>
      <c r="O274" s="2" t="b">
        <v>0</v>
      </c>
    </row>
    <row r="275" spans="1:15" ht="14.25" customHeight="1" x14ac:dyDescent="0.3">
      <c r="A275" s="2">
        <v>55</v>
      </c>
      <c r="B275" s="3" t="s">
        <v>144</v>
      </c>
      <c r="C275" s="2">
        <v>50</v>
      </c>
      <c r="D275" s="2">
        <v>503522.56</v>
      </c>
      <c r="E275" s="4">
        <v>43621</v>
      </c>
      <c r="F275" s="3" t="s">
        <v>145</v>
      </c>
      <c r="G275" s="3" t="s">
        <v>139</v>
      </c>
      <c r="H275" s="4">
        <v>45363</v>
      </c>
      <c r="I275" s="4">
        <v>43536</v>
      </c>
      <c r="J275" s="3" t="s">
        <v>44</v>
      </c>
      <c r="K275" s="2">
        <v>6.3200000000000006E-2</v>
      </c>
      <c r="L275" s="2">
        <v>100</v>
      </c>
      <c r="M275" s="3" t="s">
        <v>146</v>
      </c>
      <c r="N275" s="3" t="s">
        <v>20</v>
      </c>
      <c r="O275" s="2" t="b">
        <v>0</v>
      </c>
    </row>
    <row r="276" spans="1:15" ht="14.25" customHeight="1" x14ac:dyDescent="0.3">
      <c r="A276" s="2">
        <v>28</v>
      </c>
      <c r="B276" s="3" t="s">
        <v>52</v>
      </c>
      <c r="C276" s="2">
        <v>464</v>
      </c>
      <c r="D276" s="2">
        <v>439401.8</v>
      </c>
      <c r="E276" s="4">
        <v>43621</v>
      </c>
      <c r="F276" s="3" t="s">
        <v>53</v>
      </c>
      <c r="G276" s="3" t="s">
        <v>17</v>
      </c>
      <c r="H276" s="4">
        <v>43922</v>
      </c>
      <c r="I276" s="4">
        <v>43105</v>
      </c>
      <c r="J276" s="3" t="s">
        <v>54</v>
      </c>
      <c r="K276" s="2">
        <v>6.3E-2</v>
      </c>
      <c r="L276" s="2">
        <v>100</v>
      </c>
      <c r="M276" s="3" t="s">
        <v>19</v>
      </c>
      <c r="N276" s="3" t="s">
        <v>20</v>
      </c>
      <c r="O276" s="2" t="b">
        <v>1</v>
      </c>
    </row>
    <row r="277" spans="1:15" ht="14.25" customHeight="1" x14ac:dyDescent="0.3">
      <c r="A277" s="2">
        <v>28</v>
      </c>
      <c r="B277" s="3" t="s">
        <v>51</v>
      </c>
      <c r="C277" s="2">
        <v>20</v>
      </c>
      <c r="D277" s="2">
        <v>202648.31</v>
      </c>
      <c r="E277" s="4">
        <v>43621</v>
      </c>
      <c r="F277" s="3" t="s">
        <v>16</v>
      </c>
      <c r="G277" s="3" t="s">
        <v>17</v>
      </c>
      <c r="H277" s="4">
        <v>45717</v>
      </c>
      <c r="I277" s="4">
        <v>43399</v>
      </c>
      <c r="J277" s="3" t="s">
        <v>18</v>
      </c>
      <c r="K277" s="2">
        <v>0.3261</v>
      </c>
      <c r="L277" s="2">
        <v>100</v>
      </c>
      <c r="M277" s="3" t="s">
        <v>19</v>
      </c>
      <c r="N277" s="3" t="s">
        <v>20</v>
      </c>
      <c r="O277" s="2" t="b">
        <v>0</v>
      </c>
    </row>
    <row r="278" spans="1:15" ht="14.25" customHeight="1" x14ac:dyDescent="0.3">
      <c r="A278" s="2">
        <v>28</v>
      </c>
      <c r="B278" s="3" t="s">
        <v>198</v>
      </c>
      <c r="C278" s="2">
        <v>15052.01</v>
      </c>
      <c r="D278" s="2">
        <v>15052.01</v>
      </c>
      <c r="E278" s="4">
        <v>43621</v>
      </c>
      <c r="F278" s="3" t="s">
        <v>199</v>
      </c>
      <c r="G278" s="3" t="s">
        <v>200</v>
      </c>
      <c r="H278" s="4">
        <v>36526</v>
      </c>
      <c r="I278" s="4">
        <v>36526</v>
      </c>
      <c r="J278" s="3" t="s">
        <v>19</v>
      </c>
      <c r="K278" s="2">
        <v>0</v>
      </c>
      <c r="L278" s="2">
        <v>0</v>
      </c>
      <c r="M278" s="3" t="s">
        <v>19</v>
      </c>
      <c r="N278" s="3" t="s">
        <v>20</v>
      </c>
      <c r="O278" s="2" t="b">
        <v>0</v>
      </c>
    </row>
    <row r="279" spans="1:15" ht="14.25" customHeight="1" x14ac:dyDescent="0.3">
      <c r="A279" s="2">
        <v>28</v>
      </c>
      <c r="B279" s="3" t="s">
        <v>63</v>
      </c>
      <c r="C279" s="2">
        <v>125320291.97822399</v>
      </c>
      <c r="D279" s="2">
        <v>30939740.387537301</v>
      </c>
      <c r="E279" s="4">
        <v>43621</v>
      </c>
      <c r="F279" s="3" t="s">
        <v>201</v>
      </c>
      <c r="G279" s="3" t="s">
        <v>202</v>
      </c>
      <c r="H279" s="4">
        <v>36526</v>
      </c>
      <c r="I279" s="4">
        <v>36526</v>
      </c>
      <c r="J279" s="3" t="s">
        <v>19</v>
      </c>
      <c r="K279" s="2">
        <v>0</v>
      </c>
      <c r="L279" s="2">
        <v>0</v>
      </c>
      <c r="M279" s="3" t="s">
        <v>201</v>
      </c>
      <c r="N279" s="3" t="s">
        <v>20</v>
      </c>
      <c r="O279" s="2" t="b">
        <v>0</v>
      </c>
    </row>
    <row r="280" spans="1:15" ht="14.25" customHeight="1" x14ac:dyDescent="0.3">
      <c r="A280" s="2">
        <v>28</v>
      </c>
      <c r="B280" s="3" t="s">
        <v>203</v>
      </c>
      <c r="C280" s="2">
        <v>2196.8949127199999</v>
      </c>
      <c r="D280" s="2">
        <v>3826.70760442135</v>
      </c>
      <c r="E280" s="4">
        <v>43621</v>
      </c>
      <c r="F280" s="3" t="s">
        <v>204</v>
      </c>
      <c r="G280" s="3" t="s">
        <v>202</v>
      </c>
      <c r="H280" s="4">
        <v>36526</v>
      </c>
      <c r="I280" s="4">
        <v>36526</v>
      </c>
      <c r="J280" s="3" t="s">
        <v>19</v>
      </c>
      <c r="K280" s="2">
        <v>0</v>
      </c>
      <c r="L280" s="2">
        <v>0</v>
      </c>
      <c r="M280" s="3" t="s">
        <v>204</v>
      </c>
      <c r="N280" s="3" t="s">
        <v>20</v>
      </c>
      <c r="O280" s="2" t="b">
        <v>0</v>
      </c>
    </row>
    <row r="281" spans="1:15" ht="14.25" customHeight="1" x14ac:dyDescent="0.3">
      <c r="A281" s="2">
        <v>28</v>
      </c>
      <c r="B281" s="3" t="s">
        <v>205</v>
      </c>
      <c r="C281" s="2">
        <v>2232.3957041799999</v>
      </c>
      <c r="D281" s="2">
        <v>3819.54111578519</v>
      </c>
      <c r="E281" s="4">
        <v>43621</v>
      </c>
      <c r="F281" s="3" t="s">
        <v>206</v>
      </c>
      <c r="G281" s="3" t="s">
        <v>202</v>
      </c>
      <c r="H281" s="4">
        <v>36526</v>
      </c>
      <c r="I281" s="4">
        <v>36526</v>
      </c>
      <c r="J281" s="3" t="s">
        <v>19</v>
      </c>
      <c r="K281" s="2">
        <v>0</v>
      </c>
      <c r="L281" s="2">
        <v>0</v>
      </c>
      <c r="M281" s="3" t="s">
        <v>206</v>
      </c>
      <c r="N281" s="3" t="s">
        <v>20</v>
      </c>
      <c r="O281" s="2" t="b">
        <v>0</v>
      </c>
    </row>
    <row r="282" spans="1:15" ht="14.25" customHeight="1" x14ac:dyDescent="0.3">
      <c r="A282" s="2">
        <v>28</v>
      </c>
      <c r="B282" s="3" t="s">
        <v>207</v>
      </c>
      <c r="C282" s="2">
        <v>2230.4463111499999</v>
      </c>
      <c r="D282" s="2">
        <v>3816.1843688128702</v>
      </c>
      <c r="E282" s="4">
        <v>43621</v>
      </c>
      <c r="F282" s="3" t="s">
        <v>208</v>
      </c>
      <c r="G282" s="3" t="s">
        <v>202</v>
      </c>
      <c r="H282" s="4">
        <v>36526</v>
      </c>
      <c r="I282" s="4">
        <v>36526</v>
      </c>
      <c r="J282" s="3" t="s">
        <v>19</v>
      </c>
      <c r="K282" s="2">
        <v>0</v>
      </c>
      <c r="L282" s="2">
        <v>0</v>
      </c>
      <c r="M282" s="3" t="s">
        <v>208</v>
      </c>
      <c r="N282" s="3" t="s">
        <v>20</v>
      </c>
      <c r="O282" s="2" t="b">
        <v>0</v>
      </c>
    </row>
    <row r="283" spans="1:15" ht="14.25" customHeight="1" x14ac:dyDescent="0.3">
      <c r="A283" s="2">
        <v>28</v>
      </c>
      <c r="B283" s="3" t="s">
        <v>209</v>
      </c>
      <c r="C283" s="2">
        <v>2230.51574089</v>
      </c>
      <c r="D283" s="2">
        <v>3816.3784619080602</v>
      </c>
      <c r="E283" s="4">
        <v>43621</v>
      </c>
      <c r="F283" s="3" t="s">
        <v>210</v>
      </c>
      <c r="G283" s="3" t="s">
        <v>202</v>
      </c>
      <c r="H283" s="4">
        <v>36526</v>
      </c>
      <c r="I283" s="4">
        <v>36526</v>
      </c>
      <c r="J283" s="3" t="s">
        <v>19</v>
      </c>
      <c r="K283" s="2">
        <v>0</v>
      </c>
      <c r="L283" s="2">
        <v>0</v>
      </c>
      <c r="M283" s="3" t="s">
        <v>210</v>
      </c>
      <c r="N283" s="3" t="s">
        <v>20</v>
      </c>
      <c r="O283" s="2" t="b">
        <v>0</v>
      </c>
    </row>
    <row r="284" spans="1:15" ht="14.25" customHeight="1" x14ac:dyDescent="0.3">
      <c r="A284" s="2">
        <v>28</v>
      </c>
      <c r="B284" s="3" t="s">
        <v>211</v>
      </c>
      <c r="C284" s="2">
        <v>2259.0652274399999</v>
      </c>
      <c r="D284" s="2">
        <v>3816.2310497580502</v>
      </c>
      <c r="E284" s="4">
        <v>43621</v>
      </c>
      <c r="F284" s="3" t="s">
        <v>212</v>
      </c>
      <c r="G284" s="3" t="s">
        <v>202</v>
      </c>
      <c r="H284" s="4">
        <v>36526</v>
      </c>
      <c r="I284" s="4">
        <v>36526</v>
      </c>
      <c r="J284" s="3" t="s">
        <v>19</v>
      </c>
      <c r="K284" s="2">
        <v>0</v>
      </c>
      <c r="L284" s="2">
        <v>0</v>
      </c>
      <c r="M284" s="3" t="s">
        <v>212</v>
      </c>
      <c r="N284" s="3" t="s">
        <v>20</v>
      </c>
      <c r="O284" s="2" t="b">
        <v>0</v>
      </c>
    </row>
    <row r="285" spans="1:15" ht="14.25" customHeight="1" x14ac:dyDescent="0.3">
      <c r="A285" s="2">
        <v>28</v>
      </c>
      <c r="B285" s="3" t="s">
        <v>213</v>
      </c>
      <c r="C285" s="2">
        <v>2237.4584190400001</v>
      </c>
      <c r="D285" s="2">
        <v>3816.4611515801098</v>
      </c>
      <c r="E285" s="4">
        <v>43621</v>
      </c>
      <c r="F285" s="3" t="s">
        <v>214</v>
      </c>
      <c r="G285" s="3" t="s">
        <v>202</v>
      </c>
      <c r="H285" s="4">
        <v>36526</v>
      </c>
      <c r="I285" s="4">
        <v>36526</v>
      </c>
      <c r="J285" s="3" t="s">
        <v>19</v>
      </c>
      <c r="K285" s="2">
        <v>0</v>
      </c>
      <c r="L285" s="2">
        <v>0</v>
      </c>
      <c r="M285" s="3" t="s">
        <v>214</v>
      </c>
      <c r="N285" s="3" t="s">
        <v>20</v>
      </c>
      <c r="O285" s="2" t="b">
        <v>0</v>
      </c>
    </row>
    <row r="286" spans="1:15" ht="14.25" customHeight="1" x14ac:dyDescent="0.3">
      <c r="A286" s="2">
        <v>28</v>
      </c>
      <c r="B286" s="3" t="s">
        <v>215</v>
      </c>
      <c r="C286" s="2">
        <v>2237.3360613200002</v>
      </c>
      <c r="D286" s="2">
        <v>3816.2022386468402</v>
      </c>
      <c r="E286" s="4">
        <v>43621</v>
      </c>
      <c r="F286" s="3" t="s">
        <v>216</v>
      </c>
      <c r="G286" s="3" t="s">
        <v>202</v>
      </c>
      <c r="H286" s="4">
        <v>36526</v>
      </c>
      <c r="I286" s="4">
        <v>36526</v>
      </c>
      <c r="J286" s="3" t="s">
        <v>19</v>
      </c>
      <c r="K286" s="2">
        <v>0</v>
      </c>
      <c r="L286" s="2">
        <v>0</v>
      </c>
      <c r="M286" s="3" t="s">
        <v>216</v>
      </c>
      <c r="N286" s="3" t="s">
        <v>20</v>
      </c>
      <c r="O286" s="2" t="b">
        <v>0</v>
      </c>
    </row>
    <row r="287" spans="1:15" ht="14.25" customHeight="1" x14ac:dyDescent="0.3">
      <c r="A287" s="2">
        <v>28</v>
      </c>
      <c r="B287" s="3" t="s">
        <v>217</v>
      </c>
      <c r="C287" s="2">
        <v>2237.3064576100001</v>
      </c>
      <c r="D287" s="2">
        <v>3816.16711418359</v>
      </c>
      <c r="E287" s="4">
        <v>43621</v>
      </c>
      <c r="F287" s="3" t="s">
        <v>218</v>
      </c>
      <c r="G287" s="3" t="s">
        <v>202</v>
      </c>
      <c r="H287" s="4">
        <v>36526</v>
      </c>
      <c r="I287" s="4">
        <v>36526</v>
      </c>
      <c r="J287" s="3" t="s">
        <v>19</v>
      </c>
      <c r="K287" s="2">
        <v>0</v>
      </c>
      <c r="L287" s="2">
        <v>0</v>
      </c>
      <c r="M287" s="3" t="s">
        <v>218</v>
      </c>
      <c r="N287" s="3" t="s">
        <v>20</v>
      </c>
      <c r="O287" s="2" t="b">
        <v>0</v>
      </c>
    </row>
    <row r="288" spans="1:15" ht="14.25" customHeight="1" x14ac:dyDescent="0.3">
      <c r="A288" s="2">
        <v>28</v>
      </c>
      <c r="B288" s="3" t="s">
        <v>219</v>
      </c>
      <c r="C288" s="2">
        <v>2259.09818163</v>
      </c>
      <c r="D288" s="2">
        <v>3816.14636138684</v>
      </c>
      <c r="E288" s="4">
        <v>43621</v>
      </c>
      <c r="F288" s="3" t="s">
        <v>220</v>
      </c>
      <c r="G288" s="3" t="s">
        <v>202</v>
      </c>
      <c r="H288" s="4">
        <v>36526</v>
      </c>
      <c r="I288" s="4">
        <v>36526</v>
      </c>
      <c r="J288" s="3" t="s">
        <v>19</v>
      </c>
      <c r="K288" s="2">
        <v>0</v>
      </c>
      <c r="L288" s="2">
        <v>0</v>
      </c>
      <c r="M288" s="3" t="s">
        <v>220</v>
      </c>
      <c r="N288" s="3" t="s">
        <v>20</v>
      </c>
      <c r="O288" s="2" t="b">
        <v>0</v>
      </c>
    </row>
    <row r="289" spans="1:15" ht="14.25" customHeight="1" x14ac:dyDescent="0.3">
      <c r="A289" s="2">
        <v>28</v>
      </c>
      <c r="B289" s="3" t="s">
        <v>221</v>
      </c>
      <c r="C289" s="2">
        <v>2259.0834780700002</v>
      </c>
      <c r="D289" s="2">
        <v>3816.1717656440401</v>
      </c>
      <c r="E289" s="4">
        <v>43621</v>
      </c>
      <c r="F289" s="3" t="s">
        <v>222</v>
      </c>
      <c r="G289" s="3" t="s">
        <v>202</v>
      </c>
      <c r="H289" s="4">
        <v>36526</v>
      </c>
      <c r="I289" s="4">
        <v>36526</v>
      </c>
      <c r="J289" s="3" t="s">
        <v>19</v>
      </c>
      <c r="K289" s="2">
        <v>0</v>
      </c>
      <c r="L289" s="2">
        <v>0</v>
      </c>
      <c r="M289" s="3" t="s">
        <v>222</v>
      </c>
      <c r="N289" s="3" t="s">
        <v>20</v>
      </c>
      <c r="O289" s="2" t="b">
        <v>0</v>
      </c>
    </row>
    <row r="290" spans="1:15" ht="14.25" customHeight="1" x14ac:dyDescent="0.3">
      <c r="A290" s="2">
        <v>28</v>
      </c>
      <c r="B290" s="3" t="s">
        <v>223</v>
      </c>
      <c r="C290" s="2">
        <v>-41233.97</v>
      </c>
      <c r="D290" s="2">
        <v>-41233.97</v>
      </c>
      <c r="E290" s="4">
        <v>43621</v>
      </c>
      <c r="F290" s="3" t="s">
        <v>223</v>
      </c>
      <c r="G290" s="3" t="s">
        <v>223</v>
      </c>
      <c r="H290" s="4">
        <v>32874</v>
      </c>
      <c r="I290" s="4">
        <v>32874</v>
      </c>
      <c r="J290" s="3" t="s">
        <v>19</v>
      </c>
      <c r="K290" s="2">
        <v>0</v>
      </c>
      <c r="L290" s="2">
        <v>0</v>
      </c>
      <c r="M290" s="3" t="s">
        <v>19</v>
      </c>
      <c r="N290" s="3" t="s">
        <v>20</v>
      </c>
      <c r="O290" s="2" t="b">
        <v>0</v>
      </c>
    </row>
    <row r="291" spans="1:15" ht="14.25" customHeight="1" x14ac:dyDescent="0.3">
      <c r="A291" s="2">
        <v>28</v>
      </c>
      <c r="B291" s="3" t="s">
        <v>224</v>
      </c>
      <c r="C291" s="2">
        <v>-23604.09</v>
      </c>
      <c r="D291" s="2">
        <v>-23604.09</v>
      </c>
      <c r="E291" s="4">
        <v>43621</v>
      </c>
      <c r="F291" s="3" t="s">
        <v>224</v>
      </c>
      <c r="G291" s="3" t="s">
        <v>224</v>
      </c>
      <c r="H291" s="4">
        <v>32874</v>
      </c>
      <c r="I291" s="4">
        <v>32874</v>
      </c>
      <c r="J291" s="3" t="s">
        <v>19</v>
      </c>
      <c r="K291" s="2">
        <v>0</v>
      </c>
      <c r="L291" s="2">
        <v>0</v>
      </c>
      <c r="M291" s="3" t="s">
        <v>19</v>
      </c>
      <c r="N291" s="3" t="s">
        <v>20</v>
      </c>
      <c r="O291" s="2" t="b">
        <v>0</v>
      </c>
    </row>
    <row r="292" spans="1:15" ht="14.25" customHeight="1" x14ac:dyDescent="0.3">
      <c r="A292" s="2">
        <v>68</v>
      </c>
      <c r="B292" s="3" t="s">
        <v>198</v>
      </c>
      <c r="C292" s="2">
        <v>1000.32</v>
      </c>
      <c r="D292" s="2">
        <v>1000.32</v>
      </c>
      <c r="E292" s="4">
        <v>43621</v>
      </c>
      <c r="F292" s="3" t="s">
        <v>199</v>
      </c>
      <c r="G292" s="3" t="s">
        <v>200</v>
      </c>
      <c r="H292" s="4">
        <v>36526</v>
      </c>
      <c r="I292" s="4">
        <v>36526</v>
      </c>
      <c r="J292" s="3" t="s">
        <v>19</v>
      </c>
      <c r="K292" s="2">
        <v>0</v>
      </c>
      <c r="L292" s="2">
        <v>0</v>
      </c>
      <c r="M292" s="3" t="s">
        <v>19</v>
      </c>
      <c r="N292" s="3" t="s">
        <v>20</v>
      </c>
      <c r="O292" s="2" t="b">
        <v>0</v>
      </c>
    </row>
    <row r="293" spans="1:15" ht="14.25" customHeight="1" x14ac:dyDescent="0.3">
      <c r="A293" s="2">
        <v>68</v>
      </c>
      <c r="B293" s="3" t="s">
        <v>63</v>
      </c>
      <c r="C293" s="2">
        <v>28873614.109472401</v>
      </c>
      <c r="D293" s="2">
        <v>30750241.0879189</v>
      </c>
      <c r="E293" s="4">
        <v>43621</v>
      </c>
      <c r="F293" s="3" t="s">
        <v>225</v>
      </c>
      <c r="G293" s="3" t="s">
        <v>202</v>
      </c>
      <c r="H293" s="4">
        <v>36526</v>
      </c>
      <c r="I293" s="4">
        <v>36526</v>
      </c>
      <c r="J293" s="3" t="s">
        <v>19</v>
      </c>
      <c r="K293" s="2">
        <v>0</v>
      </c>
      <c r="L293" s="2">
        <v>0</v>
      </c>
      <c r="M293" s="3" t="s">
        <v>225</v>
      </c>
      <c r="N293" s="3" t="s">
        <v>20</v>
      </c>
      <c r="O293" s="2" t="b">
        <v>0</v>
      </c>
    </row>
    <row r="294" spans="1:15" ht="14.25" customHeight="1" x14ac:dyDescent="0.3">
      <c r="A294" s="2">
        <v>68</v>
      </c>
      <c r="B294" s="3" t="s">
        <v>203</v>
      </c>
      <c r="C294" s="2">
        <v>10468.40437679</v>
      </c>
      <c r="D294" s="2">
        <v>18234.6103142557</v>
      </c>
      <c r="E294" s="4">
        <v>43621</v>
      </c>
      <c r="F294" s="3" t="s">
        <v>204</v>
      </c>
      <c r="G294" s="3" t="s">
        <v>202</v>
      </c>
      <c r="H294" s="4">
        <v>36526</v>
      </c>
      <c r="I294" s="4">
        <v>36526</v>
      </c>
      <c r="J294" s="3" t="s">
        <v>19</v>
      </c>
      <c r="K294" s="2">
        <v>0</v>
      </c>
      <c r="L294" s="2">
        <v>0</v>
      </c>
      <c r="M294" s="3" t="s">
        <v>204</v>
      </c>
      <c r="N294" s="3" t="s">
        <v>20</v>
      </c>
      <c r="O294" s="2" t="b">
        <v>0</v>
      </c>
    </row>
    <row r="295" spans="1:15" ht="14.25" customHeight="1" x14ac:dyDescent="0.3">
      <c r="A295" s="2">
        <v>68</v>
      </c>
      <c r="B295" s="3" t="s">
        <v>205</v>
      </c>
      <c r="C295" s="2">
        <v>10657.2483419</v>
      </c>
      <c r="D295" s="2">
        <v>18234.132123978699</v>
      </c>
      <c r="E295" s="4">
        <v>43621</v>
      </c>
      <c r="F295" s="3" t="s">
        <v>206</v>
      </c>
      <c r="G295" s="3" t="s">
        <v>202</v>
      </c>
      <c r="H295" s="4">
        <v>36526</v>
      </c>
      <c r="I295" s="4">
        <v>36526</v>
      </c>
      <c r="J295" s="3" t="s">
        <v>19</v>
      </c>
      <c r="K295" s="2">
        <v>0</v>
      </c>
      <c r="L295" s="2">
        <v>0</v>
      </c>
      <c r="M295" s="3" t="s">
        <v>206</v>
      </c>
      <c r="N295" s="3" t="s">
        <v>20</v>
      </c>
      <c r="O295" s="2" t="b">
        <v>0</v>
      </c>
    </row>
    <row r="296" spans="1:15" ht="14.25" customHeight="1" x14ac:dyDescent="0.3">
      <c r="A296" s="2">
        <v>68</v>
      </c>
      <c r="B296" s="3" t="s">
        <v>207</v>
      </c>
      <c r="C296" s="2">
        <v>10657.158145879999</v>
      </c>
      <c r="D296" s="2">
        <v>18233.8754934231</v>
      </c>
      <c r="E296" s="4">
        <v>43621</v>
      </c>
      <c r="F296" s="3" t="s">
        <v>208</v>
      </c>
      <c r="G296" s="3" t="s">
        <v>202</v>
      </c>
      <c r="H296" s="4">
        <v>36526</v>
      </c>
      <c r="I296" s="4">
        <v>36526</v>
      </c>
      <c r="J296" s="3" t="s">
        <v>19</v>
      </c>
      <c r="K296" s="2">
        <v>0</v>
      </c>
      <c r="L296" s="2">
        <v>0</v>
      </c>
      <c r="M296" s="3" t="s">
        <v>208</v>
      </c>
      <c r="N296" s="3" t="s">
        <v>20</v>
      </c>
      <c r="O296" s="2" t="b">
        <v>0</v>
      </c>
    </row>
    <row r="297" spans="1:15" ht="14.25" customHeight="1" x14ac:dyDescent="0.3">
      <c r="A297" s="2">
        <v>68</v>
      </c>
      <c r="B297" s="3" t="s">
        <v>209</v>
      </c>
      <c r="C297" s="2">
        <v>10656.947846450001</v>
      </c>
      <c r="D297" s="2">
        <v>18233.875459960302</v>
      </c>
      <c r="E297" s="4">
        <v>43621</v>
      </c>
      <c r="F297" s="3" t="s">
        <v>210</v>
      </c>
      <c r="G297" s="3" t="s">
        <v>202</v>
      </c>
      <c r="H297" s="4">
        <v>36526</v>
      </c>
      <c r="I297" s="4">
        <v>36526</v>
      </c>
      <c r="J297" s="3" t="s">
        <v>19</v>
      </c>
      <c r="K297" s="2">
        <v>0</v>
      </c>
      <c r="L297" s="2">
        <v>0</v>
      </c>
      <c r="M297" s="3" t="s">
        <v>210</v>
      </c>
      <c r="N297" s="3" t="s">
        <v>20</v>
      </c>
      <c r="O297" s="2" t="b">
        <v>0</v>
      </c>
    </row>
    <row r="298" spans="1:15" ht="14.25" customHeight="1" x14ac:dyDescent="0.3">
      <c r="A298" s="2">
        <v>68</v>
      </c>
      <c r="B298" s="3" t="s">
        <v>211</v>
      </c>
      <c r="C298" s="2">
        <v>10793.764856629999</v>
      </c>
      <c r="D298" s="2">
        <v>18233.869517940999</v>
      </c>
      <c r="E298" s="4">
        <v>43621</v>
      </c>
      <c r="F298" s="3" t="s">
        <v>212</v>
      </c>
      <c r="G298" s="3" t="s">
        <v>202</v>
      </c>
      <c r="H298" s="4">
        <v>36526</v>
      </c>
      <c r="I298" s="4">
        <v>36526</v>
      </c>
      <c r="J298" s="3" t="s">
        <v>19</v>
      </c>
      <c r="K298" s="2">
        <v>0</v>
      </c>
      <c r="L298" s="2">
        <v>0</v>
      </c>
      <c r="M298" s="3" t="s">
        <v>212</v>
      </c>
      <c r="N298" s="3" t="s">
        <v>20</v>
      </c>
      <c r="O298" s="2" t="b">
        <v>0</v>
      </c>
    </row>
    <row r="299" spans="1:15" ht="14.25" customHeight="1" x14ac:dyDescent="0.3">
      <c r="A299" s="2">
        <v>55</v>
      </c>
      <c r="B299" s="3" t="s">
        <v>150</v>
      </c>
      <c r="C299" s="2">
        <v>64</v>
      </c>
      <c r="D299" s="2">
        <v>64152.46</v>
      </c>
      <c r="E299" s="4">
        <v>43621</v>
      </c>
      <c r="F299" s="3" t="s">
        <v>151</v>
      </c>
      <c r="G299" s="3" t="s">
        <v>139</v>
      </c>
      <c r="H299" s="4">
        <v>46157</v>
      </c>
      <c r="I299" s="4">
        <v>43600</v>
      </c>
      <c r="J299" s="3" t="s">
        <v>44</v>
      </c>
      <c r="K299" s="2">
        <v>1.35E-2</v>
      </c>
      <c r="L299" s="2">
        <v>100</v>
      </c>
      <c r="M299" s="3" t="s">
        <v>152</v>
      </c>
      <c r="N299" s="3" t="s">
        <v>20</v>
      </c>
      <c r="O299" s="2" t="b">
        <v>0</v>
      </c>
    </row>
    <row r="300" spans="1:15" ht="14.25" customHeight="1" x14ac:dyDescent="0.3">
      <c r="A300" s="2">
        <v>55</v>
      </c>
      <c r="B300" s="3" t="s">
        <v>153</v>
      </c>
      <c r="C300" s="2">
        <v>470</v>
      </c>
      <c r="D300" s="2">
        <v>482667.5</v>
      </c>
      <c r="E300" s="4">
        <v>43621</v>
      </c>
      <c r="F300" s="3" t="s">
        <v>154</v>
      </c>
      <c r="G300" s="3" t="s">
        <v>139</v>
      </c>
      <c r="H300" s="4">
        <v>46522</v>
      </c>
      <c r="I300" s="4">
        <v>43600</v>
      </c>
      <c r="J300" s="3" t="s">
        <v>31</v>
      </c>
      <c r="K300" s="2">
        <v>5.11E-2</v>
      </c>
      <c r="L300" s="2">
        <v>100</v>
      </c>
      <c r="M300" s="3" t="s">
        <v>152</v>
      </c>
      <c r="N300" s="3" t="s">
        <v>20</v>
      </c>
      <c r="O300" s="2" t="b">
        <v>0</v>
      </c>
    </row>
    <row r="301" spans="1:15" ht="14.25" customHeight="1" x14ac:dyDescent="0.3">
      <c r="A301" s="2">
        <v>55</v>
      </c>
      <c r="B301" s="3" t="s">
        <v>173</v>
      </c>
      <c r="C301" s="2">
        <v>1560</v>
      </c>
      <c r="D301" s="2">
        <v>1561420.08</v>
      </c>
      <c r="E301" s="4">
        <v>43621</v>
      </c>
      <c r="F301" s="3" t="s">
        <v>174</v>
      </c>
      <c r="G301" s="3" t="s">
        <v>139</v>
      </c>
      <c r="H301" s="4">
        <v>46522</v>
      </c>
      <c r="I301" s="4">
        <v>43600</v>
      </c>
      <c r="J301" s="3" t="s">
        <v>44</v>
      </c>
      <c r="K301" s="2">
        <v>1.52E-2</v>
      </c>
      <c r="L301" s="2">
        <v>100</v>
      </c>
      <c r="M301" s="3" t="s">
        <v>175</v>
      </c>
      <c r="N301" s="3" t="s">
        <v>20</v>
      </c>
      <c r="O301" s="2" t="b">
        <v>0</v>
      </c>
    </row>
    <row r="302" spans="1:15" ht="14.25" customHeight="1" x14ac:dyDescent="0.3">
      <c r="A302" s="2">
        <v>55</v>
      </c>
      <c r="B302" s="3" t="s">
        <v>176</v>
      </c>
      <c r="C302" s="2">
        <v>103</v>
      </c>
      <c r="D302" s="2">
        <v>485805.94</v>
      </c>
      <c r="E302" s="4">
        <v>43621</v>
      </c>
      <c r="F302" s="3" t="s">
        <v>177</v>
      </c>
      <c r="G302" s="3" t="s">
        <v>139</v>
      </c>
      <c r="H302" s="4">
        <v>43936</v>
      </c>
      <c r="I302" s="4">
        <v>41320</v>
      </c>
      <c r="J302" s="3" t="s">
        <v>31</v>
      </c>
      <c r="K302" s="2">
        <v>5.9499999999999997E-2</v>
      </c>
      <c r="L302" s="2">
        <v>100</v>
      </c>
      <c r="M302" s="3" t="s">
        <v>178</v>
      </c>
      <c r="N302" s="3" t="s">
        <v>20</v>
      </c>
      <c r="O302" s="2" t="b">
        <v>0</v>
      </c>
    </row>
    <row r="303" spans="1:15" ht="14.25" customHeight="1" x14ac:dyDescent="0.3">
      <c r="A303" s="2">
        <v>55</v>
      </c>
      <c r="B303" s="3" t="s">
        <v>226</v>
      </c>
      <c r="C303" s="2">
        <v>1</v>
      </c>
      <c r="D303" s="2">
        <v>100790.83</v>
      </c>
      <c r="E303" s="4">
        <v>43621</v>
      </c>
      <c r="F303" s="3" t="s">
        <v>227</v>
      </c>
      <c r="G303" s="3" t="s">
        <v>139</v>
      </c>
      <c r="H303" s="4">
        <v>55000</v>
      </c>
      <c r="I303" s="4">
        <v>41830</v>
      </c>
      <c r="J303" s="3" t="s">
        <v>44</v>
      </c>
      <c r="K303" s="2">
        <v>3.3000000000000002E-2</v>
      </c>
      <c r="L303" s="2">
        <v>100</v>
      </c>
      <c r="M303" s="3" t="s">
        <v>228</v>
      </c>
      <c r="N303" s="3" t="s">
        <v>20</v>
      </c>
      <c r="O303" s="2" t="b">
        <v>0</v>
      </c>
    </row>
    <row r="304" spans="1:15" ht="14.25" customHeight="1" x14ac:dyDescent="0.3">
      <c r="A304" s="2">
        <v>55</v>
      </c>
      <c r="B304" s="3" t="s">
        <v>229</v>
      </c>
      <c r="C304" s="2">
        <v>500</v>
      </c>
      <c r="D304" s="2">
        <v>787446.18</v>
      </c>
      <c r="E304" s="4">
        <v>43621</v>
      </c>
      <c r="F304" s="3" t="s">
        <v>230</v>
      </c>
      <c r="G304" s="3" t="s">
        <v>139</v>
      </c>
      <c r="H304" s="4">
        <v>45580</v>
      </c>
      <c r="I304" s="4">
        <v>41197</v>
      </c>
      <c r="J304" s="3" t="s">
        <v>31</v>
      </c>
      <c r="K304" s="2">
        <v>5.96E-2</v>
      </c>
      <c r="L304" s="2">
        <v>100</v>
      </c>
      <c r="M304" s="3" t="s">
        <v>231</v>
      </c>
      <c r="N304" s="3" t="s">
        <v>20</v>
      </c>
      <c r="O304" s="2" t="b">
        <v>0</v>
      </c>
    </row>
    <row r="305" spans="1:15" ht="14.25" customHeight="1" x14ac:dyDescent="0.3">
      <c r="A305" s="2">
        <v>55</v>
      </c>
      <c r="B305" s="3" t="s">
        <v>232</v>
      </c>
      <c r="C305" s="2">
        <v>12</v>
      </c>
      <c r="D305" s="2">
        <v>172321.47</v>
      </c>
      <c r="E305" s="4">
        <v>43621</v>
      </c>
      <c r="F305" s="3" t="s">
        <v>233</v>
      </c>
      <c r="G305" s="3" t="s">
        <v>139</v>
      </c>
      <c r="H305" s="4">
        <v>45031</v>
      </c>
      <c r="I305" s="4">
        <v>41379</v>
      </c>
      <c r="J305" s="3" t="s">
        <v>31</v>
      </c>
      <c r="K305" s="2">
        <v>6.93E-2</v>
      </c>
      <c r="L305" s="2">
        <v>100</v>
      </c>
      <c r="M305" s="3" t="s">
        <v>185</v>
      </c>
      <c r="N305" s="3" t="s">
        <v>20</v>
      </c>
      <c r="O305" s="2" t="b">
        <v>0</v>
      </c>
    </row>
    <row r="306" spans="1:15" ht="14.25" customHeight="1" x14ac:dyDescent="0.3">
      <c r="A306" s="2">
        <v>55</v>
      </c>
      <c r="B306" s="3" t="s">
        <v>234</v>
      </c>
      <c r="C306" s="2">
        <v>148</v>
      </c>
      <c r="D306" s="2">
        <v>224047.35999999999</v>
      </c>
      <c r="E306" s="4">
        <v>43621</v>
      </c>
      <c r="F306" s="3" t="s">
        <v>235</v>
      </c>
      <c r="G306" s="3" t="s">
        <v>139</v>
      </c>
      <c r="H306" s="4">
        <v>44027</v>
      </c>
      <c r="I306" s="4">
        <v>41470</v>
      </c>
      <c r="J306" s="3" t="s">
        <v>31</v>
      </c>
      <c r="K306" s="2">
        <v>7.1400000000000005E-2</v>
      </c>
      <c r="L306" s="2">
        <v>100</v>
      </c>
      <c r="M306" s="3" t="s">
        <v>236</v>
      </c>
      <c r="N306" s="3" t="s">
        <v>20</v>
      </c>
      <c r="O306" s="2" t="b">
        <v>0</v>
      </c>
    </row>
    <row r="307" spans="1:15" ht="14.25" customHeight="1" x14ac:dyDescent="0.3">
      <c r="A307" s="2">
        <v>55</v>
      </c>
      <c r="B307" s="3" t="s">
        <v>237</v>
      </c>
      <c r="C307" s="2">
        <v>404</v>
      </c>
      <c r="D307" s="2">
        <v>208802.01</v>
      </c>
      <c r="E307" s="4">
        <v>43621</v>
      </c>
      <c r="F307" s="3" t="s">
        <v>238</v>
      </c>
      <c r="G307" s="3" t="s">
        <v>139</v>
      </c>
      <c r="H307" s="4">
        <v>43631</v>
      </c>
      <c r="I307" s="4">
        <v>41805</v>
      </c>
      <c r="J307" s="3" t="s">
        <v>44</v>
      </c>
      <c r="K307" s="2">
        <v>5.4000000000000003E-3</v>
      </c>
      <c r="L307" s="2">
        <v>116</v>
      </c>
      <c r="M307" s="3" t="s">
        <v>236</v>
      </c>
      <c r="N307" s="3" t="s">
        <v>20</v>
      </c>
      <c r="O307" s="2" t="b">
        <v>0</v>
      </c>
    </row>
    <row r="308" spans="1:15" ht="14.25" customHeight="1" x14ac:dyDescent="0.3">
      <c r="A308" s="2">
        <v>68</v>
      </c>
      <c r="B308" s="3" t="s">
        <v>213</v>
      </c>
      <c r="C308" s="2">
        <v>10689.89680995</v>
      </c>
      <c r="D308" s="2">
        <v>18233.892322825301</v>
      </c>
      <c r="E308" s="4">
        <v>43621</v>
      </c>
      <c r="F308" s="3" t="s">
        <v>214</v>
      </c>
      <c r="G308" s="3" t="s">
        <v>202</v>
      </c>
      <c r="H308" s="4">
        <v>36526</v>
      </c>
      <c r="I308" s="4">
        <v>36526</v>
      </c>
      <c r="J308" s="3" t="s">
        <v>19</v>
      </c>
      <c r="K308" s="2">
        <v>0</v>
      </c>
      <c r="L308" s="2">
        <v>0</v>
      </c>
      <c r="M308" s="3" t="s">
        <v>214</v>
      </c>
      <c r="N308" s="3" t="s">
        <v>20</v>
      </c>
      <c r="O308" s="2" t="b">
        <v>0</v>
      </c>
    </row>
    <row r="309" spans="1:15" ht="14.25" customHeight="1" x14ac:dyDescent="0.3">
      <c r="A309" s="2">
        <v>68</v>
      </c>
      <c r="B309" s="3" t="s">
        <v>215</v>
      </c>
      <c r="C309" s="2">
        <v>10690.0601577</v>
      </c>
      <c r="D309" s="2">
        <v>18233.9310622005</v>
      </c>
      <c r="E309" s="4">
        <v>43621</v>
      </c>
      <c r="F309" s="3" t="s">
        <v>216</v>
      </c>
      <c r="G309" s="3" t="s">
        <v>202</v>
      </c>
      <c r="H309" s="4">
        <v>36526</v>
      </c>
      <c r="I309" s="4">
        <v>36526</v>
      </c>
      <c r="J309" s="3" t="s">
        <v>19</v>
      </c>
      <c r="K309" s="2">
        <v>0</v>
      </c>
      <c r="L309" s="2">
        <v>0</v>
      </c>
      <c r="M309" s="3" t="s">
        <v>216</v>
      </c>
      <c r="N309" s="3" t="s">
        <v>20</v>
      </c>
      <c r="O309" s="2" t="b">
        <v>0</v>
      </c>
    </row>
    <row r="310" spans="1:15" ht="14.25" customHeight="1" x14ac:dyDescent="0.3">
      <c r="A310" s="2">
        <v>68</v>
      </c>
      <c r="B310" s="3" t="s">
        <v>217</v>
      </c>
      <c r="C310" s="2">
        <v>10689.97010787</v>
      </c>
      <c r="D310" s="2">
        <v>18233.8509051808</v>
      </c>
      <c r="E310" s="4">
        <v>43621</v>
      </c>
      <c r="F310" s="3" t="s">
        <v>218</v>
      </c>
      <c r="G310" s="3" t="s">
        <v>202</v>
      </c>
      <c r="H310" s="4">
        <v>36526</v>
      </c>
      <c r="I310" s="4">
        <v>36526</v>
      </c>
      <c r="J310" s="3" t="s">
        <v>19</v>
      </c>
      <c r="K310" s="2">
        <v>0</v>
      </c>
      <c r="L310" s="2">
        <v>0</v>
      </c>
      <c r="M310" s="3" t="s">
        <v>218</v>
      </c>
      <c r="N310" s="3" t="s">
        <v>20</v>
      </c>
      <c r="O310" s="2" t="b">
        <v>0</v>
      </c>
    </row>
    <row r="311" spans="1:15" ht="14.25" customHeight="1" x14ac:dyDescent="0.3">
      <c r="A311" s="2">
        <v>68</v>
      </c>
      <c r="B311" s="3" t="s">
        <v>219</v>
      </c>
      <c r="C311" s="2">
        <v>10794.164283980001</v>
      </c>
      <c r="D311" s="2">
        <v>18233.873627750399</v>
      </c>
      <c r="E311" s="4">
        <v>43621</v>
      </c>
      <c r="F311" s="3" t="s">
        <v>220</v>
      </c>
      <c r="G311" s="3" t="s">
        <v>202</v>
      </c>
      <c r="H311" s="4">
        <v>36526</v>
      </c>
      <c r="I311" s="4">
        <v>36526</v>
      </c>
      <c r="J311" s="3" t="s">
        <v>19</v>
      </c>
      <c r="K311" s="2">
        <v>0</v>
      </c>
      <c r="L311" s="2">
        <v>0</v>
      </c>
      <c r="M311" s="3" t="s">
        <v>220</v>
      </c>
      <c r="N311" s="3" t="s">
        <v>20</v>
      </c>
      <c r="O311" s="2" t="b">
        <v>0</v>
      </c>
    </row>
    <row r="312" spans="1:15" ht="14.25" customHeight="1" x14ac:dyDescent="0.3">
      <c r="A312" s="2">
        <v>68</v>
      </c>
      <c r="B312" s="3" t="s">
        <v>221</v>
      </c>
      <c r="C312" s="2">
        <v>10794.029866319999</v>
      </c>
      <c r="D312" s="2">
        <v>18233.886624039402</v>
      </c>
      <c r="E312" s="4">
        <v>43621</v>
      </c>
      <c r="F312" s="3" t="s">
        <v>222</v>
      </c>
      <c r="G312" s="3" t="s">
        <v>202</v>
      </c>
      <c r="H312" s="4">
        <v>36526</v>
      </c>
      <c r="I312" s="4">
        <v>36526</v>
      </c>
      <c r="J312" s="3" t="s">
        <v>19</v>
      </c>
      <c r="K312" s="2">
        <v>0</v>
      </c>
      <c r="L312" s="2">
        <v>0</v>
      </c>
      <c r="M312" s="3" t="s">
        <v>222</v>
      </c>
      <c r="N312" s="3" t="s">
        <v>20</v>
      </c>
      <c r="O312" s="2" t="b">
        <v>0</v>
      </c>
    </row>
    <row r="313" spans="1:15" ht="14.25" customHeight="1" x14ac:dyDescent="0.3">
      <c r="A313" s="2">
        <v>68</v>
      </c>
      <c r="B313" s="3" t="s">
        <v>223</v>
      </c>
      <c r="C313" s="2">
        <v>-96067.34</v>
      </c>
      <c r="D313" s="2">
        <v>-96067.34</v>
      </c>
      <c r="E313" s="4">
        <v>43621</v>
      </c>
      <c r="F313" s="3" t="s">
        <v>223</v>
      </c>
      <c r="G313" s="3" t="s">
        <v>223</v>
      </c>
      <c r="H313" s="4">
        <v>32874</v>
      </c>
      <c r="I313" s="4">
        <v>32874</v>
      </c>
      <c r="J313" s="3" t="s">
        <v>19</v>
      </c>
      <c r="K313" s="2">
        <v>0</v>
      </c>
      <c r="L313" s="2">
        <v>0</v>
      </c>
      <c r="M313" s="3" t="s">
        <v>19</v>
      </c>
      <c r="N313" s="3" t="s">
        <v>20</v>
      </c>
      <c r="O313" s="2" t="b">
        <v>0</v>
      </c>
    </row>
    <row r="314" spans="1:15" ht="14.25" customHeight="1" x14ac:dyDescent="0.3">
      <c r="A314" s="2">
        <v>68</v>
      </c>
      <c r="B314" s="3" t="s">
        <v>224</v>
      </c>
      <c r="C314" s="2">
        <v>-18583.88</v>
      </c>
      <c r="D314" s="2">
        <v>-18583.88</v>
      </c>
      <c r="E314" s="4">
        <v>43621</v>
      </c>
      <c r="F314" s="3" t="s">
        <v>224</v>
      </c>
      <c r="G314" s="3" t="s">
        <v>224</v>
      </c>
      <c r="H314" s="4">
        <v>32874</v>
      </c>
      <c r="I314" s="4">
        <v>32874</v>
      </c>
      <c r="J314" s="3" t="s">
        <v>19</v>
      </c>
      <c r="K314" s="2">
        <v>0</v>
      </c>
      <c r="L314" s="2">
        <v>0</v>
      </c>
      <c r="M314" s="3" t="s">
        <v>19</v>
      </c>
      <c r="N314" s="3" t="s">
        <v>20</v>
      </c>
      <c r="O314" s="2" t="b">
        <v>0</v>
      </c>
    </row>
    <row r="315" spans="1:15" ht="14.25" customHeight="1" x14ac:dyDescent="0.3">
      <c r="A315" s="2">
        <v>66</v>
      </c>
      <c r="B315" s="3" t="s">
        <v>155</v>
      </c>
      <c r="C315" s="2">
        <v>18</v>
      </c>
      <c r="D315" s="2">
        <v>24680.34</v>
      </c>
      <c r="E315" s="4">
        <v>43621</v>
      </c>
      <c r="F315" s="3" t="s">
        <v>156</v>
      </c>
      <c r="G315" s="3" t="s">
        <v>139</v>
      </c>
      <c r="H315" s="4">
        <v>45641</v>
      </c>
      <c r="I315" s="4">
        <v>41258</v>
      </c>
      <c r="J315" s="3" t="s">
        <v>31</v>
      </c>
      <c r="K315" s="2">
        <v>8.9200000000000002E-2</v>
      </c>
      <c r="L315" s="2">
        <v>100</v>
      </c>
      <c r="M315" s="3" t="s">
        <v>157</v>
      </c>
      <c r="N315" s="3" t="s">
        <v>20</v>
      </c>
      <c r="O315" s="2" t="b">
        <v>0</v>
      </c>
    </row>
    <row r="316" spans="1:15" ht="14.25" customHeight="1" x14ac:dyDescent="0.3">
      <c r="A316" s="2">
        <v>66</v>
      </c>
      <c r="B316" s="3" t="s">
        <v>155</v>
      </c>
      <c r="C316" s="2">
        <v>49</v>
      </c>
      <c r="D316" s="2">
        <v>67185.37</v>
      </c>
      <c r="E316" s="4">
        <v>43621</v>
      </c>
      <c r="F316" s="3" t="s">
        <v>156</v>
      </c>
      <c r="G316" s="3" t="s">
        <v>139</v>
      </c>
      <c r="H316" s="4">
        <v>45641</v>
      </c>
      <c r="I316" s="4">
        <v>41258</v>
      </c>
      <c r="J316" s="3" t="s">
        <v>31</v>
      </c>
      <c r="K316" s="2">
        <v>8.9200000000000002E-2</v>
      </c>
      <c r="L316" s="2">
        <v>100</v>
      </c>
      <c r="M316" s="3" t="s">
        <v>157</v>
      </c>
      <c r="N316" s="3" t="s">
        <v>20</v>
      </c>
      <c r="O316" s="2" t="b">
        <v>0</v>
      </c>
    </row>
    <row r="317" spans="1:15" ht="14.25" customHeight="1" x14ac:dyDescent="0.3">
      <c r="A317" s="2">
        <v>66</v>
      </c>
      <c r="B317" s="3" t="s">
        <v>155</v>
      </c>
      <c r="C317" s="2">
        <v>46</v>
      </c>
      <c r="D317" s="2">
        <v>63071.98</v>
      </c>
      <c r="E317" s="4">
        <v>43621</v>
      </c>
      <c r="F317" s="3" t="s">
        <v>156</v>
      </c>
      <c r="G317" s="3" t="s">
        <v>139</v>
      </c>
      <c r="H317" s="4">
        <v>45641</v>
      </c>
      <c r="I317" s="4">
        <v>41258</v>
      </c>
      <c r="J317" s="3" t="s">
        <v>31</v>
      </c>
      <c r="K317" s="2">
        <v>8.9200000000000002E-2</v>
      </c>
      <c r="L317" s="2">
        <v>100</v>
      </c>
      <c r="M317" s="3" t="s">
        <v>157</v>
      </c>
      <c r="N317" s="3" t="s">
        <v>20</v>
      </c>
      <c r="O317" s="2" t="b">
        <v>0</v>
      </c>
    </row>
    <row r="318" spans="1:15" ht="14.25" customHeight="1" x14ac:dyDescent="0.3">
      <c r="A318" s="2">
        <v>66</v>
      </c>
      <c r="B318" s="3" t="s">
        <v>155</v>
      </c>
      <c r="C318" s="2">
        <v>69</v>
      </c>
      <c r="D318" s="2">
        <v>94607.96</v>
      </c>
      <c r="E318" s="4">
        <v>43621</v>
      </c>
      <c r="F318" s="3" t="s">
        <v>156</v>
      </c>
      <c r="G318" s="3" t="s">
        <v>139</v>
      </c>
      <c r="H318" s="4">
        <v>45641</v>
      </c>
      <c r="I318" s="4">
        <v>41258</v>
      </c>
      <c r="J318" s="3" t="s">
        <v>31</v>
      </c>
      <c r="K318" s="2">
        <v>8.9200000000000002E-2</v>
      </c>
      <c r="L318" s="2">
        <v>100</v>
      </c>
      <c r="M318" s="3" t="s">
        <v>157</v>
      </c>
      <c r="N318" s="3" t="s">
        <v>20</v>
      </c>
      <c r="O318" s="2" t="b">
        <v>0</v>
      </c>
    </row>
    <row r="319" spans="1:15" ht="14.25" customHeight="1" x14ac:dyDescent="0.3">
      <c r="A319" s="2">
        <v>66</v>
      </c>
      <c r="B319" s="3" t="s">
        <v>155</v>
      </c>
      <c r="C319" s="2">
        <v>97</v>
      </c>
      <c r="D319" s="2">
        <v>132999.6</v>
      </c>
      <c r="E319" s="4">
        <v>43621</v>
      </c>
      <c r="F319" s="3" t="s">
        <v>156</v>
      </c>
      <c r="G319" s="3" t="s">
        <v>139</v>
      </c>
      <c r="H319" s="4">
        <v>45641</v>
      </c>
      <c r="I319" s="4">
        <v>41258</v>
      </c>
      <c r="J319" s="3" t="s">
        <v>31</v>
      </c>
      <c r="K319" s="2">
        <v>9.01E-2</v>
      </c>
      <c r="L319" s="2">
        <v>100</v>
      </c>
      <c r="M319" s="3" t="s">
        <v>157</v>
      </c>
      <c r="N319" s="3" t="s">
        <v>20</v>
      </c>
      <c r="O319" s="2" t="b">
        <v>0</v>
      </c>
    </row>
    <row r="320" spans="1:15" ht="14.25" customHeight="1" x14ac:dyDescent="0.3">
      <c r="A320" s="2">
        <v>66</v>
      </c>
      <c r="B320" s="3" t="s">
        <v>155</v>
      </c>
      <c r="C320" s="2">
        <v>57</v>
      </c>
      <c r="D320" s="2">
        <v>78154.399999999994</v>
      </c>
      <c r="E320" s="4">
        <v>43621</v>
      </c>
      <c r="F320" s="3" t="s">
        <v>156</v>
      </c>
      <c r="G320" s="3" t="s">
        <v>139</v>
      </c>
      <c r="H320" s="4">
        <v>45641</v>
      </c>
      <c r="I320" s="4">
        <v>41258</v>
      </c>
      <c r="J320" s="3" t="s">
        <v>31</v>
      </c>
      <c r="K320" s="2">
        <v>6.5000000000000002E-2</v>
      </c>
      <c r="L320" s="2">
        <v>100</v>
      </c>
      <c r="M320" s="3" t="s">
        <v>157</v>
      </c>
      <c r="N320" s="3" t="s">
        <v>20</v>
      </c>
      <c r="O320" s="2" t="b">
        <v>0</v>
      </c>
    </row>
    <row r="321" spans="1:15" ht="14.25" customHeight="1" x14ac:dyDescent="0.3">
      <c r="A321" s="2">
        <v>66</v>
      </c>
      <c r="B321" s="3" t="s">
        <v>186</v>
      </c>
      <c r="C321" s="2">
        <v>765</v>
      </c>
      <c r="D321" s="2">
        <v>870382.4</v>
      </c>
      <c r="E321" s="4">
        <v>43621</v>
      </c>
      <c r="F321" s="3" t="s">
        <v>187</v>
      </c>
      <c r="G321" s="3" t="s">
        <v>139</v>
      </c>
      <c r="H321" s="4">
        <v>45703</v>
      </c>
      <c r="I321" s="4">
        <v>43146</v>
      </c>
      <c r="J321" s="3" t="s">
        <v>31</v>
      </c>
      <c r="K321" s="2">
        <v>5.28E-2</v>
      </c>
      <c r="L321" s="2">
        <v>100</v>
      </c>
      <c r="M321" s="3" t="s">
        <v>188</v>
      </c>
      <c r="N321" s="3" t="s">
        <v>20</v>
      </c>
      <c r="O321" s="2" t="b">
        <v>0</v>
      </c>
    </row>
    <row r="322" spans="1:15" ht="14.25" customHeight="1" x14ac:dyDescent="0.3">
      <c r="A322" s="2">
        <v>66</v>
      </c>
      <c r="B322" s="3" t="s">
        <v>239</v>
      </c>
      <c r="C322" s="2">
        <v>4000</v>
      </c>
      <c r="D322" s="2">
        <v>385948.15</v>
      </c>
      <c r="E322" s="4">
        <v>43621</v>
      </c>
      <c r="F322" s="3" t="s">
        <v>240</v>
      </c>
      <c r="G322" s="3" t="s">
        <v>139</v>
      </c>
      <c r="H322" s="4">
        <v>45544</v>
      </c>
      <c r="I322" s="4">
        <v>43024</v>
      </c>
      <c r="J322" s="3" t="s">
        <v>44</v>
      </c>
      <c r="K322" s="2">
        <v>2.9499999999999998E-2</v>
      </c>
      <c r="L322" s="2">
        <v>100</v>
      </c>
      <c r="M322" s="3" t="s">
        <v>241</v>
      </c>
      <c r="N322" s="3" t="s">
        <v>20</v>
      </c>
      <c r="O322" s="2" t="b">
        <v>0</v>
      </c>
    </row>
    <row r="323" spans="1:15" ht="14.25" customHeight="1" x14ac:dyDescent="0.3">
      <c r="A323" s="2">
        <v>66</v>
      </c>
      <c r="B323" s="3" t="s">
        <v>242</v>
      </c>
      <c r="C323" s="2">
        <v>400</v>
      </c>
      <c r="D323" s="2">
        <v>556510.11</v>
      </c>
      <c r="E323" s="4">
        <v>43621</v>
      </c>
      <c r="F323" s="3" t="s">
        <v>243</v>
      </c>
      <c r="G323" s="3" t="s">
        <v>139</v>
      </c>
      <c r="H323" s="4">
        <v>47467</v>
      </c>
      <c r="I323" s="4">
        <v>43084</v>
      </c>
      <c r="J323" s="3" t="s">
        <v>31</v>
      </c>
      <c r="K323" s="2">
        <v>6.5799999999999997E-2</v>
      </c>
      <c r="L323" s="2">
        <v>100</v>
      </c>
      <c r="M323" s="3" t="s">
        <v>244</v>
      </c>
      <c r="N323" s="3" t="s">
        <v>20</v>
      </c>
      <c r="O323" s="2" t="b">
        <v>0</v>
      </c>
    </row>
    <row r="324" spans="1:15" ht="14.25" customHeight="1" x14ac:dyDescent="0.3">
      <c r="A324" s="2">
        <v>66</v>
      </c>
      <c r="B324" s="3" t="s">
        <v>242</v>
      </c>
      <c r="C324" s="2">
        <v>634</v>
      </c>
      <c r="D324" s="2">
        <v>882068.53</v>
      </c>
      <c r="E324" s="4">
        <v>43621</v>
      </c>
      <c r="F324" s="3" t="s">
        <v>243</v>
      </c>
      <c r="G324" s="3" t="s">
        <v>139</v>
      </c>
      <c r="H324" s="4">
        <v>47467</v>
      </c>
      <c r="I324" s="4">
        <v>43084</v>
      </c>
      <c r="J324" s="3" t="s">
        <v>31</v>
      </c>
      <c r="K324" s="2">
        <v>5.2200000000000003E-2</v>
      </c>
      <c r="L324" s="2">
        <v>100</v>
      </c>
      <c r="M324" s="3" t="s">
        <v>244</v>
      </c>
      <c r="N324" s="3" t="s">
        <v>20</v>
      </c>
      <c r="O324" s="2" t="b">
        <v>0</v>
      </c>
    </row>
    <row r="325" spans="1:15" ht="14.25" customHeight="1" x14ac:dyDescent="0.3">
      <c r="A325" s="2">
        <v>66</v>
      </c>
      <c r="B325" s="3" t="s">
        <v>242</v>
      </c>
      <c r="C325" s="2">
        <v>1050</v>
      </c>
      <c r="D325" s="2">
        <v>1460878.14</v>
      </c>
      <c r="E325" s="4">
        <v>43621</v>
      </c>
      <c r="F325" s="3" t="s">
        <v>243</v>
      </c>
      <c r="G325" s="3" t="s">
        <v>139</v>
      </c>
      <c r="H325" s="4">
        <v>47467</v>
      </c>
      <c r="I325" s="4">
        <v>43084</v>
      </c>
      <c r="J325" s="3" t="s">
        <v>31</v>
      </c>
      <c r="K325" s="2">
        <v>4.7199999999999999E-2</v>
      </c>
      <c r="L325" s="2">
        <v>100</v>
      </c>
      <c r="M325" s="3" t="s">
        <v>244</v>
      </c>
      <c r="N325" s="3" t="s">
        <v>20</v>
      </c>
      <c r="O325" s="2" t="b">
        <v>0</v>
      </c>
    </row>
    <row r="326" spans="1:15" ht="14.25" customHeight="1" x14ac:dyDescent="0.3">
      <c r="A326" s="2">
        <v>2</v>
      </c>
      <c r="B326" s="3" t="s">
        <v>144</v>
      </c>
      <c r="C326" s="2">
        <v>190</v>
      </c>
      <c r="D326" s="2">
        <v>1913385.73</v>
      </c>
      <c r="E326" s="4">
        <v>43621</v>
      </c>
      <c r="F326" s="3" t="s">
        <v>145</v>
      </c>
      <c r="G326" s="3" t="s">
        <v>139</v>
      </c>
      <c r="H326" s="4">
        <v>45363</v>
      </c>
      <c r="I326" s="4">
        <v>43536</v>
      </c>
      <c r="J326" s="3" t="s">
        <v>44</v>
      </c>
      <c r="K326" s="2">
        <v>6.3200000000000006E-2</v>
      </c>
      <c r="L326" s="2">
        <v>100</v>
      </c>
      <c r="M326" s="3" t="s">
        <v>146</v>
      </c>
      <c r="N326" s="3" t="s">
        <v>20</v>
      </c>
      <c r="O326" s="2" t="b">
        <v>0</v>
      </c>
    </row>
    <row r="327" spans="1:15" ht="14.25" customHeight="1" x14ac:dyDescent="0.3">
      <c r="A327" s="2">
        <v>2</v>
      </c>
      <c r="B327" s="3" t="s">
        <v>147</v>
      </c>
      <c r="C327" s="2">
        <v>1890</v>
      </c>
      <c r="D327" s="2">
        <v>1895629.74</v>
      </c>
      <c r="E327" s="4">
        <v>43621</v>
      </c>
      <c r="F327" s="3" t="s">
        <v>148</v>
      </c>
      <c r="G327" s="3" t="s">
        <v>139</v>
      </c>
      <c r="H327" s="4">
        <v>45397</v>
      </c>
      <c r="I327" s="4">
        <v>43570</v>
      </c>
      <c r="J327" s="3" t="s">
        <v>44</v>
      </c>
      <c r="K327" s="2">
        <v>1.4800000000000001E-2</v>
      </c>
      <c r="L327" s="2">
        <v>100</v>
      </c>
      <c r="M327" s="3" t="s">
        <v>149</v>
      </c>
      <c r="N327" s="3" t="s">
        <v>20</v>
      </c>
      <c r="O327" s="2" t="b">
        <v>0</v>
      </c>
    </row>
    <row r="328" spans="1:15" ht="14.25" customHeight="1" x14ac:dyDescent="0.3">
      <c r="A328" s="2">
        <v>2</v>
      </c>
      <c r="B328" s="3" t="s">
        <v>150</v>
      </c>
      <c r="C328" s="2">
        <v>229</v>
      </c>
      <c r="D328" s="2">
        <v>229545.54</v>
      </c>
      <c r="E328" s="4">
        <v>43621</v>
      </c>
      <c r="F328" s="3" t="s">
        <v>151</v>
      </c>
      <c r="G328" s="3" t="s">
        <v>139</v>
      </c>
      <c r="H328" s="4">
        <v>46157</v>
      </c>
      <c r="I328" s="4">
        <v>43600</v>
      </c>
      <c r="J328" s="3" t="s">
        <v>44</v>
      </c>
      <c r="K328" s="2">
        <v>1.35E-2</v>
      </c>
      <c r="L328" s="2">
        <v>100</v>
      </c>
      <c r="M328" s="3" t="s">
        <v>152</v>
      </c>
      <c r="N328" s="3" t="s">
        <v>20</v>
      </c>
      <c r="O328" s="2" t="b">
        <v>0</v>
      </c>
    </row>
    <row r="329" spans="1:15" ht="14.25" customHeight="1" x14ac:dyDescent="0.3">
      <c r="A329" s="2">
        <v>2</v>
      </c>
      <c r="B329" s="3" t="s">
        <v>153</v>
      </c>
      <c r="C329" s="2">
        <v>1764</v>
      </c>
      <c r="D329" s="2">
        <v>1811543.55</v>
      </c>
      <c r="E329" s="4">
        <v>43621</v>
      </c>
      <c r="F329" s="3" t="s">
        <v>154</v>
      </c>
      <c r="G329" s="3" t="s">
        <v>139</v>
      </c>
      <c r="H329" s="4">
        <v>46522</v>
      </c>
      <c r="I329" s="4">
        <v>43600</v>
      </c>
      <c r="J329" s="3" t="s">
        <v>31</v>
      </c>
      <c r="K329" s="2">
        <v>5.11E-2</v>
      </c>
      <c r="L329" s="2">
        <v>100</v>
      </c>
      <c r="M329" s="3" t="s">
        <v>152</v>
      </c>
      <c r="N329" s="3" t="s">
        <v>20</v>
      </c>
      <c r="O329" s="2" t="b">
        <v>0</v>
      </c>
    </row>
    <row r="330" spans="1:15" ht="14.25" customHeight="1" x14ac:dyDescent="0.3">
      <c r="A330" s="2">
        <v>2</v>
      </c>
      <c r="B330" s="3" t="s">
        <v>173</v>
      </c>
      <c r="C330" s="2">
        <v>2530</v>
      </c>
      <c r="D330" s="2">
        <v>2532303.08</v>
      </c>
      <c r="E330" s="4">
        <v>43621</v>
      </c>
      <c r="F330" s="3" t="s">
        <v>174</v>
      </c>
      <c r="G330" s="3" t="s">
        <v>139</v>
      </c>
      <c r="H330" s="4">
        <v>46522</v>
      </c>
      <c r="I330" s="4">
        <v>43600</v>
      </c>
      <c r="J330" s="3" t="s">
        <v>44</v>
      </c>
      <c r="K330" s="2">
        <v>1.52E-2</v>
      </c>
      <c r="L330" s="2">
        <v>100</v>
      </c>
      <c r="M330" s="3" t="s">
        <v>175</v>
      </c>
      <c r="N330" s="3" t="s">
        <v>20</v>
      </c>
      <c r="O330" s="2" t="b">
        <v>0</v>
      </c>
    </row>
    <row r="331" spans="1:15" ht="14.25" customHeight="1" x14ac:dyDescent="0.3">
      <c r="A331" s="2">
        <v>2</v>
      </c>
      <c r="B331" s="3" t="s">
        <v>245</v>
      </c>
      <c r="C331" s="2">
        <v>1</v>
      </c>
      <c r="D331" s="2">
        <v>-166273.99</v>
      </c>
      <c r="E331" s="4">
        <v>43621</v>
      </c>
      <c r="F331" s="3" t="s">
        <v>246</v>
      </c>
      <c r="G331" s="3" t="s">
        <v>139</v>
      </c>
      <c r="H331" s="4">
        <v>55152</v>
      </c>
      <c r="I331" s="4">
        <v>42014</v>
      </c>
      <c r="J331" s="3" t="s">
        <v>44</v>
      </c>
      <c r="K331" s="2">
        <v>7.6200000000000004E-2</v>
      </c>
      <c r="L331" s="2">
        <v>100</v>
      </c>
      <c r="M331" s="3" t="s">
        <v>247</v>
      </c>
      <c r="N331" s="3" t="s">
        <v>20</v>
      </c>
      <c r="O331" s="2" t="b">
        <v>0</v>
      </c>
    </row>
    <row r="332" spans="1:15" ht="14.25" customHeight="1" x14ac:dyDescent="0.3">
      <c r="A332" s="2">
        <v>2</v>
      </c>
      <c r="B332" s="3" t="s">
        <v>245</v>
      </c>
      <c r="C332" s="2">
        <v>1</v>
      </c>
      <c r="D332" s="2">
        <v>-107154.35</v>
      </c>
      <c r="E332" s="4">
        <v>43621</v>
      </c>
      <c r="F332" s="3" t="s">
        <v>246</v>
      </c>
      <c r="G332" s="3" t="s">
        <v>139</v>
      </c>
      <c r="H332" s="4">
        <v>55152</v>
      </c>
      <c r="I332" s="4">
        <v>42014</v>
      </c>
      <c r="J332" s="3" t="s">
        <v>44</v>
      </c>
      <c r="K332" s="2">
        <v>7.6200000000000004E-2</v>
      </c>
      <c r="L332" s="2">
        <v>100</v>
      </c>
      <c r="M332" s="3" t="s">
        <v>247</v>
      </c>
      <c r="N332" s="3" t="s">
        <v>20</v>
      </c>
      <c r="O332" s="2" t="b">
        <v>0</v>
      </c>
    </row>
    <row r="333" spans="1:15" ht="14.25" customHeight="1" x14ac:dyDescent="0.3">
      <c r="A333" s="2">
        <v>2</v>
      </c>
      <c r="B333" s="3" t="s">
        <v>245</v>
      </c>
      <c r="C333" s="2">
        <v>1</v>
      </c>
      <c r="D333" s="2">
        <v>-33254.800000000003</v>
      </c>
      <c r="E333" s="4">
        <v>43621</v>
      </c>
      <c r="F333" s="3" t="s">
        <v>246</v>
      </c>
      <c r="G333" s="3" t="s">
        <v>139</v>
      </c>
      <c r="H333" s="4">
        <v>55152</v>
      </c>
      <c r="I333" s="4">
        <v>42014</v>
      </c>
      <c r="J333" s="3" t="s">
        <v>44</v>
      </c>
      <c r="K333" s="2">
        <v>7.6200000000000004E-2</v>
      </c>
      <c r="L333" s="2">
        <v>100</v>
      </c>
      <c r="M333" s="3" t="s">
        <v>247</v>
      </c>
      <c r="N333" s="3" t="s">
        <v>20</v>
      </c>
      <c r="O333" s="2" t="b">
        <v>0</v>
      </c>
    </row>
    <row r="334" spans="1:15" ht="14.25" customHeight="1" x14ac:dyDescent="0.3">
      <c r="A334" s="2">
        <v>2</v>
      </c>
      <c r="B334" s="3" t="s">
        <v>245</v>
      </c>
      <c r="C334" s="2">
        <v>1</v>
      </c>
      <c r="D334" s="2">
        <v>-14779.91</v>
      </c>
      <c r="E334" s="4">
        <v>43621</v>
      </c>
      <c r="F334" s="3" t="s">
        <v>246</v>
      </c>
      <c r="G334" s="3" t="s">
        <v>139</v>
      </c>
      <c r="H334" s="4">
        <v>55152</v>
      </c>
      <c r="I334" s="4">
        <v>42014</v>
      </c>
      <c r="J334" s="3" t="s">
        <v>44</v>
      </c>
      <c r="K334" s="2">
        <v>7.6200000000000004E-2</v>
      </c>
      <c r="L334" s="2">
        <v>100</v>
      </c>
      <c r="M334" s="3" t="s">
        <v>247</v>
      </c>
      <c r="N334" s="3" t="s">
        <v>20</v>
      </c>
      <c r="O334" s="2" t="b">
        <v>0</v>
      </c>
    </row>
    <row r="335" spans="1:15" ht="14.25" customHeight="1" x14ac:dyDescent="0.3">
      <c r="A335" s="2">
        <v>2</v>
      </c>
      <c r="B335" s="3" t="s">
        <v>245</v>
      </c>
      <c r="C335" s="2">
        <v>45</v>
      </c>
      <c r="D335" s="2">
        <v>3325479.85</v>
      </c>
      <c r="E335" s="4">
        <v>43621</v>
      </c>
      <c r="F335" s="3" t="s">
        <v>246</v>
      </c>
      <c r="G335" s="3" t="s">
        <v>139</v>
      </c>
      <c r="H335" s="4">
        <v>44560</v>
      </c>
      <c r="I335" s="4">
        <v>42014</v>
      </c>
      <c r="J335" s="3" t="s">
        <v>44</v>
      </c>
      <c r="K335" s="2">
        <v>5.91E-2</v>
      </c>
      <c r="L335" s="2">
        <v>100</v>
      </c>
      <c r="M335" s="3" t="s">
        <v>247</v>
      </c>
      <c r="N335" s="3" t="s">
        <v>20</v>
      </c>
      <c r="O335" s="2" t="b">
        <v>0</v>
      </c>
    </row>
    <row r="336" spans="1:15" ht="14.25" customHeight="1" x14ac:dyDescent="0.3">
      <c r="A336" s="2">
        <v>2</v>
      </c>
      <c r="B336" s="3" t="s">
        <v>245</v>
      </c>
      <c r="C336" s="2">
        <v>29</v>
      </c>
      <c r="D336" s="2">
        <v>2143087.0099999998</v>
      </c>
      <c r="E336" s="4">
        <v>43621</v>
      </c>
      <c r="F336" s="3" t="s">
        <v>246</v>
      </c>
      <c r="G336" s="3" t="s">
        <v>139</v>
      </c>
      <c r="H336" s="4">
        <v>44560</v>
      </c>
      <c r="I336" s="4">
        <v>42014</v>
      </c>
      <c r="J336" s="3" t="s">
        <v>44</v>
      </c>
      <c r="K336" s="2">
        <v>5.8999999999999997E-2</v>
      </c>
      <c r="L336" s="2">
        <v>100</v>
      </c>
      <c r="M336" s="3" t="s">
        <v>247</v>
      </c>
      <c r="N336" s="3" t="s">
        <v>20</v>
      </c>
      <c r="O336" s="2" t="b">
        <v>0</v>
      </c>
    </row>
    <row r="337" spans="1:15" ht="14.25" customHeight="1" x14ac:dyDescent="0.3">
      <c r="A337" s="2">
        <v>41</v>
      </c>
      <c r="B337" s="3" t="s">
        <v>248</v>
      </c>
      <c r="C337" s="2">
        <v>23452.17</v>
      </c>
      <c r="D337" s="2">
        <v>23452.17</v>
      </c>
      <c r="E337" s="4">
        <v>43621</v>
      </c>
      <c r="F337" s="3" t="s">
        <v>199</v>
      </c>
      <c r="G337" s="3" t="s">
        <v>200</v>
      </c>
      <c r="H337" s="4">
        <v>36526</v>
      </c>
      <c r="I337" s="4">
        <v>36526</v>
      </c>
      <c r="J337" s="3" t="s">
        <v>19</v>
      </c>
      <c r="K337" s="2">
        <v>0</v>
      </c>
      <c r="L337" s="2">
        <v>0</v>
      </c>
      <c r="M337" s="3" t="s">
        <v>19</v>
      </c>
      <c r="N337" s="3" t="s">
        <v>20</v>
      </c>
      <c r="O337" s="2" t="b">
        <v>0</v>
      </c>
    </row>
    <row r="338" spans="1:15" ht="14.25" customHeight="1" x14ac:dyDescent="0.3">
      <c r="A338" s="2">
        <v>41</v>
      </c>
      <c r="B338" s="3" t="s">
        <v>249</v>
      </c>
      <c r="C338" s="2">
        <v>0</v>
      </c>
      <c r="D338" s="2">
        <v>0</v>
      </c>
      <c r="E338" s="4">
        <v>43621</v>
      </c>
      <c r="F338" s="3" t="s">
        <v>199</v>
      </c>
      <c r="G338" s="3" t="s">
        <v>200</v>
      </c>
      <c r="H338" s="4">
        <v>36526</v>
      </c>
      <c r="I338" s="4">
        <v>36526</v>
      </c>
      <c r="J338" s="3" t="s">
        <v>19</v>
      </c>
      <c r="K338" s="2">
        <v>0</v>
      </c>
      <c r="L338" s="2">
        <v>0</v>
      </c>
      <c r="M338" s="3" t="s">
        <v>19</v>
      </c>
      <c r="N338" s="3" t="s">
        <v>20</v>
      </c>
      <c r="O338" s="2" t="b">
        <v>0</v>
      </c>
    </row>
    <row r="339" spans="1:15" ht="14.25" customHeight="1" x14ac:dyDescent="0.3">
      <c r="A339" s="2">
        <v>41</v>
      </c>
      <c r="B339" s="3" t="s">
        <v>223</v>
      </c>
      <c r="C339" s="2">
        <v>-6077.88</v>
      </c>
      <c r="D339" s="2">
        <v>-6077.88</v>
      </c>
      <c r="E339" s="4">
        <v>43621</v>
      </c>
      <c r="F339" s="3" t="s">
        <v>223</v>
      </c>
      <c r="G339" s="3" t="s">
        <v>223</v>
      </c>
      <c r="H339" s="4">
        <v>32874</v>
      </c>
      <c r="I339" s="4">
        <v>32874</v>
      </c>
      <c r="J339" s="3" t="s">
        <v>19</v>
      </c>
      <c r="K339" s="2">
        <v>0</v>
      </c>
      <c r="L339" s="2">
        <v>0</v>
      </c>
      <c r="M339" s="3" t="s">
        <v>19</v>
      </c>
      <c r="N339" s="3" t="s">
        <v>20</v>
      </c>
      <c r="O339" s="2" t="b">
        <v>0</v>
      </c>
    </row>
    <row r="340" spans="1:15" ht="14.25" customHeight="1" x14ac:dyDescent="0.3">
      <c r="A340" s="2">
        <v>18</v>
      </c>
      <c r="B340" s="3" t="s">
        <v>198</v>
      </c>
      <c r="C340" s="2">
        <v>445192.34</v>
      </c>
      <c r="D340" s="2">
        <v>445192.34</v>
      </c>
      <c r="E340" s="4">
        <v>43621</v>
      </c>
      <c r="F340" s="3" t="s">
        <v>199</v>
      </c>
      <c r="G340" s="3" t="s">
        <v>200</v>
      </c>
      <c r="H340" s="4">
        <v>36526</v>
      </c>
      <c r="I340" s="4">
        <v>36526</v>
      </c>
      <c r="J340" s="3" t="s">
        <v>19</v>
      </c>
      <c r="K340" s="2">
        <v>0</v>
      </c>
      <c r="L340" s="2">
        <v>0</v>
      </c>
      <c r="M340" s="3" t="s">
        <v>19</v>
      </c>
      <c r="N340" s="3" t="s">
        <v>20</v>
      </c>
      <c r="O340" s="2" t="b">
        <v>0</v>
      </c>
    </row>
    <row r="341" spans="1:15" ht="14.25" customHeight="1" x14ac:dyDescent="0.3">
      <c r="A341" s="2">
        <v>18</v>
      </c>
      <c r="B341" s="3" t="s">
        <v>250</v>
      </c>
      <c r="C341" s="2">
        <v>6164322.0176685303</v>
      </c>
      <c r="D341" s="2">
        <v>15762582.559457</v>
      </c>
      <c r="E341" s="4">
        <v>43621</v>
      </c>
      <c r="F341" s="3" t="s">
        <v>251</v>
      </c>
      <c r="G341" s="3" t="s">
        <v>202</v>
      </c>
      <c r="H341" s="4">
        <v>36526</v>
      </c>
      <c r="I341" s="4">
        <v>36526</v>
      </c>
      <c r="J341" s="3" t="s">
        <v>19</v>
      </c>
      <c r="K341" s="2">
        <v>0</v>
      </c>
      <c r="L341" s="2">
        <v>0</v>
      </c>
      <c r="M341" s="3" t="s">
        <v>251</v>
      </c>
      <c r="N341" s="3" t="s">
        <v>20</v>
      </c>
      <c r="O341" s="2" t="b">
        <v>0</v>
      </c>
    </row>
    <row r="342" spans="1:15" ht="14.25" customHeight="1" x14ac:dyDescent="0.3">
      <c r="A342" s="2">
        <v>18</v>
      </c>
      <c r="B342" s="3" t="s">
        <v>223</v>
      </c>
      <c r="C342" s="2">
        <v>-6168.28</v>
      </c>
      <c r="D342" s="2">
        <v>-6168.28</v>
      </c>
      <c r="E342" s="4">
        <v>43621</v>
      </c>
      <c r="F342" s="3" t="s">
        <v>223</v>
      </c>
      <c r="G342" s="3" t="s">
        <v>223</v>
      </c>
      <c r="H342" s="4">
        <v>32874</v>
      </c>
      <c r="I342" s="4">
        <v>32874</v>
      </c>
      <c r="J342" s="3" t="s">
        <v>19</v>
      </c>
      <c r="K342" s="2">
        <v>0</v>
      </c>
      <c r="L342" s="2">
        <v>0</v>
      </c>
      <c r="M342" s="3" t="s">
        <v>19</v>
      </c>
      <c r="N342" s="3" t="s">
        <v>20</v>
      </c>
      <c r="O342" s="2" t="b">
        <v>0</v>
      </c>
    </row>
    <row r="343" spans="1:15" ht="14.25" customHeight="1" x14ac:dyDescent="0.3">
      <c r="A343" s="2">
        <v>18</v>
      </c>
      <c r="B343" s="3" t="s">
        <v>224</v>
      </c>
      <c r="C343" s="2">
        <v>-751.46</v>
      </c>
      <c r="D343" s="2">
        <v>-751.46</v>
      </c>
      <c r="E343" s="4">
        <v>43621</v>
      </c>
      <c r="F343" s="3" t="s">
        <v>224</v>
      </c>
      <c r="G343" s="3" t="s">
        <v>224</v>
      </c>
      <c r="H343" s="4">
        <v>32874</v>
      </c>
      <c r="I343" s="4">
        <v>32874</v>
      </c>
      <c r="J343" s="3" t="s">
        <v>19</v>
      </c>
      <c r="K343" s="2">
        <v>0</v>
      </c>
      <c r="L343" s="2">
        <v>0</v>
      </c>
      <c r="M343" s="3" t="s">
        <v>19</v>
      </c>
      <c r="N343" s="3" t="s">
        <v>20</v>
      </c>
      <c r="O343" s="2" t="b">
        <v>0</v>
      </c>
    </row>
    <row r="344" spans="1:15" ht="14.25" customHeight="1" x14ac:dyDescent="0.3">
      <c r="A344" s="2">
        <v>3</v>
      </c>
      <c r="B344" s="3" t="s">
        <v>40</v>
      </c>
      <c r="C344" s="2">
        <v>1</v>
      </c>
      <c r="D344" s="2">
        <v>0</v>
      </c>
      <c r="E344" s="4">
        <v>43621</v>
      </c>
      <c r="F344" s="3" t="s">
        <v>41</v>
      </c>
      <c r="G344" s="3" t="s">
        <v>24</v>
      </c>
      <c r="H344" s="4">
        <v>54918</v>
      </c>
      <c r="I344" s="4">
        <v>42065</v>
      </c>
      <c r="J344" s="3" t="s">
        <v>25</v>
      </c>
      <c r="K344" s="2">
        <v>0.1371</v>
      </c>
      <c r="L344" s="2">
        <v>100</v>
      </c>
      <c r="M344" s="3" t="s">
        <v>32</v>
      </c>
      <c r="N344" s="3" t="s">
        <v>20</v>
      </c>
      <c r="O344" s="2" t="b">
        <v>0</v>
      </c>
    </row>
    <row r="345" spans="1:15" ht="14.25" customHeight="1" x14ac:dyDescent="0.3">
      <c r="A345" s="2">
        <v>3</v>
      </c>
      <c r="B345" s="3" t="s">
        <v>60</v>
      </c>
      <c r="C345" s="2">
        <v>1</v>
      </c>
      <c r="D345" s="2">
        <v>1595181.79</v>
      </c>
      <c r="E345" s="4">
        <v>43621</v>
      </c>
      <c r="F345" s="3" t="s">
        <v>61</v>
      </c>
      <c r="G345" s="3" t="s">
        <v>24</v>
      </c>
      <c r="H345" s="4">
        <v>54974</v>
      </c>
      <c r="I345" s="4">
        <v>41887</v>
      </c>
      <c r="J345" s="3" t="s">
        <v>44</v>
      </c>
      <c r="K345" s="2">
        <v>5.8099999999999999E-2</v>
      </c>
      <c r="L345" s="2">
        <v>100</v>
      </c>
      <c r="M345" s="3" t="s">
        <v>62</v>
      </c>
      <c r="N345" s="3" t="s">
        <v>20</v>
      </c>
      <c r="O345" s="2" t="b">
        <v>0</v>
      </c>
    </row>
    <row r="346" spans="1:15" ht="14.25" customHeight="1" x14ac:dyDescent="0.3">
      <c r="A346" s="2">
        <v>3</v>
      </c>
      <c r="B346" s="3" t="s">
        <v>68</v>
      </c>
      <c r="C346" s="2">
        <v>1</v>
      </c>
      <c r="D346" s="2">
        <v>0</v>
      </c>
      <c r="E346" s="4">
        <v>43621</v>
      </c>
      <c r="F346" s="3" t="s">
        <v>69</v>
      </c>
      <c r="G346" s="3" t="s">
        <v>24</v>
      </c>
      <c r="H346" s="4">
        <v>54925</v>
      </c>
      <c r="I346" s="4">
        <v>42879</v>
      </c>
      <c r="J346" s="3" t="s">
        <v>44</v>
      </c>
      <c r="K346" s="2">
        <v>1.8499999999999999E-2</v>
      </c>
      <c r="L346" s="2">
        <v>100</v>
      </c>
      <c r="M346" s="3" t="s">
        <v>32</v>
      </c>
      <c r="N346" s="3" t="s">
        <v>20</v>
      </c>
      <c r="O346" s="2" t="b">
        <v>0</v>
      </c>
    </row>
    <row r="347" spans="1:15" ht="14.25" customHeight="1" x14ac:dyDescent="0.3">
      <c r="A347" s="2">
        <v>3</v>
      </c>
      <c r="B347" s="3" t="s">
        <v>38</v>
      </c>
      <c r="C347" s="2">
        <v>1</v>
      </c>
      <c r="D347" s="2">
        <v>-1003602.81</v>
      </c>
      <c r="E347" s="4">
        <v>43621</v>
      </c>
      <c r="F347" s="3" t="s">
        <v>39</v>
      </c>
      <c r="G347" s="3" t="s">
        <v>24</v>
      </c>
      <c r="H347" s="4">
        <v>54954</v>
      </c>
      <c r="I347" s="4">
        <v>41075</v>
      </c>
      <c r="J347" s="3" t="s">
        <v>31</v>
      </c>
      <c r="K347" s="2">
        <v>0.1159</v>
      </c>
      <c r="L347" s="2">
        <v>100</v>
      </c>
      <c r="M347" s="3" t="s">
        <v>32</v>
      </c>
      <c r="N347" s="3" t="s">
        <v>20</v>
      </c>
      <c r="O347" s="2" t="b">
        <v>0</v>
      </c>
    </row>
    <row r="348" spans="1:15" ht="14.25" customHeight="1" x14ac:dyDescent="0.3">
      <c r="A348" s="2">
        <v>3</v>
      </c>
      <c r="B348" s="3" t="s">
        <v>252</v>
      </c>
      <c r="C348" s="2">
        <v>1</v>
      </c>
      <c r="D348" s="2">
        <v>-996610.46</v>
      </c>
      <c r="E348" s="4">
        <v>43621</v>
      </c>
      <c r="F348" s="3" t="s">
        <v>253</v>
      </c>
      <c r="G348" s="3" t="s">
        <v>24</v>
      </c>
      <c r="H348" s="4">
        <v>55024</v>
      </c>
      <c r="I348" s="4">
        <v>40626</v>
      </c>
      <c r="J348" s="3" t="s">
        <v>31</v>
      </c>
      <c r="K348" s="2">
        <v>0.13100000000000001</v>
      </c>
      <c r="L348" s="2">
        <v>100</v>
      </c>
      <c r="M348" s="3" t="s">
        <v>35</v>
      </c>
      <c r="N348" s="3" t="s">
        <v>20</v>
      </c>
      <c r="O348" s="2" t="b">
        <v>0</v>
      </c>
    </row>
    <row r="349" spans="1:15" ht="14.25" customHeight="1" x14ac:dyDescent="0.3">
      <c r="A349" s="2">
        <v>3</v>
      </c>
      <c r="B349" s="3" t="s">
        <v>252</v>
      </c>
      <c r="C349" s="2">
        <v>1</v>
      </c>
      <c r="D349" s="2">
        <v>-2491526.16</v>
      </c>
      <c r="E349" s="4">
        <v>43621</v>
      </c>
      <c r="F349" s="3" t="s">
        <v>253</v>
      </c>
      <c r="G349" s="3" t="s">
        <v>24</v>
      </c>
      <c r="H349" s="4">
        <v>55024</v>
      </c>
      <c r="I349" s="4">
        <v>40626</v>
      </c>
      <c r="J349" s="3" t="s">
        <v>31</v>
      </c>
      <c r="K349" s="2">
        <v>0.13100000000000001</v>
      </c>
      <c r="L349" s="2">
        <v>100</v>
      </c>
      <c r="M349" s="3" t="s">
        <v>35</v>
      </c>
      <c r="N349" s="3" t="s">
        <v>20</v>
      </c>
      <c r="O349" s="2" t="b">
        <v>0</v>
      </c>
    </row>
    <row r="350" spans="1:15" ht="14.25" customHeight="1" x14ac:dyDescent="0.3">
      <c r="A350" s="2">
        <v>3</v>
      </c>
      <c r="B350" s="3" t="s">
        <v>252</v>
      </c>
      <c r="C350" s="2">
        <v>1</v>
      </c>
      <c r="D350" s="2">
        <v>-1993220.93</v>
      </c>
      <c r="E350" s="4">
        <v>43621</v>
      </c>
      <c r="F350" s="3" t="s">
        <v>253</v>
      </c>
      <c r="G350" s="3" t="s">
        <v>24</v>
      </c>
      <c r="H350" s="4">
        <v>55024</v>
      </c>
      <c r="I350" s="4">
        <v>40626</v>
      </c>
      <c r="J350" s="3" t="s">
        <v>31</v>
      </c>
      <c r="K350" s="2">
        <v>0.13100000000000001</v>
      </c>
      <c r="L350" s="2">
        <v>100</v>
      </c>
      <c r="M350" s="3" t="s">
        <v>35</v>
      </c>
      <c r="N350" s="3" t="s">
        <v>20</v>
      </c>
      <c r="O350" s="2" t="b">
        <v>0</v>
      </c>
    </row>
    <row r="351" spans="1:15" ht="14.25" customHeight="1" x14ac:dyDescent="0.3">
      <c r="A351" s="2">
        <v>3</v>
      </c>
      <c r="B351" s="3" t="s">
        <v>47</v>
      </c>
      <c r="C351" s="2">
        <v>1</v>
      </c>
      <c r="D351" s="2">
        <v>-1555885.87</v>
      </c>
      <c r="E351" s="4">
        <v>43621</v>
      </c>
      <c r="F351" s="3" t="s">
        <v>48</v>
      </c>
      <c r="G351" s="3" t="s">
        <v>24</v>
      </c>
      <c r="H351" s="4">
        <v>55017</v>
      </c>
      <c r="I351" s="4">
        <v>41957</v>
      </c>
      <c r="J351" s="3" t="s">
        <v>44</v>
      </c>
      <c r="K351" s="2">
        <v>7.85E-2</v>
      </c>
      <c r="L351" s="2">
        <v>100</v>
      </c>
      <c r="M351" s="3" t="s">
        <v>32</v>
      </c>
      <c r="N351" s="3" t="s">
        <v>20</v>
      </c>
      <c r="O351" s="2" t="b">
        <v>0</v>
      </c>
    </row>
    <row r="352" spans="1:15" ht="14.25" customHeight="1" x14ac:dyDescent="0.3">
      <c r="A352" s="2">
        <v>3</v>
      </c>
      <c r="B352" s="3" t="s">
        <v>60</v>
      </c>
      <c r="C352" s="2">
        <v>1</v>
      </c>
      <c r="D352" s="2">
        <v>-957109.07</v>
      </c>
      <c r="E352" s="4">
        <v>43621</v>
      </c>
      <c r="F352" s="3" t="s">
        <v>61</v>
      </c>
      <c r="G352" s="3" t="s">
        <v>24</v>
      </c>
      <c r="H352" s="4">
        <v>54974</v>
      </c>
      <c r="I352" s="4">
        <v>41887</v>
      </c>
      <c r="J352" s="3" t="s">
        <v>44</v>
      </c>
      <c r="K352" s="2">
        <v>6.2700000000000006E-2</v>
      </c>
      <c r="L352" s="2">
        <v>100</v>
      </c>
      <c r="M352" s="3" t="s">
        <v>62</v>
      </c>
      <c r="N352" s="3" t="s">
        <v>20</v>
      </c>
      <c r="O352" s="2" t="b">
        <v>0</v>
      </c>
    </row>
    <row r="353" spans="1:15" ht="14.25" customHeight="1" x14ac:dyDescent="0.3">
      <c r="A353" s="2">
        <v>3</v>
      </c>
      <c r="B353" s="3" t="s">
        <v>42</v>
      </c>
      <c r="C353" s="2">
        <v>1</v>
      </c>
      <c r="D353" s="2">
        <v>-31261.08</v>
      </c>
      <c r="E353" s="4">
        <v>43621</v>
      </c>
      <c r="F353" s="3" t="s">
        <v>43</v>
      </c>
      <c r="G353" s="3" t="s">
        <v>24</v>
      </c>
      <c r="H353" s="4">
        <v>54920</v>
      </c>
      <c r="I353" s="4">
        <v>42184</v>
      </c>
      <c r="J353" s="3" t="s">
        <v>44</v>
      </c>
      <c r="K353" s="2">
        <v>0.1072</v>
      </c>
      <c r="L353" s="2">
        <v>100</v>
      </c>
      <c r="M353" s="3" t="s">
        <v>26</v>
      </c>
      <c r="N353" s="3" t="s">
        <v>20</v>
      </c>
      <c r="O353" s="2" t="b">
        <v>0</v>
      </c>
    </row>
    <row r="354" spans="1:15" ht="14.25" customHeight="1" x14ac:dyDescent="0.3">
      <c r="A354" s="2">
        <v>64</v>
      </c>
      <c r="B354" s="3" t="s">
        <v>52</v>
      </c>
      <c r="C354" s="2">
        <v>12671</v>
      </c>
      <c r="D354" s="2">
        <v>11999267.83</v>
      </c>
      <c r="E354" s="4">
        <v>43621</v>
      </c>
      <c r="F354" s="3" t="s">
        <v>53</v>
      </c>
      <c r="G354" s="3" t="s">
        <v>17</v>
      </c>
      <c r="H354" s="4">
        <v>43922</v>
      </c>
      <c r="I354" s="4">
        <v>43105</v>
      </c>
      <c r="J354" s="3" t="s">
        <v>54</v>
      </c>
      <c r="K354" s="2">
        <v>6.2600000000000003E-2</v>
      </c>
      <c r="L354" s="2">
        <v>100</v>
      </c>
      <c r="M354" s="3" t="s">
        <v>19</v>
      </c>
      <c r="N354" s="3" t="s">
        <v>20</v>
      </c>
      <c r="O354" s="2" t="b">
        <v>1</v>
      </c>
    </row>
    <row r="355" spans="1:15" ht="14.25" customHeight="1" x14ac:dyDescent="0.3">
      <c r="A355" s="2">
        <v>64</v>
      </c>
      <c r="B355" s="3" t="s">
        <v>254</v>
      </c>
      <c r="C355" s="2">
        <v>2000</v>
      </c>
      <c r="D355" s="2">
        <v>20285809.390000001</v>
      </c>
      <c r="E355" s="4">
        <v>43621</v>
      </c>
      <c r="F355" s="3" t="s">
        <v>16</v>
      </c>
      <c r="G355" s="3" t="s">
        <v>17</v>
      </c>
      <c r="H355" s="4">
        <v>44440</v>
      </c>
      <c r="I355" s="4">
        <v>42132</v>
      </c>
      <c r="J355" s="3" t="s">
        <v>18</v>
      </c>
      <c r="K355" s="2">
        <v>0</v>
      </c>
      <c r="L355" s="2">
        <v>100</v>
      </c>
      <c r="M355" s="3" t="s">
        <v>19</v>
      </c>
      <c r="N355" s="3" t="s">
        <v>20</v>
      </c>
      <c r="O355" s="2" t="b">
        <v>0</v>
      </c>
    </row>
    <row r="356" spans="1:15" ht="14.25" customHeight="1" x14ac:dyDescent="0.3">
      <c r="A356" s="2">
        <v>64</v>
      </c>
      <c r="B356" s="3" t="s">
        <v>70</v>
      </c>
      <c r="C356" s="2">
        <v>1000</v>
      </c>
      <c r="D356" s="2">
        <v>10140804.859999999</v>
      </c>
      <c r="E356" s="4">
        <v>43621</v>
      </c>
      <c r="F356" s="3" t="s">
        <v>16</v>
      </c>
      <c r="G356" s="3" t="s">
        <v>17</v>
      </c>
      <c r="H356" s="4">
        <v>44805</v>
      </c>
      <c r="I356" s="4">
        <v>36708</v>
      </c>
      <c r="J356" s="3" t="s">
        <v>18</v>
      </c>
      <c r="K356" s="2">
        <v>1E-4</v>
      </c>
      <c r="L356" s="2">
        <v>100</v>
      </c>
      <c r="M356" s="3" t="s">
        <v>19</v>
      </c>
      <c r="N356" s="3" t="s">
        <v>20</v>
      </c>
      <c r="O356" s="2" t="b">
        <v>0</v>
      </c>
    </row>
    <row r="357" spans="1:15" ht="14.25" customHeight="1" x14ac:dyDescent="0.3">
      <c r="A357" s="2">
        <v>64</v>
      </c>
      <c r="B357" s="3" t="s">
        <v>100</v>
      </c>
      <c r="C357" s="2">
        <v>1624</v>
      </c>
      <c r="D357" s="2">
        <v>16460891.300000001</v>
      </c>
      <c r="E357" s="4">
        <v>43621</v>
      </c>
      <c r="F357" s="3" t="s">
        <v>16</v>
      </c>
      <c r="G357" s="3" t="s">
        <v>17</v>
      </c>
      <c r="H357" s="4">
        <v>45352</v>
      </c>
      <c r="I357" s="4">
        <v>36708</v>
      </c>
      <c r="J357" s="3" t="s">
        <v>18</v>
      </c>
      <c r="K357" s="2">
        <v>0</v>
      </c>
      <c r="L357" s="2">
        <v>100</v>
      </c>
      <c r="M357" s="3" t="s">
        <v>19</v>
      </c>
      <c r="N357" s="3" t="s">
        <v>20</v>
      </c>
      <c r="O357" s="2" t="b">
        <v>0</v>
      </c>
    </row>
    <row r="358" spans="1:15" ht="14.25" customHeight="1" x14ac:dyDescent="0.3">
      <c r="A358" s="2">
        <v>64</v>
      </c>
      <c r="B358" s="3" t="s">
        <v>100</v>
      </c>
      <c r="C358" s="2">
        <v>400</v>
      </c>
      <c r="D358" s="2">
        <v>4054406.72</v>
      </c>
      <c r="E358" s="4">
        <v>43621</v>
      </c>
      <c r="F358" s="3" t="s">
        <v>16</v>
      </c>
      <c r="G358" s="3" t="s">
        <v>17</v>
      </c>
      <c r="H358" s="4">
        <v>45352</v>
      </c>
      <c r="I358" s="4">
        <v>36708</v>
      </c>
      <c r="J358" s="3" t="s">
        <v>18</v>
      </c>
      <c r="K358" s="2">
        <v>2.0000000000000001E-4</v>
      </c>
      <c r="L358" s="2">
        <v>100</v>
      </c>
      <c r="M358" s="3" t="s">
        <v>19</v>
      </c>
      <c r="N358" s="3" t="s">
        <v>20</v>
      </c>
      <c r="O358" s="2" t="b">
        <v>0</v>
      </c>
    </row>
    <row r="359" spans="1:15" ht="14.25" customHeight="1" x14ac:dyDescent="0.3">
      <c r="A359" s="2">
        <v>64</v>
      </c>
      <c r="B359" s="3" t="s">
        <v>71</v>
      </c>
      <c r="C359" s="2">
        <v>4283</v>
      </c>
      <c r="D359" s="2">
        <v>43407693.880000003</v>
      </c>
      <c r="E359" s="4">
        <v>43621</v>
      </c>
      <c r="F359" s="3" t="s">
        <v>16</v>
      </c>
      <c r="G359" s="3" t="s">
        <v>17</v>
      </c>
      <c r="H359" s="4">
        <v>45536</v>
      </c>
      <c r="I359" s="4">
        <v>36708</v>
      </c>
      <c r="J359" s="3" t="s">
        <v>18</v>
      </c>
      <c r="K359" s="2">
        <v>2.0000000000000001E-4</v>
      </c>
      <c r="L359" s="2">
        <v>100</v>
      </c>
      <c r="M359" s="3" t="s">
        <v>19</v>
      </c>
      <c r="N359" s="3" t="s">
        <v>20</v>
      </c>
      <c r="O359" s="2" t="b">
        <v>0</v>
      </c>
    </row>
    <row r="360" spans="1:15" ht="14.25" customHeight="1" x14ac:dyDescent="0.3">
      <c r="A360" s="2">
        <v>64</v>
      </c>
      <c r="B360" s="3" t="s">
        <v>51</v>
      </c>
      <c r="C360" s="2">
        <v>3000</v>
      </c>
      <c r="D360" s="2">
        <v>30397246.899999999</v>
      </c>
      <c r="E360" s="4">
        <v>43621</v>
      </c>
      <c r="F360" s="3" t="s">
        <v>16</v>
      </c>
      <c r="G360" s="3" t="s">
        <v>17</v>
      </c>
      <c r="H360" s="4">
        <v>45717</v>
      </c>
      <c r="I360" s="4">
        <v>43399</v>
      </c>
      <c r="J360" s="3" t="s">
        <v>18</v>
      </c>
      <c r="K360" s="2">
        <v>0.31040000000000001</v>
      </c>
      <c r="L360" s="2">
        <v>100</v>
      </c>
      <c r="M360" s="3" t="s">
        <v>19</v>
      </c>
      <c r="N360" s="3" t="s">
        <v>20</v>
      </c>
      <c r="O360" s="2" t="b">
        <v>0</v>
      </c>
    </row>
    <row r="361" spans="1:15" ht="14.25" customHeight="1" x14ac:dyDescent="0.3">
      <c r="A361" s="2">
        <v>64</v>
      </c>
      <c r="B361" s="3" t="s">
        <v>51</v>
      </c>
      <c r="C361" s="2">
        <v>800</v>
      </c>
      <c r="D361" s="2">
        <v>8105932.5099999998</v>
      </c>
      <c r="E361" s="4">
        <v>43621</v>
      </c>
      <c r="F361" s="3" t="s">
        <v>16</v>
      </c>
      <c r="G361" s="3" t="s">
        <v>17</v>
      </c>
      <c r="H361" s="4">
        <v>45717</v>
      </c>
      <c r="I361" s="4">
        <v>43399</v>
      </c>
      <c r="J361" s="3" t="s">
        <v>18</v>
      </c>
      <c r="K361" s="2">
        <v>0.31530000000000002</v>
      </c>
      <c r="L361" s="2">
        <v>100</v>
      </c>
      <c r="M361" s="3" t="s">
        <v>19</v>
      </c>
      <c r="N361" s="3" t="s">
        <v>20</v>
      </c>
      <c r="O361" s="2" t="b">
        <v>0</v>
      </c>
    </row>
    <row r="362" spans="1:15" ht="14.25" customHeight="1" x14ac:dyDescent="0.3">
      <c r="A362" s="2">
        <v>64</v>
      </c>
      <c r="B362" s="3" t="s">
        <v>51</v>
      </c>
      <c r="C362" s="2">
        <v>500</v>
      </c>
      <c r="D362" s="2">
        <v>5066207.82</v>
      </c>
      <c r="E362" s="4">
        <v>43621</v>
      </c>
      <c r="F362" s="3" t="s">
        <v>16</v>
      </c>
      <c r="G362" s="3" t="s">
        <v>17</v>
      </c>
      <c r="H362" s="4">
        <v>45717</v>
      </c>
      <c r="I362" s="4">
        <v>43399</v>
      </c>
      <c r="J362" s="3" t="s">
        <v>18</v>
      </c>
      <c r="K362" s="2">
        <v>0.31859999999999999</v>
      </c>
      <c r="L362" s="2">
        <v>100</v>
      </c>
      <c r="M362" s="3" t="s">
        <v>19</v>
      </c>
      <c r="N362" s="3" t="s">
        <v>20</v>
      </c>
      <c r="O362" s="2" t="b">
        <v>0</v>
      </c>
    </row>
    <row r="363" spans="1:15" ht="14.25" customHeight="1" x14ac:dyDescent="0.3">
      <c r="A363" s="2">
        <v>64</v>
      </c>
      <c r="B363" s="3" t="s">
        <v>101</v>
      </c>
      <c r="C363" s="2">
        <v>2</v>
      </c>
      <c r="D363" s="2">
        <v>2225661.36</v>
      </c>
      <c r="E363" s="4">
        <v>43621</v>
      </c>
      <c r="F363" s="3" t="s">
        <v>102</v>
      </c>
      <c r="G363" s="3" t="s">
        <v>24</v>
      </c>
      <c r="H363" s="4">
        <v>43762</v>
      </c>
      <c r="I363" s="4">
        <v>43222</v>
      </c>
      <c r="J363" s="3" t="s">
        <v>44</v>
      </c>
      <c r="K363" s="2">
        <v>1.1900000000000001E-2</v>
      </c>
      <c r="L363" s="2">
        <v>151</v>
      </c>
      <c r="M363" s="3" t="s">
        <v>103</v>
      </c>
      <c r="N363" s="3" t="s">
        <v>20</v>
      </c>
      <c r="O363" s="2" t="b">
        <v>0</v>
      </c>
    </row>
    <row r="364" spans="1:15" ht="14.25" customHeight="1" x14ac:dyDescent="0.3">
      <c r="A364" s="2">
        <v>64</v>
      </c>
      <c r="B364" s="3" t="s">
        <v>101</v>
      </c>
      <c r="C364" s="2">
        <v>2</v>
      </c>
      <c r="D364" s="2">
        <v>2225661.36</v>
      </c>
      <c r="E364" s="4">
        <v>43621</v>
      </c>
      <c r="F364" s="3" t="s">
        <v>102</v>
      </c>
      <c r="G364" s="3" t="s">
        <v>24</v>
      </c>
      <c r="H364" s="4">
        <v>43762</v>
      </c>
      <c r="I364" s="4">
        <v>43222</v>
      </c>
      <c r="J364" s="3" t="s">
        <v>44</v>
      </c>
      <c r="K364" s="2">
        <v>1.49E-2</v>
      </c>
      <c r="L364" s="2">
        <v>151</v>
      </c>
      <c r="M364" s="3" t="s">
        <v>103</v>
      </c>
      <c r="N364" s="3" t="s">
        <v>20</v>
      </c>
      <c r="O364" s="2" t="b">
        <v>0</v>
      </c>
    </row>
    <row r="365" spans="1:15" ht="14.25" customHeight="1" x14ac:dyDescent="0.3">
      <c r="A365" s="2">
        <v>64</v>
      </c>
      <c r="B365" s="3" t="s">
        <v>101</v>
      </c>
      <c r="C365" s="2">
        <v>1</v>
      </c>
      <c r="D365" s="2">
        <v>1112830.68</v>
      </c>
      <c r="E365" s="4">
        <v>43621</v>
      </c>
      <c r="F365" s="3" t="s">
        <v>102</v>
      </c>
      <c r="G365" s="3" t="s">
        <v>24</v>
      </c>
      <c r="H365" s="4">
        <v>43762</v>
      </c>
      <c r="I365" s="4">
        <v>43222</v>
      </c>
      <c r="J365" s="3" t="s">
        <v>44</v>
      </c>
      <c r="K365" s="2">
        <v>1.4800000000000001E-2</v>
      </c>
      <c r="L365" s="2">
        <v>151</v>
      </c>
      <c r="M365" s="3" t="s">
        <v>103</v>
      </c>
      <c r="N365" s="3" t="s">
        <v>20</v>
      </c>
      <c r="O365" s="2" t="b">
        <v>0</v>
      </c>
    </row>
    <row r="366" spans="1:15" ht="14.25" customHeight="1" x14ac:dyDescent="0.3">
      <c r="A366" s="2">
        <v>64</v>
      </c>
      <c r="B366" s="3" t="s">
        <v>75</v>
      </c>
      <c r="C366" s="2">
        <v>1</v>
      </c>
      <c r="D366" s="2">
        <v>0</v>
      </c>
      <c r="E366" s="4">
        <v>43621</v>
      </c>
      <c r="F366" s="3" t="s">
        <v>76</v>
      </c>
      <c r="G366" s="3" t="s">
        <v>24</v>
      </c>
      <c r="H366" s="4">
        <v>54793</v>
      </c>
      <c r="I366" s="4">
        <v>43455</v>
      </c>
      <c r="J366" s="3" t="s">
        <v>31</v>
      </c>
      <c r="K366" s="2">
        <v>6.2899999999999998E-2</v>
      </c>
      <c r="L366" s="2">
        <v>100</v>
      </c>
      <c r="M366" s="3" t="s">
        <v>57</v>
      </c>
      <c r="N366" s="3" t="s">
        <v>20</v>
      </c>
      <c r="O366" s="2" t="b">
        <v>0</v>
      </c>
    </row>
    <row r="367" spans="1:15" ht="14.25" customHeight="1" x14ac:dyDescent="0.3">
      <c r="A367" s="2">
        <v>64</v>
      </c>
      <c r="B367" s="3" t="s">
        <v>104</v>
      </c>
      <c r="C367" s="2">
        <v>1</v>
      </c>
      <c r="D367" s="2">
        <v>-503951.28</v>
      </c>
      <c r="E367" s="4">
        <v>43621</v>
      </c>
      <c r="F367" s="3" t="s">
        <v>105</v>
      </c>
      <c r="G367" s="3" t="s">
        <v>24</v>
      </c>
      <c r="H367" s="4">
        <v>55022</v>
      </c>
      <c r="I367" s="4">
        <v>43332</v>
      </c>
      <c r="J367" s="3" t="s">
        <v>44</v>
      </c>
      <c r="K367" s="2">
        <v>6.7299999999999999E-2</v>
      </c>
      <c r="L367" s="2">
        <v>100</v>
      </c>
      <c r="M367" s="3" t="s">
        <v>32</v>
      </c>
      <c r="N367" s="3" t="s">
        <v>20</v>
      </c>
      <c r="O367" s="2" t="b">
        <v>0</v>
      </c>
    </row>
    <row r="368" spans="1:15" ht="14.25" customHeight="1" x14ac:dyDescent="0.3">
      <c r="A368" s="2">
        <v>64</v>
      </c>
      <c r="B368" s="3" t="s">
        <v>77</v>
      </c>
      <c r="C368" s="2">
        <v>1</v>
      </c>
      <c r="D368" s="2">
        <v>0</v>
      </c>
      <c r="E368" s="4">
        <v>43621</v>
      </c>
      <c r="F368" s="3" t="s">
        <v>78</v>
      </c>
      <c r="G368" s="3" t="s">
        <v>24</v>
      </c>
      <c r="H368" s="4">
        <v>54925</v>
      </c>
      <c r="I368" s="4">
        <v>43244</v>
      </c>
      <c r="J368" s="3" t="s">
        <v>44</v>
      </c>
      <c r="K368" s="2">
        <v>1.95E-2</v>
      </c>
      <c r="L368" s="2">
        <v>100</v>
      </c>
      <c r="M368" s="3" t="s">
        <v>32</v>
      </c>
      <c r="N368" s="3" t="s">
        <v>20</v>
      </c>
      <c r="O368" s="2" t="b">
        <v>0</v>
      </c>
    </row>
    <row r="369" spans="1:15" ht="14.25" customHeight="1" x14ac:dyDescent="0.3">
      <c r="A369" s="2">
        <v>64</v>
      </c>
      <c r="B369" s="3" t="s">
        <v>77</v>
      </c>
      <c r="C369" s="2">
        <v>1</v>
      </c>
      <c r="D369" s="2">
        <v>0</v>
      </c>
      <c r="E369" s="4">
        <v>43621</v>
      </c>
      <c r="F369" s="3" t="s">
        <v>78</v>
      </c>
      <c r="G369" s="3" t="s">
        <v>24</v>
      </c>
      <c r="H369" s="4">
        <v>54925</v>
      </c>
      <c r="I369" s="4">
        <v>43244</v>
      </c>
      <c r="J369" s="3" t="s">
        <v>44</v>
      </c>
      <c r="K369" s="2">
        <v>1.95E-2</v>
      </c>
      <c r="L369" s="2">
        <v>100</v>
      </c>
      <c r="M369" s="3" t="s">
        <v>32</v>
      </c>
      <c r="N369" s="3" t="s">
        <v>20</v>
      </c>
      <c r="O369" s="2" t="b">
        <v>0</v>
      </c>
    </row>
    <row r="370" spans="1:15" ht="14.25" customHeight="1" x14ac:dyDescent="0.3">
      <c r="A370" s="2">
        <v>64</v>
      </c>
      <c r="B370" s="3" t="s">
        <v>112</v>
      </c>
      <c r="C370" s="2">
        <v>1</v>
      </c>
      <c r="D370" s="2">
        <v>0</v>
      </c>
      <c r="E370" s="4">
        <v>43621</v>
      </c>
      <c r="F370" s="3" t="s">
        <v>113</v>
      </c>
      <c r="G370" s="3" t="s">
        <v>24</v>
      </c>
      <c r="H370" s="4">
        <v>54925</v>
      </c>
      <c r="I370" s="4">
        <v>43244</v>
      </c>
      <c r="J370" s="3" t="s">
        <v>44</v>
      </c>
      <c r="K370" s="2">
        <v>3.2899999999999999E-2</v>
      </c>
      <c r="L370" s="2">
        <v>100</v>
      </c>
      <c r="M370" s="3" t="s">
        <v>32</v>
      </c>
      <c r="N370" s="3" t="s">
        <v>20</v>
      </c>
      <c r="O370" s="2" t="b">
        <v>0</v>
      </c>
    </row>
    <row r="371" spans="1:15" ht="14.25" customHeight="1" x14ac:dyDescent="0.3">
      <c r="A371" s="2">
        <v>64</v>
      </c>
      <c r="B371" s="3" t="s">
        <v>40</v>
      </c>
      <c r="C371" s="2">
        <v>1</v>
      </c>
      <c r="D371" s="2">
        <v>14379.35</v>
      </c>
      <c r="E371" s="4">
        <v>43621</v>
      </c>
      <c r="F371" s="3" t="s">
        <v>41</v>
      </c>
      <c r="G371" s="3" t="s">
        <v>24</v>
      </c>
      <c r="H371" s="4">
        <v>54918</v>
      </c>
      <c r="I371" s="4">
        <v>42065</v>
      </c>
      <c r="J371" s="3" t="s">
        <v>25</v>
      </c>
      <c r="K371" s="2">
        <v>0.14729999999999999</v>
      </c>
      <c r="L371" s="2">
        <v>100</v>
      </c>
      <c r="M371" s="3" t="s">
        <v>32</v>
      </c>
      <c r="N371" s="3" t="s">
        <v>20</v>
      </c>
      <c r="O371" s="2" t="b">
        <v>0</v>
      </c>
    </row>
    <row r="372" spans="1:15" ht="14.25" customHeight="1" x14ac:dyDescent="0.3">
      <c r="A372" s="2">
        <v>64</v>
      </c>
      <c r="B372" s="3" t="s">
        <v>40</v>
      </c>
      <c r="C372" s="2">
        <v>1</v>
      </c>
      <c r="D372" s="2">
        <v>23965.58</v>
      </c>
      <c r="E372" s="4">
        <v>43621</v>
      </c>
      <c r="F372" s="3" t="s">
        <v>41</v>
      </c>
      <c r="G372" s="3" t="s">
        <v>24</v>
      </c>
      <c r="H372" s="4">
        <v>54918</v>
      </c>
      <c r="I372" s="4">
        <v>42065</v>
      </c>
      <c r="J372" s="3" t="s">
        <v>25</v>
      </c>
      <c r="K372" s="2">
        <v>0.14729999999999999</v>
      </c>
      <c r="L372" s="2">
        <v>100</v>
      </c>
      <c r="M372" s="3" t="s">
        <v>32</v>
      </c>
      <c r="N372" s="3" t="s">
        <v>20</v>
      </c>
      <c r="O372" s="2" t="b">
        <v>0</v>
      </c>
    </row>
    <row r="373" spans="1:15" ht="14.25" customHeight="1" x14ac:dyDescent="0.3">
      <c r="A373" s="2">
        <v>64</v>
      </c>
      <c r="B373" s="3" t="s">
        <v>68</v>
      </c>
      <c r="C373" s="2">
        <v>1</v>
      </c>
      <c r="D373" s="2">
        <v>0</v>
      </c>
      <c r="E373" s="4">
        <v>43621</v>
      </c>
      <c r="F373" s="3" t="s">
        <v>69</v>
      </c>
      <c r="G373" s="3" t="s">
        <v>24</v>
      </c>
      <c r="H373" s="4">
        <v>54925</v>
      </c>
      <c r="I373" s="4">
        <v>42879</v>
      </c>
      <c r="J373" s="3" t="s">
        <v>44</v>
      </c>
      <c r="K373" s="2">
        <v>2.1100000000000001E-2</v>
      </c>
      <c r="L373" s="2">
        <v>100</v>
      </c>
      <c r="M373" s="3" t="s">
        <v>32</v>
      </c>
      <c r="N373" s="3" t="s">
        <v>20</v>
      </c>
      <c r="O373" s="2" t="b">
        <v>0</v>
      </c>
    </row>
    <row r="374" spans="1:15" ht="14.25" customHeight="1" x14ac:dyDescent="0.3">
      <c r="A374" s="2">
        <v>64</v>
      </c>
      <c r="B374" s="3" t="s">
        <v>68</v>
      </c>
      <c r="C374" s="2">
        <v>1</v>
      </c>
      <c r="D374" s="2">
        <v>0</v>
      </c>
      <c r="E374" s="4">
        <v>43621</v>
      </c>
      <c r="F374" s="3" t="s">
        <v>69</v>
      </c>
      <c r="G374" s="3" t="s">
        <v>24</v>
      </c>
      <c r="H374" s="4">
        <v>54925</v>
      </c>
      <c r="I374" s="4">
        <v>42879</v>
      </c>
      <c r="J374" s="3" t="s">
        <v>44</v>
      </c>
      <c r="K374" s="2">
        <v>2.1100000000000001E-2</v>
      </c>
      <c r="L374" s="2">
        <v>100</v>
      </c>
      <c r="M374" s="3" t="s">
        <v>32</v>
      </c>
      <c r="N374" s="3" t="s">
        <v>20</v>
      </c>
      <c r="O374" s="2" t="b">
        <v>0</v>
      </c>
    </row>
    <row r="375" spans="1:15" ht="14.25" customHeight="1" x14ac:dyDescent="0.3">
      <c r="A375" s="2">
        <v>64</v>
      </c>
      <c r="B375" s="3" t="s">
        <v>27</v>
      </c>
      <c r="C375" s="2">
        <v>1</v>
      </c>
      <c r="D375" s="2">
        <v>19689.11</v>
      </c>
      <c r="E375" s="4">
        <v>43621</v>
      </c>
      <c r="F375" s="3" t="s">
        <v>28</v>
      </c>
      <c r="G375" s="3" t="s">
        <v>24</v>
      </c>
      <c r="H375" s="4">
        <v>54847</v>
      </c>
      <c r="I375" s="4">
        <v>41361</v>
      </c>
      <c r="J375" s="3" t="s">
        <v>25</v>
      </c>
      <c r="K375" s="2">
        <v>0.1046</v>
      </c>
      <c r="L375" s="2">
        <v>100</v>
      </c>
      <c r="M375" s="3" t="s">
        <v>26</v>
      </c>
      <c r="N375" s="3" t="s">
        <v>20</v>
      </c>
      <c r="O375" s="2" t="b">
        <v>0</v>
      </c>
    </row>
    <row r="376" spans="1:15" ht="14.25" customHeight="1" x14ac:dyDescent="0.3">
      <c r="A376" s="2">
        <v>64</v>
      </c>
      <c r="B376" s="3" t="s">
        <v>106</v>
      </c>
      <c r="C376" s="2">
        <v>1</v>
      </c>
      <c r="D376" s="2">
        <v>0</v>
      </c>
      <c r="E376" s="4">
        <v>43621</v>
      </c>
      <c r="F376" s="3" t="s">
        <v>107</v>
      </c>
      <c r="G376" s="3" t="s">
        <v>24</v>
      </c>
      <c r="H376" s="4">
        <v>54959</v>
      </c>
      <c r="I376" s="4">
        <v>43284</v>
      </c>
      <c r="J376" s="3" t="s">
        <v>25</v>
      </c>
      <c r="K376" s="2">
        <v>7.8700000000000006E-2</v>
      </c>
      <c r="L376" s="2">
        <v>100</v>
      </c>
      <c r="M376" s="3" t="s">
        <v>32</v>
      </c>
      <c r="N376" s="3" t="s">
        <v>20</v>
      </c>
      <c r="O376" s="2" t="b">
        <v>0</v>
      </c>
    </row>
    <row r="377" spans="1:15" ht="14.25" customHeight="1" x14ac:dyDescent="0.3">
      <c r="A377" s="2">
        <v>64</v>
      </c>
      <c r="B377" s="3" t="s">
        <v>106</v>
      </c>
      <c r="C377" s="2">
        <v>1</v>
      </c>
      <c r="D377" s="2">
        <v>0</v>
      </c>
      <c r="E377" s="4">
        <v>43621</v>
      </c>
      <c r="F377" s="3" t="s">
        <v>107</v>
      </c>
      <c r="G377" s="3" t="s">
        <v>24</v>
      </c>
      <c r="H377" s="4">
        <v>54959</v>
      </c>
      <c r="I377" s="4">
        <v>43284</v>
      </c>
      <c r="J377" s="3" t="s">
        <v>25</v>
      </c>
      <c r="K377" s="2">
        <v>7.8700000000000006E-2</v>
      </c>
      <c r="L377" s="2">
        <v>100</v>
      </c>
      <c r="M377" s="3" t="s">
        <v>32</v>
      </c>
      <c r="N377" s="3" t="s">
        <v>20</v>
      </c>
      <c r="O377" s="2" t="b">
        <v>0</v>
      </c>
    </row>
    <row r="378" spans="1:15" ht="14.25" customHeight="1" x14ac:dyDescent="0.3">
      <c r="A378" s="2">
        <v>64</v>
      </c>
      <c r="B378" s="3" t="s">
        <v>42</v>
      </c>
      <c r="C378" s="2">
        <v>1</v>
      </c>
      <c r="D378" s="2">
        <v>-62522.15</v>
      </c>
      <c r="E378" s="4">
        <v>43621</v>
      </c>
      <c r="F378" s="3" t="s">
        <v>43</v>
      </c>
      <c r="G378" s="3" t="s">
        <v>24</v>
      </c>
      <c r="H378" s="4">
        <v>54920</v>
      </c>
      <c r="I378" s="4">
        <v>42184</v>
      </c>
      <c r="J378" s="3" t="s">
        <v>44</v>
      </c>
      <c r="K378" s="2">
        <v>0.1072</v>
      </c>
      <c r="L378" s="2">
        <v>100</v>
      </c>
      <c r="M378" s="3" t="s">
        <v>26</v>
      </c>
      <c r="N378" s="3" t="s">
        <v>20</v>
      </c>
      <c r="O378" s="2" t="b">
        <v>0</v>
      </c>
    </row>
    <row r="379" spans="1:15" ht="14.25" customHeight="1" x14ac:dyDescent="0.3">
      <c r="A379" s="2">
        <v>64</v>
      </c>
      <c r="B379" s="3" t="s">
        <v>42</v>
      </c>
      <c r="C379" s="2">
        <v>1</v>
      </c>
      <c r="D379" s="2">
        <v>-93783.23</v>
      </c>
      <c r="E379" s="4">
        <v>43621</v>
      </c>
      <c r="F379" s="3" t="s">
        <v>43</v>
      </c>
      <c r="G379" s="3" t="s">
        <v>24</v>
      </c>
      <c r="H379" s="4">
        <v>54920</v>
      </c>
      <c r="I379" s="4">
        <v>42184</v>
      </c>
      <c r="J379" s="3" t="s">
        <v>44</v>
      </c>
      <c r="K379" s="2">
        <v>0.1072</v>
      </c>
      <c r="L379" s="2">
        <v>100</v>
      </c>
      <c r="M379" s="3" t="s">
        <v>26</v>
      </c>
      <c r="N379" s="3" t="s">
        <v>20</v>
      </c>
      <c r="O379" s="2" t="b">
        <v>0</v>
      </c>
    </row>
    <row r="380" spans="1:15" ht="14.25" customHeight="1" x14ac:dyDescent="0.3">
      <c r="A380" s="2">
        <v>64</v>
      </c>
      <c r="B380" s="3" t="s">
        <v>45</v>
      </c>
      <c r="C380" s="2">
        <v>1</v>
      </c>
      <c r="D380" s="2">
        <v>-31122.3</v>
      </c>
      <c r="E380" s="4">
        <v>43621</v>
      </c>
      <c r="F380" s="3" t="s">
        <v>46</v>
      </c>
      <c r="G380" s="3" t="s">
        <v>24</v>
      </c>
      <c r="H380" s="4">
        <v>55005</v>
      </c>
      <c r="I380" s="4">
        <v>42228</v>
      </c>
      <c r="J380" s="3" t="s">
        <v>31</v>
      </c>
      <c r="K380" s="2">
        <v>0.15229999999999999</v>
      </c>
      <c r="L380" s="2">
        <v>100</v>
      </c>
      <c r="M380" s="3" t="s">
        <v>26</v>
      </c>
      <c r="N380" s="3" t="s">
        <v>20</v>
      </c>
      <c r="O380" s="2" t="b">
        <v>0</v>
      </c>
    </row>
    <row r="381" spans="1:15" ht="14.25" customHeight="1" x14ac:dyDescent="0.3">
      <c r="A381" s="2">
        <v>64</v>
      </c>
      <c r="B381" s="3" t="s">
        <v>45</v>
      </c>
      <c r="C381" s="2">
        <v>1</v>
      </c>
      <c r="D381" s="2">
        <v>-186733.8</v>
      </c>
      <c r="E381" s="4">
        <v>43621</v>
      </c>
      <c r="F381" s="3" t="s">
        <v>46</v>
      </c>
      <c r="G381" s="3" t="s">
        <v>24</v>
      </c>
      <c r="H381" s="4">
        <v>55005</v>
      </c>
      <c r="I381" s="4">
        <v>42228</v>
      </c>
      <c r="J381" s="3" t="s">
        <v>31</v>
      </c>
      <c r="K381" s="2">
        <v>0.15229999999999999</v>
      </c>
      <c r="L381" s="2">
        <v>100</v>
      </c>
      <c r="M381" s="3" t="s">
        <v>26</v>
      </c>
      <c r="N381" s="3" t="s">
        <v>20</v>
      </c>
      <c r="O381" s="2" t="b">
        <v>0</v>
      </c>
    </row>
    <row r="382" spans="1:15" ht="14.25" customHeight="1" x14ac:dyDescent="0.3">
      <c r="A382" s="2">
        <v>5</v>
      </c>
      <c r="B382" s="3" t="s">
        <v>52</v>
      </c>
      <c r="C382" s="2">
        <v>21119</v>
      </c>
      <c r="D382" s="2">
        <v>19999411.050000001</v>
      </c>
      <c r="E382" s="4">
        <v>43621</v>
      </c>
      <c r="F382" s="3" t="s">
        <v>53</v>
      </c>
      <c r="G382" s="3" t="s">
        <v>17</v>
      </c>
      <c r="H382" s="4">
        <v>43922</v>
      </c>
      <c r="I382" s="4">
        <v>43105</v>
      </c>
      <c r="J382" s="3" t="s">
        <v>54</v>
      </c>
      <c r="K382" s="2">
        <v>6.2600000000000003E-2</v>
      </c>
      <c r="L382" s="2">
        <v>100</v>
      </c>
      <c r="M382" s="3" t="s">
        <v>19</v>
      </c>
      <c r="N382" s="3" t="s">
        <v>20</v>
      </c>
      <c r="O382" s="2" t="b">
        <v>1</v>
      </c>
    </row>
    <row r="383" spans="1:15" ht="14.25" customHeight="1" x14ac:dyDescent="0.3">
      <c r="A383" s="2">
        <v>5</v>
      </c>
      <c r="B383" s="3" t="s">
        <v>100</v>
      </c>
      <c r="C383" s="2">
        <v>1400</v>
      </c>
      <c r="D383" s="2">
        <v>14190423.529999999</v>
      </c>
      <c r="E383" s="4">
        <v>43621</v>
      </c>
      <c r="F383" s="3" t="s">
        <v>16</v>
      </c>
      <c r="G383" s="3" t="s">
        <v>17</v>
      </c>
      <c r="H383" s="4">
        <v>45352</v>
      </c>
      <c r="I383" s="4">
        <v>36708</v>
      </c>
      <c r="J383" s="3" t="s">
        <v>18</v>
      </c>
      <c r="K383" s="2">
        <v>0</v>
      </c>
      <c r="L383" s="2">
        <v>100</v>
      </c>
      <c r="M383" s="3" t="s">
        <v>19</v>
      </c>
      <c r="N383" s="3" t="s">
        <v>20</v>
      </c>
      <c r="O383" s="2" t="b">
        <v>0</v>
      </c>
    </row>
    <row r="384" spans="1:15" ht="14.25" customHeight="1" x14ac:dyDescent="0.3">
      <c r="A384" s="2">
        <v>5</v>
      </c>
      <c r="B384" s="3" t="s">
        <v>100</v>
      </c>
      <c r="C384" s="2">
        <v>170</v>
      </c>
      <c r="D384" s="2">
        <v>1723122.86</v>
      </c>
      <c r="E384" s="4">
        <v>43621</v>
      </c>
      <c r="F384" s="3" t="s">
        <v>16</v>
      </c>
      <c r="G384" s="3" t="s">
        <v>17</v>
      </c>
      <c r="H384" s="4">
        <v>45352</v>
      </c>
      <c r="I384" s="4">
        <v>36708</v>
      </c>
      <c r="J384" s="3" t="s">
        <v>18</v>
      </c>
      <c r="K384" s="2">
        <v>2.0000000000000001E-4</v>
      </c>
      <c r="L384" s="2">
        <v>100</v>
      </c>
      <c r="M384" s="3" t="s">
        <v>19</v>
      </c>
      <c r="N384" s="3" t="s">
        <v>20</v>
      </c>
      <c r="O384" s="2" t="b">
        <v>0</v>
      </c>
    </row>
    <row r="385" spans="1:15" ht="14.25" customHeight="1" x14ac:dyDescent="0.3">
      <c r="A385" s="2">
        <v>5</v>
      </c>
      <c r="B385" s="3" t="s">
        <v>51</v>
      </c>
      <c r="C385" s="2">
        <v>1500</v>
      </c>
      <c r="D385" s="2">
        <v>15198623.449999999</v>
      </c>
      <c r="E385" s="4">
        <v>43621</v>
      </c>
      <c r="F385" s="3" t="s">
        <v>16</v>
      </c>
      <c r="G385" s="3" t="s">
        <v>17</v>
      </c>
      <c r="H385" s="4">
        <v>45717</v>
      </c>
      <c r="I385" s="4">
        <v>43399</v>
      </c>
      <c r="J385" s="3" t="s">
        <v>18</v>
      </c>
      <c r="K385" s="2">
        <v>0.31859999999999999</v>
      </c>
      <c r="L385" s="2">
        <v>100</v>
      </c>
      <c r="M385" s="3" t="s">
        <v>19</v>
      </c>
      <c r="N385" s="3" t="s">
        <v>20</v>
      </c>
      <c r="O385" s="2" t="b">
        <v>0</v>
      </c>
    </row>
    <row r="386" spans="1:15" ht="14.25" customHeight="1" x14ac:dyDescent="0.3">
      <c r="A386" s="2">
        <v>5</v>
      </c>
      <c r="B386" s="3" t="s">
        <v>51</v>
      </c>
      <c r="C386" s="2">
        <v>250</v>
      </c>
      <c r="D386" s="2">
        <v>2533103.91</v>
      </c>
      <c r="E386" s="4">
        <v>43621</v>
      </c>
      <c r="F386" s="3" t="s">
        <v>16</v>
      </c>
      <c r="G386" s="3" t="s">
        <v>17</v>
      </c>
      <c r="H386" s="4">
        <v>45717</v>
      </c>
      <c r="I386" s="4">
        <v>43399</v>
      </c>
      <c r="J386" s="3" t="s">
        <v>18</v>
      </c>
      <c r="K386" s="2">
        <v>0.32450000000000001</v>
      </c>
      <c r="L386" s="2">
        <v>100</v>
      </c>
      <c r="M386" s="3" t="s">
        <v>19</v>
      </c>
      <c r="N386" s="3" t="s">
        <v>20</v>
      </c>
      <c r="O386" s="2" t="b">
        <v>0</v>
      </c>
    </row>
    <row r="387" spans="1:15" ht="14.25" customHeight="1" x14ac:dyDescent="0.3">
      <c r="A387" s="2">
        <v>5</v>
      </c>
      <c r="B387" s="3" t="s">
        <v>101</v>
      </c>
      <c r="C387" s="2">
        <v>1</v>
      </c>
      <c r="D387" s="2">
        <v>1112830.68</v>
      </c>
      <c r="E387" s="4">
        <v>43621</v>
      </c>
      <c r="F387" s="3" t="s">
        <v>102</v>
      </c>
      <c r="G387" s="3" t="s">
        <v>24</v>
      </c>
      <c r="H387" s="4">
        <v>43762</v>
      </c>
      <c r="I387" s="4">
        <v>43222</v>
      </c>
      <c r="J387" s="3" t="s">
        <v>44</v>
      </c>
      <c r="K387" s="2">
        <v>1.49E-2</v>
      </c>
      <c r="L387" s="2">
        <v>151</v>
      </c>
      <c r="M387" s="3" t="s">
        <v>103</v>
      </c>
      <c r="N387" s="3" t="s">
        <v>20</v>
      </c>
      <c r="O387" s="2" t="b">
        <v>0</v>
      </c>
    </row>
    <row r="388" spans="1:15" ht="14.25" customHeight="1" x14ac:dyDescent="0.3">
      <c r="A388" s="2">
        <v>5</v>
      </c>
      <c r="B388" s="3" t="s">
        <v>104</v>
      </c>
      <c r="C388" s="2">
        <v>1</v>
      </c>
      <c r="D388" s="2">
        <v>-209979.7</v>
      </c>
      <c r="E388" s="4">
        <v>43621</v>
      </c>
      <c r="F388" s="3" t="s">
        <v>105</v>
      </c>
      <c r="G388" s="3" t="s">
        <v>24</v>
      </c>
      <c r="H388" s="4">
        <v>55022</v>
      </c>
      <c r="I388" s="4">
        <v>43332</v>
      </c>
      <c r="J388" s="3" t="s">
        <v>44</v>
      </c>
      <c r="K388" s="2">
        <v>6.7299999999999999E-2</v>
      </c>
      <c r="L388" s="2">
        <v>100</v>
      </c>
      <c r="M388" s="3" t="s">
        <v>32</v>
      </c>
      <c r="N388" s="3" t="s">
        <v>20</v>
      </c>
      <c r="O388" s="2" t="b">
        <v>0</v>
      </c>
    </row>
    <row r="389" spans="1:15" ht="14.25" customHeight="1" x14ac:dyDescent="0.3">
      <c r="A389" s="2">
        <v>5</v>
      </c>
      <c r="B389" s="3" t="s">
        <v>104</v>
      </c>
      <c r="C389" s="2">
        <v>1</v>
      </c>
      <c r="D389" s="2">
        <v>-117588.63</v>
      </c>
      <c r="E389" s="4">
        <v>43621</v>
      </c>
      <c r="F389" s="3" t="s">
        <v>105</v>
      </c>
      <c r="G389" s="3" t="s">
        <v>24</v>
      </c>
      <c r="H389" s="4">
        <v>55022</v>
      </c>
      <c r="I389" s="4">
        <v>43332</v>
      </c>
      <c r="J389" s="3" t="s">
        <v>44</v>
      </c>
      <c r="K389" s="2">
        <v>6.7299999999999999E-2</v>
      </c>
      <c r="L389" s="2">
        <v>100</v>
      </c>
      <c r="M389" s="3" t="s">
        <v>32</v>
      </c>
      <c r="N389" s="3" t="s">
        <v>20</v>
      </c>
      <c r="O389" s="2" t="b">
        <v>0</v>
      </c>
    </row>
    <row r="390" spans="1:15" ht="14.25" customHeight="1" x14ac:dyDescent="0.3">
      <c r="A390" s="2">
        <v>5</v>
      </c>
      <c r="B390" s="3" t="s">
        <v>22</v>
      </c>
      <c r="C390" s="2">
        <v>1</v>
      </c>
      <c r="D390" s="2">
        <v>0</v>
      </c>
      <c r="E390" s="4">
        <v>43621</v>
      </c>
      <c r="F390" s="3" t="s">
        <v>23</v>
      </c>
      <c r="G390" s="3" t="s">
        <v>24</v>
      </c>
      <c r="H390" s="4">
        <v>54847</v>
      </c>
      <c r="I390" s="4">
        <v>41361</v>
      </c>
      <c r="J390" s="3" t="s">
        <v>25</v>
      </c>
      <c r="K390" s="2">
        <v>0.17219999999999999</v>
      </c>
      <c r="L390" s="2">
        <v>100</v>
      </c>
      <c r="M390" s="3" t="s">
        <v>26</v>
      </c>
      <c r="N390" s="3" t="s">
        <v>20</v>
      </c>
      <c r="O390" s="2" t="b">
        <v>0</v>
      </c>
    </row>
    <row r="391" spans="1:15" ht="14.25" customHeight="1" x14ac:dyDescent="0.3">
      <c r="A391" s="2">
        <v>5</v>
      </c>
      <c r="B391" s="3" t="s">
        <v>22</v>
      </c>
      <c r="C391" s="2">
        <v>1</v>
      </c>
      <c r="D391" s="2">
        <v>0</v>
      </c>
      <c r="E391" s="4">
        <v>43621</v>
      </c>
      <c r="F391" s="3" t="s">
        <v>23</v>
      </c>
      <c r="G391" s="3" t="s">
        <v>24</v>
      </c>
      <c r="H391" s="4">
        <v>54847</v>
      </c>
      <c r="I391" s="4">
        <v>41361</v>
      </c>
      <c r="J391" s="3" t="s">
        <v>25</v>
      </c>
      <c r="K391" s="2">
        <v>0.17219999999999999</v>
      </c>
      <c r="L391" s="2">
        <v>100</v>
      </c>
      <c r="M391" s="3" t="s">
        <v>26</v>
      </c>
      <c r="N391" s="3" t="s">
        <v>20</v>
      </c>
      <c r="O391" s="2" t="b">
        <v>0</v>
      </c>
    </row>
    <row r="392" spans="1:15" ht="14.25" customHeight="1" x14ac:dyDescent="0.3">
      <c r="A392" s="2">
        <v>5</v>
      </c>
      <c r="B392" s="3" t="s">
        <v>40</v>
      </c>
      <c r="C392" s="2">
        <v>1</v>
      </c>
      <c r="D392" s="2">
        <v>23965.58</v>
      </c>
      <c r="E392" s="4">
        <v>43621</v>
      </c>
      <c r="F392" s="3" t="s">
        <v>41</v>
      </c>
      <c r="G392" s="3" t="s">
        <v>24</v>
      </c>
      <c r="H392" s="4">
        <v>54918</v>
      </c>
      <c r="I392" s="4">
        <v>42065</v>
      </c>
      <c r="J392" s="3" t="s">
        <v>25</v>
      </c>
      <c r="K392" s="2">
        <v>0.13739999999999999</v>
      </c>
      <c r="L392" s="2">
        <v>100</v>
      </c>
      <c r="M392" s="3" t="s">
        <v>32</v>
      </c>
      <c r="N392" s="3" t="s">
        <v>20</v>
      </c>
      <c r="O392" s="2" t="b">
        <v>0</v>
      </c>
    </row>
    <row r="393" spans="1:15" ht="14.25" customHeight="1" x14ac:dyDescent="0.3">
      <c r="A393" s="2">
        <v>5</v>
      </c>
      <c r="B393" s="3" t="s">
        <v>40</v>
      </c>
      <c r="C393" s="2">
        <v>1</v>
      </c>
      <c r="D393" s="2">
        <v>14379.35</v>
      </c>
      <c r="E393" s="4">
        <v>43621</v>
      </c>
      <c r="F393" s="3" t="s">
        <v>41</v>
      </c>
      <c r="G393" s="3" t="s">
        <v>24</v>
      </c>
      <c r="H393" s="4">
        <v>54918</v>
      </c>
      <c r="I393" s="4">
        <v>42065</v>
      </c>
      <c r="J393" s="3" t="s">
        <v>25</v>
      </c>
      <c r="K393" s="2">
        <v>0.13739999999999999</v>
      </c>
      <c r="L393" s="2">
        <v>100</v>
      </c>
      <c r="M393" s="3" t="s">
        <v>32</v>
      </c>
      <c r="N393" s="3" t="s">
        <v>20</v>
      </c>
      <c r="O393" s="2" t="b">
        <v>0</v>
      </c>
    </row>
    <row r="394" spans="1:15" ht="14.25" customHeight="1" x14ac:dyDescent="0.3">
      <c r="A394" s="2">
        <v>5</v>
      </c>
      <c r="B394" s="3" t="s">
        <v>40</v>
      </c>
      <c r="C394" s="2">
        <v>1</v>
      </c>
      <c r="D394" s="2">
        <v>14379.35</v>
      </c>
      <c r="E394" s="4">
        <v>43621</v>
      </c>
      <c r="F394" s="3" t="s">
        <v>41</v>
      </c>
      <c r="G394" s="3" t="s">
        <v>24</v>
      </c>
      <c r="H394" s="4">
        <v>54918</v>
      </c>
      <c r="I394" s="4">
        <v>42065</v>
      </c>
      <c r="J394" s="3" t="s">
        <v>25</v>
      </c>
      <c r="K394" s="2">
        <v>0.13739999999999999</v>
      </c>
      <c r="L394" s="2">
        <v>100</v>
      </c>
      <c r="M394" s="3" t="s">
        <v>32</v>
      </c>
      <c r="N394" s="3" t="s">
        <v>20</v>
      </c>
      <c r="O394" s="2" t="b">
        <v>0</v>
      </c>
    </row>
    <row r="395" spans="1:15" ht="14.25" customHeight="1" x14ac:dyDescent="0.3">
      <c r="A395" s="2">
        <v>5</v>
      </c>
      <c r="B395" s="3" t="s">
        <v>40</v>
      </c>
      <c r="C395" s="2">
        <v>1</v>
      </c>
      <c r="D395" s="2">
        <v>4793.12</v>
      </c>
      <c r="E395" s="4">
        <v>43621</v>
      </c>
      <c r="F395" s="3" t="s">
        <v>41</v>
      </c>
      <c r="G395" s="3" t="s">
        <v>24</v>
      </c>
      <c r="H395" s="4">
        <v>54918</v>
      </c>
      <c r="I395" s="4">
        <v>42065</v>
      </c>
      <c r="J395" s="3" t="s">
        <v>25</v>
      </c>
      <c r="K395" s="2">
        <v>0.13739999999999999</v>
      </c>
      <c r="L395" s="2">
        <v>100</v>
      </c>
      <c r="M395" s="3" t="s">
        <v>32</v>
      </c>
      <c r="N395" s="3" t="s">
        <v>20</v>
      </c>
      <c r="O395" s="2" t="b">
        <v>0</v>
      </c>
    </row>
    <row r="396" spans="1:15" ht="14.25" customHeight="1" x14ac:dyDescent="0.3">
      <c r="A396" s="2">
        <v>5</v>
      </c>
      <c r="B396" s="3" t="s">
        <v>40</v>
      </c>
      <c r="C396" s="2">
        <v>1</v>
      </c>
      <c r="D396" s="2">
        <v>4793.12</v>
      </c>
      <c r="E396" s="4">
        <v>43621</v>
      </c>
      <c r="F396" s="3" t="s">
        <v>41</v>
      </c>
      <c r="G396" s="3" t="s">
        <v>24</v>
      </c>
      <c r="H396" s="4">
        <v>54918</v>
      </c>
      <c r="I396" s="4">
        <v>42065</v>
      </c>
      <c r="J396" s="3" t="s">
        <v>25</v>
      </c>
      <c r="K396" s="2">
        <v>0.13739999999999999</v>
      </c>
      <c r="L396" s="2">
        <v>100</v>
      </c>
      <c r="M396" s="3" t="s">
        <v>32</v>
      </c>
      <c r="N396" s="3" t="s">
        <v>20</v>
      </c>
      <c r="O396" s="2" t="b">
        <v>0</v>
      </c>
    </row>
    <row r="397" spans="1:15" ht="14.25" customHeight="1" x14ac:dyDescent="0.3">
      <c r="A397" s="2">
        <v>5</v>
      </c>
      <c r="B397" s="3" t="s">
        <v>68</v>
      </c>
      <c r="C397" s="2">
        <v>1</v>
      </c>
      <c r="D397" s="2">
        <v>0</v>
      </c>
      <c r="E397" s="4">
        <v>43621</v>
      </c>
      <c r="F397" s="3" t="s">
        <v>69</v>
      </c>
      <c r="G397" s="3" t="s">
        <v>24</v>
      </c>
      <c r="H397" s="4">
        <v>54925</v>
      </c>
      <c r="I397" s="4">
        <v>42879</v>
      </c>
      <c r="J397" s="3" t="s">
        <v>44</v>
      </c>
      <c r="K397" s="2">
        <v>1.8499999999999999E-2</v>
      </c>
      <c r="L397" s="2">
        <v>100</v>
      </c>
      <c r="M397" s="3" t="s">
        <v>32</v>
      </c>
      <c r="N397" s="3" t="s">
        <v>20</v>
      </c>
      <c r="O397" s="2" t="b">
        <v>0</v>
      </c>
    </row>
    <row r="398" spans="1:15" ht="14.25" customHeight="1" x14ac:dyDescent="0.3">
      <c r="A398" s="2">
        <v>5</v>
      </c>
      <c r="B398" s="3" t="s">
        <v>49</v>
      </c>
      <c r="C398" s="2">
        <v>1</v>
      </c>
      <c r="D398" s="2">
        <v>0</v>
      </c>
      <c r="E398" s="4">
        <v>43621</v>
      </c>
      <c r="F398" s="3" t="s">
        <v>50</v>
      </c>
      <c r="G398" s="3" t="s">
        <v>24</v>
      </c>
      <c r="H398" s="4">
        <v>54983</v>
      </c>
      <c r="I398" s="4">
        <v>41365</v>
      </c>
      <c r="J398" s="3" t="s">
        <v>44</v>
      </c>
      <c r="K398" s="2">
        <v>6.4000000000000001E-2</v>
      </c>
      <c r="L398" s="2">
        <v>100</v>
      </c>
      <c r="M398" s="3" t="s">
        <v>35</v>
      </c>
      <c r="N398" s="3" t="s">
        <v>20</v>
      </c>
      <c r="O398" s="2" t="b">
        <v>0</v>
      </c>
    </row>
    <row r="399" spans="1:15" ht="14.25" customHeight="1" x14ac:dyDescent="0.3">
      <c r="A399" s="2">
        <v>5</v>
      </c>
      <c r="B399" s="3" t="s">
        <v>36</v>
      </c>
      <c r="C399" s="2">
        <v>1</v>
      </c>
      <c r="D399" s="2">
        <v>-2228055.61</v>
      </c>
      <c r="E399" s="4">
        <v>43621</v>
      </c>
      <c r="F399" s="3" t="s">
        <v>37</v>
      </c>
      <c r="G399" s="3" t="s">
        <v>24</v>
      </c>
      <c r="H399" s="4">
        <v>55071</v>
      </c>
      <c r="I399" s="4">
        <v>41192</v>
      </c>
      <c r="J399" s="3" t="s">
        <v>31</v>
      </c>
      <c r="K399" s="2">
        <v>0.1171</v>
      </c>
      <c r="L399" s="2">
        <v>100</v>
      </c>
      <c r="M399" s="3" t="s">
        <v>32</v>
      </c>
      <c r="N399" s="3" t="s">
        <v>20</v>
      </c>
      <c r="O399" s="2" t="b">
        <v>0</v>
      </c>
    </row>
    <row r="400" spans="1:15" ht="14.25" customHeight="1" x14ac:dyDescent="0.3">
      <c r="A400" s="2">
        <v>5</v>
      </c>
      <c r="B400" s="3" t="s">
        <v>36</v>
      </c>
      <c r="C400" s="2">
        <v>1</v>
      </c>
      <c r="D400" s="2">
        <v>607567.31000000006</v>
      </c>
      <c r="E400" s="4">
        <v>43621</v>
      </c>
      <c r="F400" s="3" t="s">
        <v>37</v>
      </c>
      <c r="G400" s="3" t="s">
        <v>24</v>
      </c>
      <c r="H400" s="4">
        <v>55071</v>
      </c>
      <c r="I400" s="4">
        <v>41192</v>
      </c>
      <c r="J400" s="3" t="s">
        <v>31</v>
      </c>
      <c r="K400" s="2">
        <v>0.11899999999999999</v>
      </c>
      <c r="L400" s="2">
        <v>100</v>
      </c>
      <c r="M400" s="3" t="s">
        <v>32</v>
      </c>
      <c r="N400" s="3" t="s">
        <v>20</v>
      </c>
      <c r="O400" s="2" t="b">
        <v>0</v>
      </c>
    </row>
    <row r="401" spans="1:15" ht="14.25" customHeight="1" x14ac:dyDescent="0.3">
      <c r="A401" s="2">
        <v>5</v>
      </c>
      <c r="B401" s="3" t="s">
        <v>106</v>
      </c>
      <c r="C401" s="2">
        <v>1</v>
      </c>
      <c r="D401" s="2">
        <v>0</v>
      </c>
      <c r="E401" s="4">
        <v>43621</v>
      </c>
      <c r="F401" s="3" t="s">
        <v>107</v>
      </c>
      <c r="G401" s="3" t="s">
        <v>24</v>
      </c>
      <c r="H401" s="4">
        <v>54959</v>
      </c>
      <c r="I401" s="4">
        <v>43284</v>
      </c>
      <c r="J401" s="3" t="s">
        <v>25</v>
      </c>
      <c r="K401" s="2">
        <v>7.8700000000000006E-2</v>
      </c>
      <c r="L401" s="2">
        <v>100</v>
      </c>
      <c r="M401" s="3" t="s">
        <v>32</v>
      </c>
      <c r="N401" s="3" t="s">
        <v>20</v>
      </c>
      <c r="O401" s="2" t="b">
        <v>0</v>
      </c>
    </row>
    <row r="402" spans="1:15" ht="14.25" customHeight="1" x14ac:dyDescent="0.3">
      <c r="A402" s="2">
        <v>5</v>
      </c>
      <c r="B402" s="3" t="s">
        <v>42</v>
      </c>
      <c r="C402" s="2">
        <v>1</v>
      </c>
      <c r="D402" s="2">
        <v>-62522.15</v>
      </c>
      <c r="E402" s="4">
        <v>43621</v>
      </c>
      <c r="F402" s="3" t="s">
        <v>43</v>
      </c>
      <c r="G402" s="3" t="s">
        <v>24</v>
      </c>
      <c r="H402" s="4">
        <v>54920</v>
      </c>
      <c r="I402" s="4">
        <v>42184</v>
      </c>
      <c r="J402" s="3" t="s">
        <v>44</v>
      </c>
      <c r="K402" s="2">
        <v>0.1072</v>
      </c>
      <c r="L402" s="2">
        <v>100</v>
      </c>
      <c r="M402" s="3" t="s">
        <v>26</v>
      </c>
      <c r="N402" s="3" t="s">
        <v>20</v>
      </c>
      <c r="O402" s="2" t="b">
        <v>0</v>
      </c>
    </row>
    <row r="403" spans="1:15" ht="14.25" customHeight="1" x14ac:dyDescent="0.3">
      <c r="A403" s="2">
        <v>5</v>
      </c>
      <c r="B403" s="3" t="s">
        <v>42</v>
      </c>
      <c r="C403" s="2">
        <v>1</v>
      </c>
      <c r="D403" s="2">
        <v>-62522.15</v>
      </c>
      <c r="E403" s="4">
        <v>43621</v>
      </c>
      <c r="F403" s="3" t="s">
        <v>43</v>
      </c>
      <c r="G403" s="3" t="s">
        <v>24</v>
      </c>
      <c r="H403" s="4">
        <v>54920</v>
      </c>
      <c r="I403" s="4">
        <v>42184</v>
      </c>
      <c r="J403" s="3" t="s">
        <v>44</v>
      </c>
      <c r="K403" s="2">
        <v>0.1072</v>
      </c>
      <c r="L403" s="2">
        <v>100</v>
      </c>
      <c r="M403" s="3" t="s">
        <v>26</v>
      </c>
      <c r="N403" s="3" t="s">
        <v>20</v>
      </c>
      <c r="O403" s="2" t="b">
        <v>0</v>
      </c>
    </row>
    <row r="404" spans="1:15" ht="14.25" customHeight="1" x14ac:dyDescent="0.3">
      <c r="A404" s="2">
        <v>5</v>
      </c>
      <c r="B404" s="3" t="s">
        <v>42</v>
      </c>
      <c r="C404" s="2">
        <v>1</v>
      </c>
      <c r="D404" s="2">
        <v>-31261.08</v>
      </c>
      <c r="E404" s="4">
        <v>43621</v>
      </c>
      <c r="F404" s="3" t="s">
        <v>43</v>
      </c>
      <c r="G404" s="3" t="s">
        <v>24</v>
      </c>
      <c r="H404" s="4">
        <v>54920</v>
      </c>
      <c r="I404" s="4">
        <v>42184</v>
      </c>
      <c r="J404" s="3" t="s">
        <v>44</v>
      </c>
      <c r="K404" s="2">
        <v>0.1072</v>
      </c>
      <c r="L404" s="2">
        <v>100</v>
      </c>
      <c r="M404" s="3" t="s">
        <v>26</v>
      </c>
      <c r="N404" s="3" t="s">
        <v>20</v>
      </c>
      <c r="O404" s="2" t="b">
        <v>0</v>
      </c>
    </row>
    <row r="405" spans="1:15" ht="14.25" customHeight="1" x14ac:dyDescent="0.3">
      <c r="A405" s="2">
        <v>5</v>
      </c>
      <c r="B405" s="3" t="s">
        <v>45</v>
      </c>
      <c r="C405" s="2">
        <v>1</v>
      </c>
      <c r="D405" s="2">
        <v>-280100.7</v>
      </c>
      <c r="E405" s="4">
        <v>43621</v>
      </c>
      <c r="F405" s="3" t="s">
        <v>46</v>
      </c>
      <c r="G405" s="3" t="s">
        <v>24</v>
      </c>
      <c r="H405" s="4">
        <v>55005</v>
      </c>
      <c r="I405" s="4">
        <v>42228</v>
      </c>
      <c r="J405" s="3" t="s">
        <v>31</v>
      </c>
      <c r="K405" s="2">
        <v>0.15229999999999999</v>
      </c>
      <c r="L405" s="2">
        <v>100</v>
      </c>
      <c r="M405" s="3" t="s">
        <v>26</v>
      </c>
      <c r="N405" s="3" t="s">
        <v>20</v>
      </c>
      <c r="O405" s="2" t="b">
        <v>0</v>
      </c>
    </row>
    <row r="406" spans="1:15" ht="14.25" customHeight="1" x14ac:dyDescent="0.3">
      <c r="A406" s="2">
        <v>5</v>
      </c>
      <c r="B406" s="3" t="s">
        <v>36</v>
      </c>
      <c r="C406" s="2">
        <v>8</v>
      </c>
      <c r="D406" s="2">
        <v>1868050.04</v>
      </c>
      <c r="E406" s="4">
        <v>43621</v>
      </c>
      <c r="F406" s="3" t="s">
        <v>37</v>
      </c>
      <c r="G406" s="3" t="s">
        <v>24</v>
      </c>
      <c r="H406" s="4">
        <v>44479</v>
      </c>
      <c r="I406" s="4">
        <v>41192</v>
      </c>
      <c r="J406" s="3" t="s">
        <v>31</v>
      </c>
      <c r="K406" s="2">
        <v>0.12039999999999999</v>
      </c>
      <c r="L406" s="2">
        <v>100</v>
      </c>
      <c r="M406" s="3" t="s">
        <v>32</v>
      </c>
      <c r="N406" s="3" t="s">
        <v>20</v>
      </c>
      <c r="O406" s="2" t="b">
        <v>0</v>
      </c>
    </row>
    <row r="407" spans="1:15" ht="14.25" customHeight="1" x14ac:dyDescent="0.3">
      <c r="A407" s="2">
        <v>5</v>
      </c>
      <c r="B407" s="3" t="s">
        <v>108</v>
      </c>
      <c r="C407" s="2">
        <v>6</v>
      </c>
      <c r="D407" s="2">
        <v>3218628.27</v>
      </c>
      <c r="E407" s="4">
        <v>43621</v>
      </c>
      <c r="F407" s="3" t="s">
        <v>109</v>
      </c>
      <c r="G407" s="3" t="s">
        <v>24</v>
      </c>
      <c r="H407" s="4">
        <v>45091</v>
      </c>
      <c r="I407" s="4">
        <v>41439</v>
      </c>
      <c r="J407" s="3" t="s">
        <v>31</v>
      </c>
      <c r="K407" s="2">
        <v>4.5499999999999999E-2</v>
      </c>
      <c r="L407" s="2">
        <v>100</v>
      </c>
      <c r="M407" s="3" t="s">
        <v>110</v>
      </c>
      <c r="N407" s="3" t="s">
        <v>20</v>
      </c>
      <c r="O407" s="2" t="b">
        <v>0</v>
      </c>
    </row>
    <row r="408" spans="1:15" ht="14.25" customHeight="1" x14ac:dyDescent="0.3">
      <c r="A408" s="2">
        <v>5</v>
      </c>
      <c r="B408" s="3" t="s">
        <v>108</v>
      </c>
      <c r="C408" s="2">
        <v>6</v>
      </c>
      <c r="D408" s="2">
        <v>3218628.27</v>
      </c>
      <c r="E408" s="4">
        <v>43621</v>
      </c>
      <c r="F408" s="3" t="s">
        <v>111</v>
      </c>
      <c r="G408" s="3" t="s">
        <v>24</v>
      </c>
      <c r="H408" s="4">
        <v>45091</v>
      </c>
      <c r="I408" s="4">
        <v>41439</v>
      </c>
      <c r="J408" s="3" t="s">
        <v>31</v>
      </c>
      <c r="K408" s="2">
        <v>4.5499999999999999E-2</v>
      </c>
      <c r="L408" s="2">
        <v>100</v>
      </c>
      <c r="M408" s="3" t="s">
        <v>110</v>
      </c>
      <c r="N408" s="3" t="s">
        <v>20</v>
      </c>
      <c r="O408" s="2" t="b">
        <v>0</v>
      </c>
    </row>
    <row r="409" spans="1:15" ht="14.25" customHeight="1" x14ac:dyDescent="0.3">
      <c r="A409" s="2">
        <v>5</v>
      </c>
      <c r="B409" s="3" t="s">
        <v>108</v>
      </c>
      <c r="C409" s="2">
        <v>6</v>
      </c>
      <c r="D409" s="2">
        <v>3218628.27</v>
      </c>
      <c r="E409" s="4">
        <v>43621</v>
      </c>
      <c r="F409" s="3" t="s">
        <v>127</v>
      </c>
      <c r="G409" s="3" t="s">
        <v>24</v>
      </c>
      <c r="H409" s="4">
        <v>45091</v>
      </c>
      <c r="I409" s="4">
        <v>41439</v>
      </c>
      <c r="J409" s="3" t="s">
        <v>31</v>
      </c>
      <c r="K409" s="2">
        <v>4.5499999999999999E-2</v>
      </c>
      <c r="L409" s="2">
        <v>100</v>
      </c>
      <c r="M409" s="3" t="s">
        <v>110</v>
      </c>
      <c r="N409" s="3" t="s">
        <v>20</v>
      </c>
      <c r="O409" s="2" t="b">
        <v>0</v>
      </c>
    </row>
    <row r="410" spans="1:15" ht="14.25" customHeight="1" x14ac:dyDescent="0.3">
      <c r="A410" s="2">
        <v>66</v>
      </c>
      <c r="B410" s="3" t="s">
        <v>255</v>
      </c>
      <c r="C410" s="2">
        <v>400</v>
      </c>
      <c r="D410" s="2">
        <v>502149.13</v>
      </c>
      <c r="E410" s="4">
        <v>43621</v>
      </c>
      <c r="F410" s="3" t="s">
        <v>256</v>
      </c>
      <c r="G410" s="3" t="s">
        <v>139</v>
      </c>
      <c r="H410" s="4">
        <v>47832</v>
      </c>
      <c r="I410" s="4">
        <v>43146</v>
      </c>
      <c r="J410" s="3" t="s">
        <v>31</v>
      </c>
      <c r="K410" s="2">
        <v>5.2699999999999997E-2</v>
      </c>
      <c r="L410" s="2">
        <v>100</v>
      </c>
      <c r="M410" s="3" t="s">
        <v>257</v>
      </c>
      <c r="N410" s="3" t="s">
        <v>20</v>
      </c>
      <c r="O410" s="2" t="b">
        <v>0</v>
      </c>
    </row>
    <row r="411" spans="1:15" ht="14.25" customHeight="1" x14ac:dyDescent="0.3">
      <c r="A411" s="2">
        <v>66</v>
      </c>
      <c r="B411" s="3" t="s">
        <v>255</v>
      </c>
      <c r="C411" s="2">
        <v>300</v>
      </c>
      <c r="D411" s="2">
        <v>376611.85</v>
      </c>
      <c r="E411" s="4">
        <v>43621</v>
      </c>
      <c r="F411" s="3" t="s">
        <v>256</v>
      </c>
      <c r="G411" s="3" t="s">
        <v>139</v>
      </c>
      <c r="H411" s="4">
        <v>47832</v>
      </c>
      <c r="I411" s="4">
        <v>43146</v>
      </c>
      <c r="J411" s="3" t="s">
        <v>31</v>
      </c>
      <c r="K411" s="2">
        <v>5.2299999999999999E-2</v>
      </c>
      <c r="L411" s="2">
        <v>100</v>
      </c>
      <c r="M411" s="3" t="s">
        <v>257</v>
      </c>
      <c r="N411" s="3" t="s">
        <v>20</v>
      </c>
      <c r="O411" s="2" t="b">
        <v>0</v>
      </c>
    </row>
    <row r="412" spans="1:15" ht="14.25" customHeight="1" x14ac:dyDescent="0.3">
      <c r="A412" s="2">
        <v>66</v>
      </c>
      <c r="B412" s="3" t="s">
        <v>258</v>
      </c>
      <c r="C412" s="2">
        <v>50</v>
      </c>
      <c r="D412" s="2">
        <v>586597.03</v>
      </c>
      <c r="E412" s="4">
        <v>43621</v>
      </c>
      <c r="F412" s="3" t="s">
        <v>259</v>
      </c>
      <c r="G412" s="3" t="s">
        <v>139</v>
      </c>
      <c r="H412" s="4">
        <v>45853</v>
      </c>
      <c r="I412" s="4">
        <v>43296</v>
      </c>
      <c r="J412" s="3" t="s">
        <v>31</v>
      </c>
      <c r="K412" s="2">
        <v>6.3600000000000004E-2</v>
      </c>
      <c r="L412" s="2">
        <v>100</v>
      </c>
      <c r="M412" s="3" t="s">
        <v>260</v>
      </c>
      <c r="N412" s="3" t="s">
        <v>20</v>
      </c>
      <c r="O412" s="2" t="b">
        <v>0</v>
      </c>
    </row>
    <row r="413" spans="1:15" ht="14.25" customHeight="1" x14ac:dyDescent="0.3">
      <c r="A413" s="2">
        <v>66</v>
      </c>
      <c r="B413" s="3" t="s">
        <v>261</v>
      </c>
      <c r="C413" s="2">
        <v>290</v>
      </c>
      <c r="D413" s="2">
        <v>459376.8</v>
      </c>
      <c r="E413" s="4">
        <v>43621</v>
      </c>
      <c r="F413" s="3" t="s">
        <v>262</v>
      </c>
      <c r="G413" s="3" t="s">
        <v>139</v>
      </c>
      <c r="H413" s="4">
        <v>46949</v>
      </c>
      <c r="I413" s="4">
        <v>42860</v>
      </c>
      <c r="J413" s="3" t="s">
        <v>31</v>
      </c>
      <c r="K413" s="2">
        <v>8.2400000000000001E-2</v>
      </c>
      <c r="L413" s="2">
        <v>100</v>
      </c>
      <c r="M413" s="3" t="s">
        <v>263</v>
      </c>
      <c r="N413" s="3" t="s">
        <v>20</v>
      </c>
      <c r="O413" s="2" t="b">
        <v>0</v>
      </c>
    </row>
    <row r="414" spans="1:15" ht="14.25" customHeight="1" x14ac:dyDescent="0.3">
      <c r="A414" s="2">
        <v>66</v>
      </c>
      <c r="B414" s="3" t="s">
        <v>261</v>
      </c>
      <c r="C414" s="2">
        <v>600</v>
      </c>
      <c r="D414" s="2">
        <v>950405.01</v>
      </c>
      <c r="E414" s="4">
        <v>43621</v>
      </c>
      <c r="F414" s="3" t="s">
        <v>262</v>
      </c>
      <c r="G414" s="3" t="s">
        <v>139</v>
      </c>
      <c r="H414" s="4">
        <v>46949</v>
      </c>
      <c r="I414" s="4">
        <v>42860</v>
      </c>
      <c r="J414" s="3" t="s">
        <v>31</v>
      </c>
      <c r="K414" s="2">
        <v>6.7799999999999999E-2</v>
      </c>
      <c r="L414" s="2">
        <v>100</v>
      </c>
      <c r="M414" s="3" t="s">
        <v>263</v>
      </c>
      <c r="N414" s="3" t="s">
        <v>20</v>
      </c>
      <c r="O414" s="2" t="b">
        <v>0</v>
      </c>
    </row>
    <row r="415" spans="1:15" ht="14.25" customHeight="1" x14ac:dyDescent="0.3">
      <c r="A415" s="2">
        <v>66</v>
      </c>
      <c r="B415" s="3" t="s">
        <v>264</v>
      </c>
      <c r="C415" s="2">
        <v>1050</v>
      </c>
      <c r="D415" s="2">
        <v>554550.46</v>
      </c>
      <c r="E415" s="4">
        <v>43621</v>
      </c>
      <c r="F415" s="3" t="s">
        <v>265</v>
      </c>
      <c r="G415" s="3" t="s">
        <v>139</v>
      </c>
      <c r="H415" s="4">
        <v>44818</v>
      </c>
      <c r="I415" s="4">
        <v>43357</v>
      </c>
      <c r="J415" s="3" t="s">
        <v>44</v>
      </c>
      <c r="K415" s="2">
        <v>0.12139999999999999</v>
      </c>
      <c r="L415" s="2">
        <v>100</v>
      </c>
      <c r="M415" s="3" t="s">
        <v>266</v>
      </c>
      <c r="N415" s="3" t="s">
        <v>20</v>
      </c>
      <c r="O415" s="2" t="b">
        <v>0</v>
      </c>
    </row>
    <row r="416" spans="1:15" ht="14.25" customHeight="1" x14ac:dyDescent="0.3">
      <c r="A416" s="2">
        <v>66</v>
      </c>
      <c r="B416" s="3" t="s">
        <v>267</v>
      </c>
      <c r="C416" s="2">
        <v>633</v>
      </c>
      <c r="D416" s="2">
        <v>748772.33</v>
      </c>
      <c r="E416" s="4">
        <v>43621</v>
      </c>
      <c r="F416" s="3" t="s">
        <v>268</v>
      </c>
      <c r="G416" s="3" t="s">
        <v>139</v>
      </c>
      <c r="H416" s="4">
        <v>45945</v>
      </c>
      <c r="I416" s="4">
        <v>43388</v>
      </c>
      <c r="J416" s="3" t="s">
        <v>31</v>
      </c>
      <c r="K416" s="2">
        <v>4.58E-2</v>
      </c>
      <c r="L416" s="2">
        <v>100</v>
      </c>
      <c r="M416" s="3" t="s">
        <v>269</v>
      </c>
      <c r="N416" s="3" t="s">
        <v>20</v>
      </c>
      <c r="O416" s="2" t="b">
        <v>0</v>
      </c>
    </row>
    <row r="417" spans="1:15" ht="14.25" customHeight="1" x14ac:dyDescent="0.3">
      <c r="A417" s="2">
        <v>66</v>
      </c>
      <c r="B417" s="3" t="s">
        <v>270</v>
      </c>
      <c r="C417" s="2">
        <v>577</v>
      </c>
      <c r="D417" s="2">
        <v>581135.35999999999</v>
      </c>
      <c r="E417" s="4">
        <v>43621</v>
      </c>
      <c r="F417" s="3" t="s">
        <v>271</v>
      </c>
      <c r="G417" s="3" t="s">
        <v>139</v>
      </c>
      <c r="H417" s="4">
        <v>46106</v>
      </c>
      <c r="I417" s="4">
        <v>43549</v>
      </c>
      <c r="J417" s="3" t="s">
        <v>44</v>
      </c>
      <c r="K417" s="2">
        <v>1.12E-2</v>
      </c>
      <c r="L417" s="2">
        <v>100</v>
      </c>
      <c r="M417" s="3" t="s">
        <v>272</v>
      </c>
      <c r="N417" s="3" t="s">
        <v>20</v>
      </c>
      <c r="O417" s="2" t="b">
        <v>0</v>
      </c>
    </row>
    <row r="418" spans="1:15" ht="14.25" customHeight="1" x14ac:dyDescent="0.3">
      <c r="A418" s="2">
        <v>66</v>
      </c>
      <c r="B418" s="3" t="s">
        <v>273</v>
      </c>
      <c r="C418" s="2">
        <v>1900</v>
      </c>
      <c r="D418" s="2">
        <v>1910206.76</v>
      </c>
      <c r="E418" s="4">
        <v>43621</v>
      </c>
      <c r="F418" s="3" t="s">
        <v>274</v>
      </c>
      <c r="G418" s="3" t="s">
        <v>139</v>
      </c>
      <c r="H418" s="4">
        <v>46157</v>
      </c>
      <c r="I418" s="4">
        <v>43600</v>
      </c>
      <c r="J418" s="3" t="s">
        <v>44</v>
      </c>
      <c r="K418" s="2">
        <v>3.56E-2</v>
      </c>
      <c r="L418" s="2">
        <v>100</v>
      </c>
      <c r="M418" s="3" t="s">
        <v>275</v>
      </c>
      <c r="N418" s="3" t="s">
        <v>20</v>
      </c>
      <c r="O418" s="2" t="b">
        <v>0</v>
      </c>
    </row>
    <row r="419" spans="1:15" ht="14.25" customHeight="1" x14ac:dyDescent="0.3">
      <c r="A419" s="2">
        <v>66</v>
      </c>
      <c r="B419" s="3" t="s">
        <v>276</v>
      </c>
      <c r="C419" s="2">
        <v>420</v>
      </c>
      <c r="D419" s="2">
        <v>420987.34</v>
      </c>
      <c r="E419" s="4">
        <v>43621</v>
      </c>
      <c r="F419" s="3" t="s">
        <v>277</v>
      </c>
      <c r="G419" s="3" t="s">
        <v>139</v>
      </c>
      <c r="H419" s="4">
        <v>45427</v>
      </c>
      <c r="I419" s="4">
        <v>43600</v>
      </c>
      <c r="J419" s="3" t="s">
        <v>44</v>
      </c>
      <c r="K419" s="2">
        <v>1.26E-2</v>
      </c>
      <c r="L419" s="2">
        <v>100</v>
      </c>
      <c r="M419" s="3" t="s">
        <v>152</v>
      </c>
      <c r="N419" s="3" t="s">
        <v>20</v>
      </c>
      <c r="O419" s="2" t="b">
        <v>0</v>
      </c>
    </row>
    <row r="420" spans="1:15" ht="14.25" customHeight="1" x14ac:dyDescent="0.3">
      <c r="A420" s="2">
        <v>64</v>
      </c>
      <c r="B420" s="3" t="s">
        <v>27</v>
      </c>
      <c r="C420" s="2">
        <v>6</v>
      </c>
      <c r="D420" s="2">
        <v>699702.74</v>
      </c>
      <c r="E420" s="4">
        <v>43621</v>
      </c>
      <c r="F420" s="3" t="s">
        <v>28</v>
      </c>
      <c r="G420" s="3" t="s">
        <v>24</v>
      </c>
      <c r="H420" s="4">
        <v>45716</v>
      </c>
      <c r="I420" s="4">
        <v>41361</v>
      </c>
      <c r="J420" s="3" t="s">
        <v>25</v>
      </c>
      <c r="K420" s="2">
        <v>0.28260000000000002</v>
      </c>
      <c r="L420" s="2">
        <v>100</v>
      </c>
      <c r="M420" s="3" t="s">
        <v>26</v>
      </c>
      <c r="N420" s="3" t="s">
        <v>20</v>
      </c>
      <c r="O420" s="2" t="b">
        <v>0</v>
      </c>
    </row>
    <row r="421" spans="1:15" ht="14.25" customHeight="1" x14ac:dyDescent="0.3">
      <c r="A421" s="2">
        <v>64</v>
      </c>
      <c r="B421" s="3" t="s">
        <v>40</v>
      </c>
      <c r="C421" s="2">
        <v>3</v>
      </c>
      <c r="D421" s="2">
        <v>251190.6</v>
      </c>
      <c r="E421" s="4">
        <v>43621</v>
      </c>
      <c r="F421" s="3" t="s">
        <v>41</v>
      </c>
      <c r="G421" s="3" t="s">
        <v>24</v>
      </c>
      <c r="H421" s="4">
        <v>44326</v>
      </c>
      <c r="I421" s="4">
        <v>42065</v>
      </c>
      <c r="J421" s="3" t="s">
        <v>25</v>
      </c>
      <c r="K421" s="2">
        <v>0.1794</v>
      </c>
      <c r="L421" s="2">
        <v>100</v>
      </c>
      <c r="M421" s="3" t="s">
        <v>32</v>
      </c>
      <c r="N421" s="3" t="s">
        <v>20</v>
      </c>
      <c r="O421" s="2" t="b">
        <v>0</v>
      </c>
    </row>
    <row r="422" spans="1:15" ht="14.25" customHeight="1" x14ac:dyDescent="0.3">
      <c r="A422" s="2">
        <v>64</v>
      </c>
      <c r="B422" s="3" t="s">
        <v>40</v>
      </c>
      <c r="C422" s="2">
        <v>5</v>
      </c>
      <c r="D422" s="2">
        <v>418651</v>
      </c>
      <c r="E422" s="4">
        <v>43621</v>
      </c>
      <c r="F422" s="3" t="s">
        <v>41</v>
      </c>
      <c r="G422" s="3" t="s">
        <v>24</v>
      </c>
      <c r="H422" s="4">
        <v>44326</v>
      </c>
      <c r="I422" s="4">
        <v>42065</v>
      </c>
      <c r="J422" s="3" t="s">
        <v>25</v>
      </c>
      <c r="K422" s="2">
        <v>0.2324</v>
      </c>
      <c r="L422" s="2">
        <v>100</v>
      </c>
      <c r="M422" s="3" t="s">
        <v>32</v>
      </c>
      <c r="N422" s="3" t="s">
        <v>20</v>
      </c>
      <c r="O422" s="2" t="b">
        <v>0</v>
      </c>
    </row>
    <row r="423" spans="1:15" ht="14.25" customHeight="1" x14ac:dyDescent="0.3">
      <c r="A423" s="2">
        <v>64</v>
      </c>
      <c r="B423" s="3" t="s">
        <v>42</v>
      </c>
      <c r="C423" s="2">
        <v>2</v>
      </c>
      <c r="D423" s="2">
        <v>625221.55000000005</v>
      </c>
      <c r="E423" s="4">
        <v>43621</v>
      </c>
      <c r="F423" s="3" t="s">
        <v>43</v>
      </c>
      <c r="G423" s="3" t="s">
        <v>24</v>
      </c>
      <c r="H423" s="4">
        <v>45058</v>
      </c>
      <c r="I423" s="4">
        <v>42184</v>
      </c>
      <c r="J423" s="3" t="s">
        <v>44</v>
      </c>
      <c r="K423" s="2">
        <v>8.4900000000000003E-2</v>
      </c>
      <c r="L423" s="2">
        <v>100</v>
      </c>
      <c r="M423" s="3" t="s">
        <v>26</v>
      </c>
      <c r="N423" s="3" t="s">
        <v>20</v>
      </c>
      <c r="O423" s="2" t="b">
        <v>0</v>
      </c>
    </row>
    <row r="424" spans="1:15" ht="14.25" customHeight="1" x14ac:dyDescent="0.3">
      <c r="A424" s="2">
        <v>64</v>
      </c>
      <c r="B424" s="3" t="s">
        <v>42</v>
      </c>
      <c r="C424" s="2">
        <v>3</v>
      </c>
      <c r="D424" s="2">
        <v>937832.32</v>
      </c>
      <c r="E424" s="4">
        <v>43621</v>
      </c>
      <c r="F424" s="3" t="s">
        <v>43</v>
      </c>
      <c r="G424" s="3" t="s">
        <v>24</v>
      </c>
      <c r="H424" s="4">
        <v>45058</v>
      </c>
      <c r="I424" s="4">
        <v>42184</v>
      </c>
      <c r="J424" s="3" t="s">
        <v>44</v>
      </c>
      <c r="K424" s="2">
        <v>5.1900000000000002E-2</v>
      </c>
      <c r="L424" s="2">
        <v>100</v>
      </c>
      <c r="M424" s="3" t="s">
        <v>26</v>
      </c>
      <c r="N424" s="3" t="s">
        <v>20</v>
      </c>
      <c r="O424" s="2" t="b">
        <v>0</v>
      </c>
    </row>
    <row r="425" spans="1:15" ht="14.25" customHeight="1" x14ac:dyDescent="0.3">
      <c r="A425" s="2">
        <v>64</v>
      </c>
      <c r="B425" s="3" t="s">
        <v>45</v>
      </c>
      <c r="C425" s="2">
        <v>1</v>
      </c>
      <c r="D425" s="2">
        <v>207482</v>
      </c>
      <c r="E425" s="4">
        <v>43621</v>
      </c>
      <c r="F425" s="3" t="s">
        <v>46</v>
      </c>
      <c r="G425" s="3" t="s">
        <v>24</v>
      </c>
      <c r="H425" s="4">
        <v>45874</v>
      </c>
      <c r="I425" s="4">
        <v>42228</v>
      </c>
      <c r="J425" s="3" t="s">
        <v>31</v>
      </c>
      <c r="K425" s="2">
        <v>0.16300000000000001</v>
      </c>
      <c r="L425" s="2">
        <v>100</v>
      </c>
      <c r="M425" s="3" t="s">
        <v>26</v>
      </c>
      <c r="N425" s="3" t="s">
        <v>20</v>
      </c>
      <c r="O425" s="2" t="b">
        <v>0</v>
      </c>
    </row>
    <row r="426" spans="1:15" ht="14.25" customHeight="1" x14ac:dyDescent="0.3">
      <c r="A426" s="2">
        <v>64</v>
      </c>
      <c r="B426" s="3" t="s">
        <v>45</v>
      </c>
      <c r="C426" s="2">
        <v>6</v>
      </c>
      <c r="D426" s="2">
        <v>1244891.99</v>
      </c>
      <c r="E426" s="4">
        <v>43621</v>
      </c>
      <c r="F426" s="3" t="s">
        <v>46</v>
      </c>
      <c r="G426" s="3" t="s">
        <v>24</v>
      </c>
      <c r="H426" s="4">
        <v>45874</v>
      </c>
      <c r="I426" s="4">
        <v>42228</v>
      </c>
      <c r="J426" s="3" t="s">
        <v>31</v>
      </c>
      <c r="K426" s="2">
        <v>0.17380000000000001</v>
      </c>
      <c r="L426" s="2">
        <v>100</v>
      </c>
      <c r="M426" s="3" t="s">
        <v>26</v>
      </c>
      <c r="N426" s="3" t="s">
        <v>20</v>
      </c>
      <c r="O426" s="2" t="b">
        <v>0</v>
      </c>
    </row>
    <row r="427" spans="1:15" ht="14.25" customHeight="1" x14ac:dyDescent="0.3">
      <c r="A427" s="2">
        <v>64</v>
      </c>
      <c r="B427" s="3" t="s">
        <v>66</v>
      </c>
      <c r="C427" s="2">
        <v>750</v>
      </c>
      <c r="D427" s="2">
        <v>682553.79</v>
      </c>
      <c r="E427" s="4">
        <v>43621</v>
      </c>
      <c r="F427" s="3" t="s">
        <v>67</v>
      </c>
      <c r="G427" s="3" t="s">
        <v>24</v>
      </c>
      <c r="H427" s="4">
        <v>46473</v>
      </c>
      <c r="I427" s="4">
        <v>42821</v>
      </c>
      <c r="J427" s="3" t="s">
        <v>31</v>
      </c>
      <c r="K427" s="2">
        <v>7.6999999999999999E-2</v>
      </c>
      <c r="L427" s="2">
        <v>100</v>
      </c>
      <c r="M427" s="3" t="s">
        <v>32</v>
      </c>
      <c r="N427" s="3" t="s">
        <v>20</v>
      </c>
      <c r="O427" s="2" t="b">
        <v>0</v>
      </c>
    </row>
    <row r="428" spans="1:15" ht="14.25" customHeight="1" x14ac:dyDescent="0.3">
      <c r="A428" s="2">
        <v>64</v>
      </c>
      <c r="B428" s="3" t="s">
        <v>66</v>
      </c>
      <c r="C428" s="2">
        <v>400</v>
      </c>
      <c r="D428" s="2">
        <v>364028.69</v>
      </c>
      <c r="E428" s="4">
        <v>43621</v>
      </c>
      <c r="F428" s="3" t="s">
        <v>67</v>
      </c>
      <c r="G428" s="3" t="s">
        <v>24</v>
      </c>
      <c r="H428" s="4">
        <v>46473</v>
      </c>
      <c r="I428" s="4">
        <v>42821</v>
      </c>
      <c r="J428" s="3" t="s">
        <v>31</v>
      </c>
      <c r="K428" s="2">
        <v>7.5499999999999998E-2</v>
      </c>
      <c r="L428" s="2">
        <v>100</v>
      </c>
      <c r="M428" s="3" t="s">
        <v>32</v>
      </c>
      <c r="N428" s="3" t="s">
        <v>20</v>
      </c>
      <c r="O428" s="2" t="b">
        <v>0</v>
      </c>
    </row>
    <row r="429" spans="1:15" ht="14.25" customHeight="1" x14ac:dyDescent="0.3">
      <c r="A429" s="2">
        <v>64</v>
      </c>
      <c r="B429" s="3" t="s">
        <v>66</v>
      </c>
      <c r="C429" s="2">
        <v>1600</v>
      </c>
      <c r="D429" s="2">
        <v>1456114.74</v>
      </c>
      <c r="E429" s="4">
        <v>43621</v>
      </c>
      <c r="F429" s="3" t="s">
        <v>67</v>
      </c>
      <c r="G429" s="3" t="s">
        <v>24</v>
      </c>
      <c r="H429" s="4">
        <v>46473</v>
      </c>
      <c r="I429" s="4">
        <v>42821</v>
      </c>
      <c r="J429" s="3" t="s">
        <v>31</v>
      </c>
      <c r="K429" s="2">
        <v>8.43E-2</v>
      </c>
      <c r="L429" s="2">
        <v>100</v>
      </c>
      <c r="M429" s="3" t="s">
        <v>32</v>
      </c>
      <c r="N429" s="3" t="s">
        <v>20</v>
      </c>
      <c r="O429" s="2" t="b">
        <v>0</v>
      </c>
    </row>
    <row r="430" spans="1:15" ht="14.25" customHeight="1" x14ac:dyDescent="0.3">
      <c r="A430" s="2">
        <v>64</v>
      </c>
      <c r="B430" s="3" t="s">
        <v>68</v>
      </c>
      <c r="C430" s="2">
        <v>350</v>
      </c>
      <c r="D430" s="2">
        <v>151591.07</v>
      </c>
      <c r="E430" s="4">
        <v>43621</v>
      </c>
      <c r="F430" s="3" t="s">
        <v>69</v>
      </c>
      <c r="G430" s="3" t="s">
        <v>24</v>
      </c>
      <c r="H430" s="4">
        <v>44333</v>
      </c>
      <c r="I430" s="4">
        <v>42871</v>
      </c>
      <c r="J430" s="3" t="s">
        <v>44</v>
      </c>
      <c r="K430" s="2">
        <v>1.9800000000000002E-2</v>
      </c>
      <c r="L430" s="2">
        <v>100</v>
      </c>
      <c r="M430" s="3" t="s">
        <v>32</v>
      </c>
      <c r="N430" s="3" t="s">
        <v>20</v>
      </c>
      <c r="O430" s="2" t="b">
        <v>0</v>
      </c>
    </row>
    <row r="431" spans="1:15" ht="14.25" customHeight="1" x14ac:dyDescent="0.3">
      <c r="A431" s="2">
        <v>1</v>
      </c>
      <c r="B431" s="3" t="s">
        <v>60</v>
      </c>
      <c r="C431" s="2">
        <v>1</v>
      </c>
      <c r="D431" s="2">
        <v>7366991.1399999997</v>
      </c>
      <c r="E431" s="4">
        <v>43621</v>
      </c>
      <c r="F431" s="3" t="s">
        <v>61</v>
      </c>
      <c r="G431" s="3" t="s">
        <v>24</v>
      </c>
      <c r="H431" s="4">
        <v>54974</v>
      </c>
      <c r="I431" s="4">
        <v>41887</v>
      </c>
      <c r="J431" s="3" t="s">
        <v>44</v>
      </c>
      <c r="K431" s="2">
        <v>5.8099999999999999E-2</v>
      </c>
      <c r="L431" s="2">
        <v>100</v>
      </c>
      <c r="M431" s="3" t="s">
        <v>62</v>
      </c>
      <c r="N431" s="3" t="s">
        <v>20</v>
      </c>
      <c r="O431" s="2" t="b">
        <v>0</v>
      </c>
    </row>
    <row r="432" spans="1:15" ht="14.25" customHeight="1" x14ac:dyDescent="0.3">
      <c r="A432" s="2">
        <v>1</v>
      </c>
      <c r="B432" s="3" t="s">
        <v>60</v>
      </c>
      <c r="C432" s="2">
        <v>1</v>
      </c>
      <c r="D432" s="2">
        <v>782762.75</v>
      </c>
      <c r="E432" s="4">
        <v>43621</v>
      </c>
      <c r="F432" s="3" t="s">
        <v>61</v>
      </c>
      <c r="G432" s="3" t="s">
        <v>24</v>
      </c>
      <c r="H432" s="4">
        <v>54974</v>
      </c>
      <c r="I432" s="4">
        <v>41887</v>
      </c>
      <c r="J432" s="3" t="s">
        <v>44</v>
      </c>
      <c r="K432" s="2">
        <v>5.8099999999999999E-2</v>
      </c>
      <c r="L432" s="2">
        <v>100</v>
      </c>
      <c r="M432" s="3" t="s">
        <v>62</v>
      </c>
      <c r="N432" s="3" t="s">
        <v>20</v>
      </c>
      <c r="O432" s="2" t="b">
        <v>0</v>
      </c>
    </row>
    <row r="433" spans="1:15" ht="14.25" customHeight="1" x14ac:dyDescent="0.3">
      <c r="A433" s="2">
        <v>1</v>
      </c>
      <c r="B433" s="3" t="s">
        <v>60</v>
      </c>
      <c r="C433" s="2">
        <v>1</v>
      </c>
      <c r="D433" s="2">
        <v>782762.75</v>
      </c>
      <c r="E433" s="4">
        <v>43621</v>
      </c>
      <c r="F433" s="3" t="s">
        <v>61</v>
      </c>
      <c r="G433" s="3" t="s">
        <v>24</v>
      </c>
      <c r="H433" s="4">
        <v>54974</v>
      </c>
      <c r="I433" s="4">
        <v>41887</v>
      </c>
      <c r="J433" s="3" t="s">
        <v>44</v>
      </c>
      <c r="K433" s="2">
        <v>5.8099999999999999E-2</v>
      </c>
      <c r="L433" s="2">
        <v>100</v>
      </c>
      <c r="M433" s="3" t="s">
        <v>62</v>
      </c>
      <c r="N433" s="3" t="s">
        <v>20</v>
      </c>
      <c r="O433" s="2" t="b">
        <v>0</v>
      </c>
    </row>
    <row r="434" spans="1:15" ht="14.25" customHeight="1" x14ac:dyDescent="0.3">
      <c r="A434" s="2">
        <v>1</v>
      </c>
      <c r="B434" s="3" t="s">
        <v>36</v>
      </c>
      <c r="C434" s="2">
        <v>1</v>
      </c>
      <c r="D434" s="2">
        <v>-2228055.61</v>
      </c>
      <c r="E434" s="4">
        <v>43621</v>
      </c>
      <c r="F434" s="3" t="s">
        <v>37</v>
      </c>
      <c r="G434" s="3" t="s">
        <v>24</v>
      </c>
      <c r="H434" s="4">
        <v>55071</v>
      </c>
      <c r="I434" s="4">
        <v>41192</v>
      </c>
      <c r="J434" s="3" t="s">
        <v>31</v>
      </c>
      <c r="K434" s="2">
        <v>0.1171</v>
      </c>
      <c r="L434" s="2">
        <v>100</v>
      </c>
      <c r="M434" s="3" t="s">
        <v>32</v>
      </c>
      <c r="N434" s="3" t="s">
        <v>20</v>
      </c>
      <c r="O434" s="2" t="b">
        <v>0</v>
      </c>
    </row>
    <row r="435" spans="1:15" ht="14.25" customHeight="1" x14ac:dyDescent="0.3">
      <c r="A435" s="2">
        <v>1</v>
      </c>
      <c r="B435" s="3" t="s">
        <v>36</v>
      </c>
      <c r="C435" s="2">
        <v>1</v>
      </c>
      <c r="D435" s="2">
        <v>-5570139.0300000003</v>
      </c>
      <c r="E435" s="4">
        <v>43621</v>
      </c>
      <c r="F435" s="3" t="s">
        <v>37</v>
      </c>
      <c r="G435" s="3" t="s">
        <v>24</v>
      </c>
      <c r="H435" s="4">
        <v>55071</v>
      </c>
      <c r="I435" s="4">
        <v>41192</v>
      </c>
      <c r="J435" s="3" t="s">
        <v>31</v>
      </c>
      <c r="K435" s="2">
        <v>0.1171</v>
      </c>
      <c r="L435" s="2">
        <v>100</v>
      </c>
      <c r="M435" s="3" t="s">
        <v>32</v>
      </c>
      <c r="N435" s="3" t="s">
        <v>20</v>
      </c>
      <c r="O435" s="2" t="b">
        <v>0</v>
      </c>
    </row>
    <row r="436" spans="1:15" ht="14.25" customHeight="1" x14ac:dyDescent="0.3">
      <c r="A436" s="2">
        <v>1</v>
      </c>
      <c r="B436" s="3" t="s">
        <v>38</v>
      </c>
      <c r="C436" s="2">
        <v>1</v>
      </c>
      <c r="D436" s="2">
        <v>-2007205.61</v>
      </c>
      <c r="E436" s="4">
        <v>43621</v>
      </c>
      <c r="F436" s="3" t="s">
        <v>39</v>
      </c>
      <c r="G436" s="3" t="s">
        <v>24</v>
      </c>
      <c r="H436" s="4">
        <v>54954</v>
      </c>
      <c r="I436" s="4">
        <v>41075</v>
      </c>
      <c r="J436" s="3" t="s">
        <v>31</v>
      </c>
      <c r="K436" s="2">
        <v>0.1159</v>
      </c>
      <c r="L436" s="2">
        <v>100</v>
      </c>
      <c r="M436" s="3" t="s">
        <v>32</v>
      </c>
      <c r="N436" s="3" t="s">
        <v>20</v>
      </c>
      <c r="O436" s="2" t="b">
        <v>0</v>
      </c>
    </row>
    <row r="437" spans="1:15" ht="14.25" customHeight="1" x14ac:dyDescent="0.3">
      <c r="A437" s="2">
        <v>1</v>
      </c>
      <c r="B437" s="3" t="s">
        <v>252</v>
      </c>
      <c r="C437" s="2">
        <v>1</v>
      </c>
      <c r="D437" s="2">
        <v>-1993220.93</v>
      </c>
      <c r="E437" s="4">
        <v>43621</v>
      </c>
      <c r="F437" s="3" t="s">
        <v>253</v>
      </c>
      <c r="G437" s="3" t="s">
        <v>24</v>
      </c>
      <c r="H437" s="4">
        <v>55024</v>
      </c>
      <c r="I437" s="4">
        <v>40626</v>
      </c>
      <c r="J437" s="3" t="s">
        <v>31</v>
      </c>
      <c r="K437" s="2">
        <v>0.13100000000000001</v>
      </c>
      <c r="L437" s="2">
        <v>100</v>
      </c>
      <c r="M437" s="3" t="s">
        <v>35</v>
      </c>
      <c r="N437" s="3" t="s">
        <v>20</v>
      </c>
      <c r="O437" s="2" t="b">
        <v>0</v>
      </c>
    </row>
    <row r="438" spans="1:15" ht="14.25" customHeight="1" x14ac:dyDescent="0.3">
      <c r="A438" s="2">
        <v>1</v>
      </c>
      <c r="B438" s="3" t="s">
        <v>47</v>
      </c>
      <c r="C438" s="2">
        <v>1</v>
      </c>
      <c r="D438" s="2">
        <v>-707220.86</v>
      </c>
      <c r="E438" s="4">
        <v>43621</v>
      </c>
      <c r="F438" s="3" t="s">
        <v>48</v>
      </c>
      <c r="G438" s="3" t="s">
        <v>24</v>
      </c>
      <c r="H438" s="4">
        <v>55017</v>
      </c>
      <c r="I438" s="4">
        <v>41957</v>
      </c>
      <c r="J438" s="3" t="s">
        <v>44</v>
      </c>
      <c r="K438" s="2">
        <v>7.85E-2</v>
      </c>
      <c r="L438" s="2">
        <v>100</v>
      </c>
      <c r="M438" s="3" t="s">
        <v>32</v>
      </c>
      <c r="N438" s="3" t="s">
        <v>20</v>
      </c>
      <c r="O438" s="2" t="b">
        <v>0</v>
      </c>
    </row>
    <row r="439" spans="1:15" ht="14.25" customHeight="1" x14ac:dyDescent="0.3">
      <c r="A439" s="2">
        <v>1</v>
      </c>
      <c r="B439" s="3" t="s">
        <v>47</v>
      </c>
      <c r="C439" s="2">
        <v>1</v>
      </c>
      <c r="D439" s="2">
        <v>-6364987.6699999999</v>
      </c>
      <c r="E439" s="4">
        <v>43621</v>
      </c>
      <c r="F439" s="3" t="s">
        <v>48</v>
      </c>
      <c r="G439" s="3" t="s">
        <v>24</v>
      </c>
      <c r="H439" s="4">
        <v>55017</v>
      </c>
      <c r="I439" s="4">
        <v>41957</v>
      </c>
      <c r="J439" s="3" t="s">
        <v>44</v>
      </c>
      <c r="K439" s="2">
        <v>7.85E-2</v>
      </c>
      <c r="L439" s="2">
        <v>100</v>
      </c>
      <c r="M439" s="3" t="s">
        <v>32</v>
      </c>
      <c r="N439" s="3" t="s">
        <v>20</v>
      </c>
      <c r="O439" s="2" t="b">
        <v>0</v>
      </c>
    </row>
    <row r="440" spans="1:15" ht="14.25" customHeight="1" x14ac:dyDescent="0.3">
      <c r="A440" s="2">
        <v>1</v>
      </c>
      <c r="B440" s="3" t="s">
        <v>60</v>
      </c>
      <c r="C440" s="2">
        <v>1</v>
      </c>
      <c r="D440" s="2">
        <v>-4420194.6900000004</v>
      </c>
      <c r="E440" s="4">
        <v>43621</v>
      </c>
      <c r="F440" s="3" t="s">
        <v>61</v>
      </c>
      <c r="G440" s="3" t="s">
        <v>24</v>
      </c>
      <c r="H440" s="4">
        <v>54974</v>
      </c>
      <c r="I440" s="4">
        <v>41887</v>
      </c>
      <c r="J440" s="3" t="s">
        <v>44</v>
      </c>
      <c r="K440" s="2">
        <v>6.2700000000000006E-2</v>
      </c>
      <c r="L440" s="2">
        <v>100</v>
      </c>
      <c r="M440" s="3" t="s">
        <v>62</v>
      </c>
      <c r="N440" s="3" t="s">
        <v>20</v>
      </c>
      <c r="O440" s="2" t="b">
        <v>0</v>
      </c>
    </row>
    <row r="441" spans="1:15" ht="14.25" customHeight="1" x14ac:dyDescent="0.3">
      <c r="A441" s="2">
        <v>1</v>
      </c>
      <c r="B441" s="3" t="s">
        <v>60</v>
      </c>
      <c r="C441" s="2">
        <v>1</v>
      </c>
      <c r="D441" s="2">
        <v>-469657.65</v>
      </c>
      <c r="E441" s="4">
        <v>43621</v>
      </c>
      <c r="F441" s="3" t="s">
        <v>61</v>
      </c>
      <c r="G441" s="3" t="s">
        <v>24</v>
      </c>
      <c r="H441" s="4">
        <v>54974</v>
      </c>
      <c r="I441" s="4">
        <v>41887</v>
      </c>
      <c r="J441" s="3" t="s">
        <v>44</v>
      </c>
      <c r="K441" s="2">
        <v>6.2700000000000006E-2</v>
      </c>
      <c r="L441" s="2">
        <v>100</v>
      </c>
      <c r="M441" s="3" t="s">
        <v>62</v>
      </c>
      <c r="N441" s="3" t="s">
        <v>20</v>
      </c>
      <c r="O441" s="2" t="b">
        <v>0</v>
      </c>
    </row>
    <row r="442" spans="1:15" ht="14.25" customHeight="1" x14ac:dyDescent="0.3">
      <c r="A442" s="2">
        <v>1</v>
      </c>
      <c r="B442" s="3" t="s">
        <v>60</v>
      </c>
      <c r="C442" s="2">
        <v>1</v>
      </c>
      <c r="D442" s="2">
        <v>-469657.65</v>
      </c>
      <c r="E442" s="4">
        <v>43621</v>
      </c>
      <c r="F442" s="3" t="s">
        <v>61</v>
      </c>
      <c r="G442" s="3" t="s">
        <v>24</v>
      </c>
      <c r="H442" s="4">
        <v>54974</v>
      </c>
      <c r="I442" s="4">
        <v>41887</v>
      </c>
      <c r="J442" s="3" t="s">
        <v>44</v>
      </c>
      <c r="K442" s="2">
        <v>6.2700000000000006E-2</v>
      </c>
      <c r="L442" s="2">
        <v>100</v>
      </c>
      <c r="M442" s="3" t="s">
        <v>62</v>
      </c>
      <c r="N442" s="3" t="s">
        <v>20</v>
      </c>
      <c r="O442" s="2" t="b">
        <v>0</v>
      </c>
    </row>
    <row r="443" spans="1:15" ht="14.25" customHeight="1" x14ac:dyDescent="0.3">
      <c r="A443" s="2">
        <v>1</v>
      </c>
      <c r="B443" s="3" t="s">
        <v>36</v>
      </c>
      <c r="C443" s="2">
        <v>1</v>
      </c>
      <c r="D443" s="2">
        <v>1518918.28</v>
      </c>
      <c r="E443" s="4">
        <v>43621</v>
      </c>
      <c r="F443" s="3" t="s">
        <v>37</v>
      </c>
      <c r="G443" s="3" t="s">
        <v>24</v>
      </c>
      <c r="H443" s="4">
        <v>55071</v>
      </c>
      <c r="I443" s="4">
        <v>41192</v>
      </c>
      <c r="J443" s="3" t="s">
        <v>31</v>
      </c>
      <c r="K443" s="2">
        <v>0.11899999999999999</v>
      </c>
      <c r="L443" s="2">
        <v>100</v>
      </c>
      <c r="M443" s="3" t="s">
        <v>32</v>
      </c>
      <c r="N443" s="3" t="s">
        <v>20</v>
      </c>
      <c r="O443" s="2" t="b">
        <v>0</v>
      </c>
    </row>
    <row r="444" spans="1:15" ht="14.25" customHeight="1" x14ac:dyDescent="0.3">
      <c r="A444" s="2">
        <v>1</v>
      </c>
      <c r="B444" s="3" t="s">
        <v>36</v>
      </c>
      <c r="C444" s="2">
        <v>1</v>
      </c>
      <c r="D444" s="2">
        <v>607567.31000000006</v>
      </c>
      <c r="E444" s="4">
        <v>43621</v>
      </c>
      <c r="F444" s="3" t="s">
        <v>37</v>
      </c>
      <c r="G444" s="3" t="s">
        <v>24</v>
      </c>
      <c r="H444" s="4">
        <v>55071</v>
      </c>
      <c r="I444" s="4">
        <v>41192</v>
      </c>
      <c r="J444" s="3" t="s">
        <v>31</v>
      </c>
      <c r="K444" s="2">
        <v>0.11899999999999999</v>
      </c>
      <c r="L444" s="2">
        <v>100</v>
      </c>
      <c r="M444" s="3" t="s">
        <v>32</v>
      </c>
      <c r="N444" s="3" t="s">
        <v>20</v>
      </c>
      <c r="O444" s="2" t="b">
        <v>0</v>
      </c>
    </row>
    <row r="445" spans="1:15" ht="14.25" customHeight="1" x14ac:dyDescent="0.3">
      <c r="A445" s="2">
        <v>1</v>
      </c>
      <c r="B445" s="3" t="s">
        <v>36</v>
      </c>
      <c r="C445" s="2">
        <v>20</v>
      </c>
      <c r="D445" s="2">
        <v>4670125.0999999996</v>
      </c>
      <c r="E445" s="4">
        <v>43621</v>
      </c>
      <c r="F445" s="3" t="s">
        <v>37</v>
      </c>
      <c r="G445" s="3" t="s">
        <v>24</v>
      </c>
      <c r="H445" s="4">
        <v>44479</v>
      </c>
      <c r="I445" s="4">
        <v>41192</v>
      </c>
      <c r="J445" s="3" t="s">
        <v>31</v>
      </c>
      <c r="K445" s="2">
        <v>0.1028</v>
      </c>
      <c r="L445" s="2">
        <v>100</v>
      </c>
      <c r="M445" s="3" t="s">
        <v>32</v>
      </c>
      <c r="N445" s="3" t="s">
        <v>20</v>
      </c>
      <c r="O445" s="2" t="b">
        <v>0</v>
      </c>
    </row>
    <row r="446" spans="1:15" ht="14.25" customHeight="1" x14ac:dyDescent="0.3">
      <c r="A446" s="2">
        <v>1</v>
      </c>
      <c r="B446" s="3" t="s">
        <v>36</v>
      </c>
      <c r="C446" s="2">
        <v>8</v>
      </c>
      <c r="D446" s="2">
        <v>1868050.04</v>
      </c>
      <c r="E446" s="4">
        <v>43621</v>
      </c>
      <c r="F446" s="3" t="s">
        <v>37</v>
      </c>
      <c r="G446" s="3" t="s">
        <v>24</v>
      </c>
      <c r="H446" s="4">
        <v>44479</v>
      </c>
      <c r="I446" s="4">
        <v>41192</v>
      </c>
      <c r="J446" s="3" t="s">
        <v>31</v>
      </c>
      <c r="K446" s="2">
        <v>0.1089</v>
      </c>
      <c r="L446" s="2">
        <v>100</v>
      </c>
      <c r="M446" s="3" t="s">
        <v>32</v>
      </c>
      <c r="N446" s="3" t="s">
        <v>20</v>
      </c>
      <c r="O446" s="2" t="b">
        <v>0</v>
      </c>
    </row>
    <row r="447" spans="1:15" ht="14.25" customHeight="1" x14ac:dyDescent="0.3">
      <c r="A447" s="2">
        <v>5</v>
      </c>
      <c r="B447" s="3" t="s">
        <v>128</v>
      </c>
      <c r="C447" s="2">
        <v>9</v>
      </c>
      <c r="D447" s="2">
        <v>9700981.8000000007</v>
      </c>
      <c r="E447" s="4">
        <v>43621</v>
      </c>
      <c r="F447" s="3" t="s">
        <v>129</v>
      </c>
      <c r="G447" s="3" t="s">
        <v>24</v>
      </c>
      <c r="H447" s="4">
        <v>45096</v>
      </c>
      <c r="I447" s="4">
        <v>41443</v>
      </c>
      <c r="J447" s="3" t="s">
        <v>31</v>
      </c>
      <c r="K447" s="2">
        <v>4.4900000000000002E-2</v>
      </c>
      <c r="L447" s="2">
        <v>100</v>
      </c>
      <c r="M447" s="3" t="s">
        <v>130</v>
      </c>
      <c r="N447" s="3" t="s">
        <v>20</v>
      </c>
      <c r="O447" s="2" t="b">
        <v>0</v>
      </c>
    </row>
    <row r="448" spans="1:15" ht="14.25" customHeight="1" x14ac:dyDescent="0.3">
      <c r="A448" s="2">
        <v>5</v>
      </c>
      <c r="B448" s="3" t="s">
        <v>131</v>
      </c>
      <c r="C448" s="2">
        <v>9</v>
      </c>
      <c r="D448" s="2">
        <v>9143699.6600000001</v>
      </c>
      <c r="E448" s="4">
        <v>43621</v>
      </c>
      <c r="F448" s="3" t="s">
        <v>132</v>
      </c>
      <c r="G448" s="3" t="s">
        <v>24</v>
      </c>
      <c r="H448" s="4">
        <v>44105</v>
      </c>
      <c r="I448" s="4">
        <v>41585</v>
      </c>
      <c r="J448" s="3" t="s">
        <v>31</v>
      </c>
      <c r="K448" s="2">
        <v>3.3799999999999997E-2</v>
      </c>
      <c r="L448" s="2">
        <v>100</v>
      </c>
      <c r="M448" s="3" t="s">
        <v>133</v>
      </c>
      <c r="N448" s="3" t="s">
        <v>20</v>
      </c>
      <c r="O448" s="2" t="b">
        <v>0</v>
      </c>
    </row>
    <row r="449" spans="1:15" ht="14.25" customHeight="1" x14ac:dyDescent="0.3">
      <c r="A449" s="2">
        <v>71</v>
      </c>
      <c r="B449" s="3" t="s">
        <v>52</v>
      </c>
      <c r="C449" s="2">
        <v>31679</v>
      </c>
      <c r="D449" s="2">
        <v>29999590.059999999</v>
      </c>
      <c r="E449" s="4">
        <v>43621</v>
      </c>
      <c r="F449" s="3" t="s">
        <v>53</v>
      </c>
      <c r="G449" s="3" t="s">
        <v>17</v>
      </c>
      <c r="H449" s="4">
        <v>43922</v>
      </c>
      <c r="I449" s="4">
        <v>43105</v>
      </c>
      <c r="J449" s="3" t="s">
        <v>54</v>
      </c>
      <c r="K449" s="2">
        <v>6.2600000000000003E-2</v>
      </c>
      <c r="L449" s="2">
        <v>100</v>
      </c>
      <c r="M449" s="3" t="s">
        <v>19</v>
      </c>
      <c r="N449" s="3" t="s">
        <v>20</v>
      </c>
      <c r="O449" s="2" t="b">
        <v>1</v>
      </c>
    </row>
    <row r="450" spans="1:15" ht="14.25" customHeight="1" x14ac:dyDescent="0.3">
      <c r="A450" s="2">
        <v>71</v>
      </c>
      <c r="B450" s="3" t="s">
        <v>98</v>
      </c>
      <c r="C450" s="2">
        <v>500</v>
      </c>
      <c r="D450" s="2">
        <v>5069808.99</v>
      </c>
      <c r="E450" s="4">
        <v>43621</v>
      </c>
      <c r="F450" s="3" t="s">
        <v>16</v>
      </c>
      <c r="G450" s="3" t="s">
        <v>17</v>
      </c>
      <c r="H450" s="4">
        <v>44986</v>
      </c>
      <c r="I450" s="4">
        <v>36708</v>
      </c>
      <c r="J450" s="3" t="s">
        <v>18</v>
      </c>
      <c r="K450" s="2">
        <v>1E-4</v>
      </c>
      <c r="L450" s="2">
        <v>100</v>
      </c>
      <c r="M450" s="3" t="s">
        <v>19</v>
      </c>
      <c r="N450" s="3" t="s">
        <v>20</v>
      </c>
      <c r="O450" s="2" t="b">
        <v>0</v>
      </c>
    </row>
    <row r="451" spans="1:15" ht="14.25" customHeight="1" x14ac:dyDescent="0.3">
      <c r="A451" s="2">
        <v>71</v>
      </c>
      <c r="B451" s="3" t="s">
        <v>144</v>
      </c>
      <c r="C451" s="2">
        <v>450</v>
      </c>
      <c r="D451" s="2">
        <v>4531703.04</v>
      </c>
      <c r="E451" s="4">
        <v>43621</v>
      </c>
      <c r="F451" s="3" t="s">
        <v>145</v>
      </c>
      <c r="G451" s="3" t="s">
        <v>139</v>
      </c>
      <c r="H451" s="4">
        <v>45363</v>
      </c>
      <c r="I451" s="4">
        <v>43536</v>
      </c>
      <c r="J451" s="3" t="s">
        <v>44</v>
      </c>
      <c r="K451" s="2">
        <v>6.3200000000000006E-2</v>
      </c>
      <c r="L451" s="2">
        <v>100</v>
      </c>
      <c r="M451" s="3" t="s">
        <v>146</v>
      </c>
      <c r="N451" s="3" t="s">
        <v>20</v>
      </c>
      <c r="O451" s="2" t="b">
        <v>0</v>
      </c>
    </row>
    <row r="452" spans="1:15" ht="14.25" customHeight="1" x14ac:dyDescent="0.3">
      <c r="A452" s="2">
        <v>71</v>
      </c>
      <c r="B452" s="3" t="s">
        <v>147</v>
      </c>
      <c r="C452" s="2">
        <v>3000</v>
      </c>
      <c r="D452" s="2">
        <v>3008936.09</v>
      </c>
      <c r="E452" s="4">
        <v>43621</v>
      </c>
      <c r="F452" s="3" t="s">
        <v>148</v>
      </c>
      <c r="G452" s="3" t="s">
        <v>139</v>
      </c>
      <c r="H452" s="4">
        <v>45397</v>
      </c>
      <c r="I452" s="4">
        <v>43570</v>
      </c>
      <c r="J452" s="3" t="s">
        <v>44</v>
      </c>
      <c r="K452" s="2">
        <v>1.4800000000000001E-2</v>
      </c>
      <c r="L452" s="2">
        <v>100</v>
      </c>
      <c r="M452" s="3" t="s">
        <v>149</v>
      </c>
      <c r="N452" s="3" t="s">
        <v>20</v>
      </c>
      <c r="O452" s="2" t="b">
        <v>0</v>
      </c>
    </row>
    <row r="453" spans="1:15" ht="14.25" customHeight="1" x14ac:dyDescent="0.3">
      <c r="A453" s="2">
        <v>71</v>
      </c>
      <c r="B453" s="3" t="s">
        <v>150</v>
      </c>
      <c r="C453" s="2">
        <v>496</v>
      </c>
      <c r="D453" s="2">
        <v>497181.6</v>
      </c>
      <c r="E453" s="4">
        <v>43621</v>
      </c>
      <c r="F453" s="3" t="s">
        <v>151</v>
      </c>
      <c r="G453" s="3" t="s">
        <v>139</v>
      </c>
      <c r="H453" s="4">
        <v>46157</v>
      </c>
      <c r="I453" s="4">
        <v>43600</v>
      </c>
      <c r="J453" s="3" t="s">
        <v>44</v>
      </c>
      <c r="K453" s="2">
        <v>1.35E-2</v>
      </c>
      <c r="L453" s="2">
        <v>100</v>
      </c>
      <c r="M453" s="3" t="s">
        <v>152</v>
      </c>
      <c r="N453" s="3" t="s">
        <v>20</v>
      </c>
      <c r="O453" s="2" t="b">
        <v>0</v>
      </c>
    </row>
    <row r="454" spans="1:15" ht="14.25" customHeight="1" x14ac:dyDescent="0.3">
      <c r="A454" s="2">
        <v>71</v>
      </c>
      <c r="B454" s="3" t="s">
        <v>153</v>
      </c>
      <c r="C454" s="2">
        <v>3823</v>
      </c>
      <c r="D454" s="2">
        <v>3926037.98</v>
      </c>
      <c r="E454" s="4">
        <v>43621</v>
      </c>
      <c r="F454" s="3" t="s">
        <v>154</v>
      </c>
      <c r="G454" s="3" t="s">
        <v>139</v>
      </c>
      <c r="H454" s="4">
        <v>46522</v>
      </c>
      <c r="I454" s="4">
        <v>43600</v>
      </c>
      <c r="J454" s="3" t="s">
        <v>31</v>
      </c>
      <c r="K454" s="2">
        <v>5.11E-2</v>
      </c>
      <c r="L454" s="2">
        <v>100</v>
      </c>
      <c r="M454" s="3" t="s">
        <v>152</v>
      </c>
      <c r="N454" s="3" t="s">
        <v>20</v>
      </c>
      <c r="O454" s="2" t="b">
        <v>0</v>
      </c>
    </row>
    <row r="455" spans="1:15" ht="14.25" customHeight="1" x14ac:dyDescent="0.3">
      <c r="A455" s="2">
        <v>71</v>
      </c>
      <c r="B455" s="3" t="s">
        <v>173</v>
      </c>
      <c r="C455" s="2">
        <v>5130</v>
      </c>
      <c r="D455" s="2">
        <v>5134669.8899999997</v>
      </c>
      <c r="E455" s="4">
        <v>43621</v>
      </c>
      <c r="F455" s="3" t="s">
        <v>174</v>
      </c>
      <c r="G455" s="3" t="s">
        <v>139</v>
      </c>
      <c r="H455" s="4">
        <v>46522</v>
      </c>
      <c r="I455" s="4">
        <v>43600</v>
      </c>
      <c r="J455" s="3" t="s">
        <v>44</v>
      </c>
      <c r="K455" s="2">
        <v>1.52E-2</v>
      </c>
      <c r="L455" s="2">
        <v>100</v>
      </c>
      <c r="M455" s="3" t="s">
        <v>175</v>
      </c>
      <c r="N455" s="3" t="s">
        <v>20</v>
      </c>
      <c r="O455" s="2" t="b">
        <v>0</v>
      </c>
    </row>
    <row r="456" spans="1:15" ht="14.25" customHeight="1" x14ac:dyDescent="0.3">
      <c r="A456" s="2">
        <v>71</v>
      </c>
      <c r="B456" s="3" t="s">
        <v>155</v>
      </c>
      <c r="C456" s="2">
        <v>26</v>
      </c>
      <c r="D456" s="2">
        <v>35649.379999999997</v>
      </c>
      <c r="E456" s="4">
        <v>43621</v>
      </c>
      <c r="F456" s="3" t="s">
        <v>156</v>
      </c>
      <c r="G456" s="3" t="s">
        <v>139</v>
      </c>
      <c r="H456" s="4">
        <v>45641</v>
      </c>
      <c r="I456" s="4">
        <v>41258</v>
      </c>
      <c r="J456" s="3" t="s">
        <v>31</v>
      </c>
      <c r="K456" s="2">
        <v>8.9399999999999993E-2</v>
      </c>
      <c r="L456" s="2">
        <v>100</v>
      </c>
      <c r="M456" s="3" t="s">
        <v>157</v>
      </c>
      <c r="N456" s="3" t="s">
        <v>20</v>
      </c>
      <c r="O456" s="2" t="b">
        <v>0</v>
      </c>
    </row>
    <row r="457" spans="1:15" ht="14.25" customHeight="1" x14ac:dyDescent="0.3">
      <c r="A457" s="2">
        <v>71</v>
      </c>
      <c r="B457" s="3" t="s">
        <v>278</v>
      </c>
      <c r="C457" s="2">
        <v>94</v>
      </c>
      <c r="D457" s="2">
        <v>965480.31</v>
      </c>
      <c r="E457" s="4">
        <v>43621</v>
      </c>
      <c r="F457" s="3" t="s">
        <v>279</v>
      </c>
      <c r="G457" s="3" t="s">
        <v>139</v>
      </c>
      <c r="H457" s="4">
        <v>44819</v>
      </c>
      <c r="I457" s="4">
        <v>42993</v>
      </c>
      <c r="J457" s="3" t="s">
        <v>44</v>
      </c>
      <c r="K457" s="2">
        <v>8.6999999999999994E-3</v>
      </c>
      <c r="L457" s="2">
        <v>100</v>
      </c>
      <c r="M457" s="3" t="s">
        <v>280</v>
      </c>
      <c r="N457" s="3" t="s">
        <v>20</v>
      </c>
      <c r="O457" s="2" t="b">
        <v>0</v>
      </c>
    </row>
    <row r="458" spans="1:15" ht="14.25" customHeight="1" x14ac:dyDescent="0.3">
      <c r="A458" s="2">
        <v>71</v>
      </c>
      <c r="B458" s="3" t="s">
        <v>273</v>
      </c>
      <c r="C458" s="2">
        <v>13000</v>
      </c>
      <c r="D458" s="2">
        <v>13069835.710000001</v>
      </c>
      <c r="E458" s="4">
        <v>43621</v>
      </c>
      <c r="F458" s="3" t="s">
        <v>274</v>
      </c>
      <c r="G458" s="3" t="s">
        <v>139</v>
      </c>
      <c r="H458" s="4">
        <v>46157</v>
      </c>
      <c r="I458" s="4">
        <v>43600</v>
      </c>
      <c r="J458" s="3" t="s">
        <v>44</v>
      </c>
      <c r="K458" s="2">
        <v>3.56E-2</v>
      </c>
      <c r="L458" s="2">
        <v>100</v>
      </c>
      <c r="M458" s="3" t="s">
        <v>275</v>
      </c>
      <c r="N458" s="3" t="s">
        <v>20</v>
      </c>
      <c r="O458" s="2" t="b">
        <v>0</v>
      </c>
    </row>
    <row r="459" spans="1:15" ht="14.25" customHeight="1" x14ac:dyDescent="0.3">
      <c r="A459" s="2">
        <v>71</v>
      </c>
      <c r="B459" s="3" t="s">
        <v>281</v>
      </c>
      <c r="C459" s="2">
        <v>3000</v>
      </c>
      <c r="D459" s="2">
        <v>3057106.67</v>
      </c>
      <c r="E459" s="4">
        <v>43621</v>
      </c>
      <c r="F459" s="3" t="s">
        <v>282</v>
      </c>
      <c r="G459" s="3" t="s">
        <v>139</v>
      </c>
      <c r="H459" s="4">
        <v>46127</v>
      </c>
      <c r="I459" s="4">
        <v>43570</v>
      </c>
      <c r="J459" s="3" t="s">
        <v>31</v>
      </c>
      <c r="K459" s="2">
        <v>5.7700000000000001E-2</v>
      </c>
      <c r="L459" s="2">
        <v>100</v>
      </c>
      <c r="M459" s="3" t="s">
        <v>149</v>
      </c>
      <c r="N459" s="3" t="s">
        <v>20</v>
      </c>
      <c r="O459" s="2" t="b">
        <v>0</v>
      </c>
    </row>
    <row r="460" spans="1:15" ht="14.25" customHeight="1" x14ac:dyDescent="0.3">
      <c r="A460" s="2">
        <v>71</v>
      </c>
      <c r="B460" s="3" t="s">
        <v>276</v>
      </c>
      <c r="C460" s="2">
        <v>2849</v>
      </c>
      <c r="D460" s="2">
        <v>2855697.49</v>
      </c>
      <c r="E460" s="4">
        <v>43621</v>
      </c>
      <c r="F460" s="3" t="s">
        <v>277</v>
      </c>
      <c r="G460" s="3" t="s">
        <v>139</v>
      </c>
      <c r="H460" s="4">
        <v>45427</v>
      </c>
      <c r="I460" s="4">
        <v>43600</v>
      </c>
      <c r="J460" s="3" t="s">
        <v>44</v>
      </c>
      <c r="K460" s="2">
        <v>1.26E-2</v>
      </c>
      <c r="L460" s="2">
        <v>100</v>
      </c>
      <c r="M460" s="3" t="s">
        <v>152</v>
      </c>
      <c r="N460" s="3" t="s">
        <v>20</v>
      </c>
      <c r="O460" s="2" t="b">
        <v>0</v>
      </c>
    </row>
    <row r="461" spans="1:15" ht="14.25" customHeight="1" x14ac:dyDescent="0.3">
      <c r="A461" s="2">
        <v>71</v>
      </c>
      <c r="B461" s="3" t="s">
        <v>283</v>
      </c>
      <c r="C461" s="2">
        <v>7647</v>
      </c>
      <c r="D461" s="2">
        <v>7807791.4800000004</v>
      </c>
      <c r="E461" s="4">
        <v>43621</v>
      </c>
      <c r="F461" s="3" t="s">
        <v>284</v>
      </c>
      <c r="G461" s="3" t="s">
        <v>139</v>
      </c>
      <c r="H461" s="4">
        <v>46157</v>
      </c>
      <c r="I461" s="4">
        <v>43600</v>
      </c>
      <c r="J461" s="3" t="s">
        <v>31</v>
      </c>
      <c r="K461" s="2">
        <v>4.6600000000000003E-2</v>
      </c>
      <c r="L461" s="2">
        <v>100</v>
      </c>
      <c r="M461" s="3" t="s">
        <v>152</v>
      </c>
      <c r="N461" s="3" t="s">
        <v>20</v>
      </c>
      <c r="O461" s="2" t="b">
        <v>0</v>
      </c>
    </row>
    <row r="462" spans="1:15" ht="14.25" customHeight="1" x14ac:dyDescent="0.3">
      <c r="A462" s="2">
        <v>71</v>
      </c>
      <c r="B462" s="3" t="s">
        <v>285</v>
      </c>
      <c r="C462" s="2">
        <v>-1320000</v>
      </c>
      <c r="D462" s="2">
        <v>1909.72</v>
      </c>
      <c r="E462" s="4">
        <v>43621</v>
      </c>
      <c r="F462" s="3" t="s">
        <v>286</v>
      </c>
      <c r="G462" s="3" t="s">
        <v>287</v>
      </c>
      <c r="H462" s="4">
        <v>45061</v>
      </c>
      <c r="I462" s="4">
        <v>36526</v>
      </c>
      <c r="J462" s="3" t="s">
        <v>19</v>
      </c>
      <c r="K462" s="2">
        <v>0</v>
      </c>
      <c r="L462" s="2">
        <v>0</v>
      </c>
      <c r="M462" s="3" t="s">
        <v>19</v>
      </c>
      <c r="N462" s="3" t="s">
        <v>20</v>
      </c>
      <c r="O462" s="2" t="b">
        <v>0</v>
      </c>
    </row>
    <row r="463" spans="1:15" ht="14.25" customHeight="1" x14ac:dyDescent="0.3">
      <c r="A463" s="2">
        <v>71</v>
      </c>
      <c r="B463" s="3" t="s">
        <v>288</v>
      </c>
      <c r="C463" s="2">
        <v>-7560000</v>
      </c>
      <c r="D463" s="2">
        <v>10142.43</v>
      </c>
      <c r="E463" s="4">
        <v>43621</v>
      </c>
      <c r="F463" s="3" t="s">
        <v>289</v>
      </c>
      <c r="G463" s="3" t="s">
        <v>287</v>
      </c>
      <c r="H463" s="4">
        <v>45519</v>
      </c>
      <c r="I463" s="4">
        <v>36526</v>
      </c>
      <c r="J463" s="3" t="s">
        <v>19</v>
      </c>
      <c r="K463" s="2">
        <v>0</v>
      </c>
      <c r="L463" s="2">
        <v>0</v>
      </c>
      <c r="M463" s="3" t="s">
        <v>19</v>
      </c>
      <c r="N463" s="3" t="s">
        <v>20</v>
      </c>
      <c r="O463" s="2" t="b">
        <v>0</v>
      </c>
    </row>
    <row r="464" spans="1:15" ht="14.25" customHeight="1" x14ac:dyDescent="0.3">
      <c r="A464" s="2">
        <v>71</v>
      </c>
      <c r="B464" s="3" t="s">
        <v>290</v>
      </c>
      <c r="C464" s="2">
        <v>-8280000</v>
      </c>
      <c r="D464" s="2">
        <v>9349.64</v>
      </c>
      <c r="E464" s="4">
        <v>43621</v>
      </c>
      <c r="F464" s="3" t="s">
        <v>291</v>
      </c>
      <c r="G464" s="3" t="s">
        <v>287</v>
      </c>
      <c r="H464" s="4">
        <v>46251</v>
      </c>
      <c r="I464" s="4">
        <v>36526</v>
      </c>
      <c r="J464" s="3" t="s">
        <v>19</v>
      </c>
      <c r="K464" s="2">
        <v>0</v>
      </c>
      <c r="L464" s="2">
        <v>0</v>
      </c>
      <c r="M464" s="3" t="s">
        <v>19</v>
      </c>
      <c r="N464" s="3" t="s">
        <v>20</v>
      </c>
      <c r="O464" s="2" t="b">
        <v>0</v>
      </c>
    </row>
    <row r="465" spans="1:15" ht="14.25" customHeight="1" x14ac:dyDescent="0.3">
      <c r="A465" s="2">
        <v>71</v>
      </c>
      <c r="B465" s="3" t="s">
        <v>198</v>
      </c>
      <c r="C465" s="2">
        <v>5440.33</v>
      </c>
      <c r="D465" s="2">
        <v>5440.33</v>
      </c>
      <c r="E465" s="4">
        <v>43621</v>
      </c>
      <c r="F465" s="3" t="s">
        <v>199</v>
      </c>
      <c r="G465" s="3" t="s">
        <v>200</v>
      </c>
      <c r="H465" s="4">
        <v>36526</v>
      </c>
      <c r="I465" s="4">
        <v>36526</v>
      </c>
      <c r="J465" s="3" t="s">
        <v>19</v>
      </c>
      <c r="K465" s="2">
        <v>0</v>
      </c>
      <c r="L465" s="2">
        <v>0</v>
      </c>
      <c r="M465" s="3" t="s">
        <v>19</v>
      </c>
      <c r="N465" s="3" t="s">
        <v>20</v>
      </c>
      <c r="O465" s="2" t="b">
        <v>0</v>
      </c>
    </row>
    <row r="466" spans="1:15" ht="14.25" customHeight="1" x14ac:dyDescent="0.3">
      <c r="A466" s="2">
        <v>71</v>
      </c>
      <c r="B466" s="3" t="s">
        <v>63</v>
      </c>
      <c r="C466" s="2">
        <v>5000</v>
      </c>
      <c r="D466" s="2">
        <v>5007042.78835</v>
      </c>
      <c r="E466" s="4">
        <v>43621</v>
      </c>
      <c r="F466" s="3" t="s">
        <v>292</v>
      </c>
      <c r="G466" s="3" t="s">
        <v>202</v>
      </c>
      <c r="H466" s="4">
        <v>36526</v>
      </c>
      <c r="I466" s="4">
        <v>36526</v>
      </c>
      <c r="J466" s="3" t="s">
        <v>19</v>
      </c>
      <c r="K466" s="2">
        <v>0</v>
      </c>
      <c r="L466" s="2">
        <v>0</v>
      </c>
      <c r="M466" s="3" t="s">
        <v>292</v>
      </c>
      <c r="N466" s="3" t="s">
        <v>20</v>
      </c>
      <c r="O466" s="2" t="b">
        <v>0</v>
      </c>
    </row>
    <row r="467" spans="1:15" ht="14.25" customHeight="1" x14ac:dyDescent="0.3">
      <c r="A467" s="2">
        <v>71</v>
      </c>
      <c r="B467" s="3" t="s">
        <v>293</v>
      </c>
      <c r="C467" s="2">
        <v>1664</v>
      </c>
      <c r="D467" s="2">
        <v>2009026.5846976</v>
      </c>
      <c r="E467" s="4">
        <v>43621</v>
      </c>
      <c r="F467" s="3" t="s">
        <v>294</v>
      </c>
      <c r="G467" s="3" t="s">
        <v>202</v>
      </c>
      <c r="H467" s="4">
        <v>36526</v>
      </c>
      <c r="I467" s="4">
        <v>36526</v>
      </c>
      <c r="J467" s="3" t="s">
        <v>19</v>
      </c>
      <c r="K467" s="2">
        <v>0</v>
      </c>
      <c r="L467" s="2">
        <v>0</v>
      </c>
      <c r="M467" s="3" t="s">
        <v>294</v>
      </c>
      <c r="N467" s="3" t="s">
        <v>20</v>
      </c>
      <c r="O467" s="2" t="b">
        <v>0</v>
      </c>
    </row>
    <row r="468" spans="1:15" ht="14.25" customHeight="1" x14ac:dyDescent="0.3">
      <c r="A468" s="2">
        <v>71</v>
      </c>
      <c r="B468" s="3" t="s">
        <v>295</v>
      </c>
      <c r="C468" s="2">
        <v>1000</v>
      </c>
      <c r="D468" s="2">
        <v>1001299.86035</v>
      </c>
      <c r="E468" s="4">
        <v>43621</v>
      </c>
      <c r="F468" s="3" t="s">
        <v>296</v>
      </c>
      <c r="G468" s="3" t="s">
        <v>202</v>
      </c>
      <c r="H468" s="4">
        <v>36526</v>
      </c>
      <c r="I468" s="4">
        <v>36526</v>
      </c>
      <c r="J468" s="3" t="s">
        <v>19</v>
      </c>
      <c r="K468" s="2">
        <v>0</v>
      </c>
      <c r="L468" s="2">
        <v>0</v>
      </c>
      <c r="M468" s="3" t="s">
        <v>296</v>
      </c>
      <c r="N468" s="3" t="s">
        <v>20</v>
      </c>
      <c r="O468" s="2" t="b">
        <v>0</v>
      </c>
    </row>
    <row r="469" spans="1:15" ht="14.25" customHeight="1" x14ac:dyDescent="0.3">
      <c r="A469" s="2">
        <v>71</v>
      </c>
      <c r="B469" s="3" t="s">
        <v>203</v>
      </c>
      <c r="C469" s="2">
        <v>2504273.8870926499</v>
      </c>
      <c r="D469" s="2">
        <v>4362122.1351121804</v>
      </c>
      <c r="E469" s="4">
        <v>43621</v>
      </c>
      <c r="F469" s="3" t="s">
        <v>204</v>
      </c>
      <c r="G469" s="3" t="s">
        <v>202</v>
      </c>
      <c r="H469" s="4">
        <v>36526</v>
      </c>
      <c r="I469" s="4">
        <v>36526</v>
      </c>
      <c r="J469" s="3" t="s">
        <v>19</v>
      </c>
      <c r="K469" s="2">
        <v>0</v>
      </c>
      <c r="L469" s="2">
        <v>0</v>
      </c>
      <c r="M469" s="3" t="s">
        <v>204</v>
      </c>
      <c r="N469" s="3" t="s">
        <v>20</v>
      </c>
      <c r="O469" s="2" t="b">
        <v>0</v>
      </c>
    </row>
    <row r="470" spans="1:15" ht="14.25" customHeight="1" x14ac:dyDescent="0.3">
      <c r="A470" s="2">
        <v>71</v>
      </c>
      <c r="B470" s="3" t="s">
        <v>205</v>
      </c>
      <c r="C470" s="2">
        <v>2549507.72535162</v>
      </c>
      <c r="D470" s="2">
        <v>4362107.2929673204</v>
      </c>
      <c r="E470" s="4">
        <v>43621</v>
      </c>
      <c r="F470" s="3" t="s">
        <v>206</v>
      </c>
      <c r="G470" s="3" t="s">
        <v>202</v>
      </c>
      <c r="H470" s="4">
        <v>36526</v>
      </c>
      <c r="I470" s="4">
        <v>36526</v>
      </c>
      <c r="J470" s="3" t="s">
        <v>19</v>
      </c>
      <c r="K470" s="2">
        <v>0</v>
      </c>
      <c r="L470" s="2">
        <v>0</v>
      </c>
      <c r="M470" s="3" t="s">
        <v>206</v>
      </c>
      <c r="N470" s="3" t="s">
        <v>20</v>
      </c>
      <c r="O470" s="2" t="b">
        <v>0</v>
      </c>
    </row>
    <row r="471" spans="1:15" ht="14.25" customHeight="1" x14ac:dyDescent="0.3">
      <c r="A471" s="2">
        <v>71</v>
      </c>
      <c r="B471" s="3" t="s">
        <v>207</v>
      </c>
      <c r="C471" s="2">
        <v>2549518.8800927</v>
      </c>
      <c r="D471" s="2">
        <v>4362101.9029086698</v>
      </c>
      <c r="E471" s="4">
        <v>43621</v>
      </c>
      <c r="F471" s="3" t="s">
        <v>208</v>
      </c>
      <c r="G471" s="3" t="s">
        <v>202</v>
      </c>
      <c r="H471" s="4">
        <v>36526</v>
      </c>
      <c r="I471" s="4">
        <v>36526</v>
      </c>
      <c r="J471" s="3" t="s">
        <v>19</v>
      </c>
      <c r="K471" s="2">
        <v>0</v>
      </c>
      <c r="L471" s="2">
        <v>0</v>
      </c>
      <c r="M471" s="3" t="s">
        <v>208</v>
      </c>
      <c r="N471" s="3" t="s">
        <v>20</v>
      </c>
      <c r="O471" s="2" t="b">
        <v>0</v>
      </c>
    </row>
    <row r="472" spans="1:15" ht="14.25" customHeight="1" x14ac:dyDescent="0.3">
      <c r="A472" s="2">
        <v>71</v>
      </c>
      <c r="B472" s="3" t="s">
        <v>209</v>
      </c>
      <c r="C472" s="2">
        <v>2549468.4555525002</v>
      </c>
      <c r="D472" s="2">
        <v>4362101.6990457503</v>
      </c>
      <c r="E472" s="4">
        <v>43621</v>
      </c>
      <c r="F472" s="3" t="s">
        <v>210</v>
      </c>
      <c r="G472" s="3" t="s">
        <v>202</v>
      </c>
      <c r="H472" s="4">
        <v>36526</v>
      </c>
      <c r="I472" s="4">
        <v>36526</v>
      </c>
      <c r="J472" s="3" t="s">
        <v>19</v>
      </c>
      <c r="K472" s="2">
        <v>0</v>
      </c>
      <c r="L472" s="2">
        <v>0</v>
      </c>
      <c r="M472" s="3" t="s">
        <v>210</v>
      </c>
      <c r="N472" s="3" t="s">
        <v>20</v>
      </c>
      <c r="O472" s="2" t="b">
        <v>0</v>
      </c>
    </row>
    <row r="473" spans="1:15" ht="14.25" customHeight="1" x14ac:dyDescent="0.3">
      <c r="A473" s="2">
        <v>71</v>
      </c>
      <c r="B473" s="3" t="s">
        <v>211</v>
      </c>
      <c r="C473" s="2">
        <v>2582199.7656992101</v>
      </c>
      <c r="D473" s="2">
        <v>4362101.1039624903</v>
      </c>
      <c r="E473" s="4">
        <v>43621</v>
      </c>
      <c r="F473" s="3" t="s">
        <v>212</v>
      </c>
      <c r="G473" s="3" t="s">
        <v>202</v>
      </c>
      <c r="H473" s="4">
        <v>36526</v>
      </c>
      <c r="I473" s="4">
        <v>36526</v>
      </c>
      <c r="J473" s="3" t="s">
        <v>19</v>
      </c>
      <c r="K473" s="2">
        <v>0</v>
      </c>
      <c r="L473" s="2">
        <v>0</v>
      </c>
      <c r="M473" s="3" t="s">
        <v>212</v>
      </c>
      <c r="N473" s="3" t="s">
        <v>20</v>
      </c>
      <c r="O473" s="2" t="b">
        <v>0</v>
      </c>
    </row>
    <row r="474" spans="1:15" ht="14.25" customHeight="1" x14ac:dyDescent="0.3">
      <c r="A474" s="2">
        <v>71</v>
      </c>
      <c r="B474" s="3" t="s">
        <v>213</v>
      </c>
      <c r="C474" s="2">
        <v>2557348.7930480698</v>
      </c>
      <c r="D474" s="2">
        <v>4362102.2123378096</v>
      </c>
      <c r="E474" s="4">
        <v>43621</v>
      </c>
      <c r="F474" s="3" t="s">
        <v>214</v>
      </c>
      <c r="G474" s="3" t="s">
        <v>202</v>
      </c>
      <c r="H474" s="4">
        <v>36526</v>
      </c>
      <c r="I474" s="4">
        <v>36526</v>
      </c>
      <c r="J474" s="3" t="s">
        <v>19</v>
      </c>
      <c r="K474" s="2">
        <v>0</v>
      </c>
      <c r="L474" s="2">
        <v>0</v>
      </c>
      <c r="M474" s="3" t="s">
        <v>214</v>
      </c>
      <c r="N474" s="3" t="s">
        <v>20</v>
      </c>
      <c r="O474" s="2" t="b">
        <v>0</v>
      </c>
    </row>
    <row r="475" spans="1:15" ht="14.25" customHeight="1" x14ac:dyDescent="0.3">
      <c r="A475" s="2">
        <v>71</v>
      </c>
      <c r="B475" s="3" t="s">
        <v>215</v>
      </c>
      <c r="C475" s="2">
        <v>2557382.1954555898</v>
      </c>
      <c r="D475" s="2">
        <v>4362101.7995907301</v>
      </c>
      <c r="E475" s="4">
        <v>43621</v>
      </c>
      <c r="F475" s="3" t="s">
        <v>216</v>
      </c>
      <c r="G475" s="3" t="s">
        <v>202</v>
      </c>
      <c r="H475" s="4">
        <v>36526</v>
      </c>
      <c r="I475" s="4">
        <v>36526</v>
      </c>
      <c r="J475" s="3" t="s">
        <v>19</v>
      </c>
      <c r="K475" s="2">
        <v>0</v>
      </c>
      <c r="L475" s="2">
        <v>0</v>
      </c>
      <c r="M475" s="3" t="s">
        <v>216</v>
      </c>
      <c r="N475" s="3" t="s">
        <v>20</v>
      </c>
      <c r="O475" s="2" t="b">
        <v>0</v>
      </c>
    </row>
    <row r="476" spans="1:15" ht="14.25" customHeight="1" x14ac:dyDescent="0.3">
      <c r="A476" s="2">
        <v>43</v>
      </c>
      <c r="B476" s="3" t="s">
        <v>52</v>
      </c>
      <c r="C476" s="2">
        <v>73918</v>
      </c>
      <c r="D476" s="2">
        <v>69999359.150000006</v>
      </c>
      <c r="E476" s="4">
        <v>43621</v>
      </c>
      <c r="F476" s="3" t="s">
        <v>53</v>
      </c>
      <c r="G476" s="3" t="s">
        <v>17</v>
      </c>
      <c r="H476" s="4">
        <v>43922</v>
      </c>
      <c r="I476" s="4">
        <v>43105</v>
      </c>
      <c r="J476" s="3" t="s">
        <v>54</v>
      </c>
      <c r="K476" s="2">
        <v>6.2600000000000003E-2</v>
      </c>
      <c r="L476" s="2">
        <v>100</v>
      </c>
      <c r="M476" s="3" t="s">
        <v>19</v>
      </c>
      <c r="N476" s="3" t="s">
        <v>20</v>
      </c>
      <c r="O476" s="2" t="b">
        <v>1</v>
      </c>
    </row>
    <row r="477" spans="1:15" ht="14.25" customHeight="1" x14ac:dyDescent="0.3">
      <c r="A477" s="2">
        <v>43</v>
      </c>
      <c r="B477" s="3" t="s">
        <v>254</v>
      </c>
      <c r="C477" s="2">
        <v>8000</v>
      </c>
      <c r="D477" s="2">
        <v>81143237.569999993</v>
      </c>
      <c r="E477" s="4">
        <v>43621</v>
      </c>
      <c r="F477" s="3" t="s">
        <v>16</v>
      </c>
      <c r="G477" s="3" t="s">
        <v>17</v>
      </c>
      <c r="H477" s="4">
        <v>44440</v>
      </c>
      <c r="I477" s="4">
        <v>42132</v>
      </c>
      <c r="J477" s="3" t="s">
        <v>18</v>
      </c>
      <c r="K477" s="2">
        <v>0</v>
      </c>
      <c r="L477" s="2">
        <v>100</v>
      </c>
      <c r="M477" s="3" t="s">
        <v>19</v>
      </c>
      <c r="N477" s="3" t="s">
        <v>20</v>
      </c>
      <c r="O477" s="2" t="b">
        <v>0</v>
      </c>
    </row>
    <row r="478" spans="1:15" ht="14.25" customHeight="1" x14ac:dyDescent="0.3">
      <c r="A478" s="2">
        <v>43</v>
      </c>
      <c r="B478" s="3" t="s">
        <v>70</v>
      </c>
      <c r="C478" s="2">
        <v>250</v>
      </c>
      <c r="D478" s="2">
        <v>2535201.21</v>
      </c>
      <c r="E478" s="4">
        <v>43621</v>
      </c>
      <c r="F478" s="3" t="s">
        <v>16</v>
      </c>
      <c r="G478" s="3" t="s">
        <v>17</v>
      </c>
      <c r="H478" s="4">
        <v>44805</v>
      </c>
      <c r="I478" s="4">
        <v>36708</v>
      </c>
      <c r="J478" s="3" t="s">
        <v>18</v>
      </c>
      <c r="K478" s="2">
        <v>1E-4</v>
      </c>
      <c r="L478" s="2">
        <v>100</v>
      </c>
      <c r="M478" s="3" t="s">
        <v>19</v>
      </c>
      <c r="N478" s="3" t="s">
        <v>20</v>
      </c>
      <c r="O478" s="2" t="b">
        <v>0</v>
      </c>
    </row>
    <row r="479" spans="1:15" ht="14.25" customHeight="1" x14ac:dyDescent="0.3">
      <c r="A479" s="2">
        <v>43</v>
      </c>
      <c r="B479" s="3" t="s">
        <v>100</v>
      </c>
      <c r="C479" s="2">
        <v>300</v>
      </c>
      <c r="D479" s="2">
        <v>3040805.04</v>
      </c>
      <c r="E479" s="4">
        <v>43621</v>
      </c>
      <c r="F479" s="3" t="s">
        <v>16</v>
      </c>
      <c r="G479" s="3" t="s">
        <v>17</v>
      </c>
      <c r="H479" s="4">
        <v>45352</v>
      </c>
      <c r="I479" s="4">
        <v>36708</v>
      </c>
      <c r="J479" s="3" t="s">
        <v>18</v>
      </c>
      <c r="K479" s="2">
        <v>0</v>
      </c>
      <c r="L479" s="2">
        <v>100</v>
      </c>
      <c r="M479" s="3" t="s">
        <v>19</v>
      </c>
      <c r="N479" s="3" t="s">
        <v>20</v>
      </c>
      <c r="O479" s="2" t="b">
        <v>0</v>
      </c>
    </row>
    <row r="480" spans="1:15" ht="14.25" customHeight="1" x14ac:dyDescent="0.3">
      <c r="A480" s="2">
        <v>43</v>
      </c>
      <c r="B480" s="3" t="s">
        <v>100</v>
      </c>
      <c r="C480" s="2">
        <v>2990</v>
      </c>
      <c r="D480" s="2">
        <v>30306690.260000002</v>
      </c>
      <c r="E480" s="4">
        <v>43621</v>
      </c>
      <c r="F480" s="3" t="s">
        <v>16</v>
      </c>
      <c r="G480" s="3" t="s">
        <v>17</v>
      </c>
      <c r="H480" s="4">
        <v>45352</v>
      </c>
      <c r="I480" s="4">
        <v>36708</v>
      </c>
      <c r="J480" s="3" t="s">
        <v>18</v>
      </c>
      <c r="K480" s="2">
        <v>2.0000000000000001E-4</v>
      </c>
      <c r="L480" s="2">
        <v>100</v>
      </c>
      <c r="M480" s="3" t="s">
        <v>19</v>
      </c>
      <c r="N480" s="3" t="s">
        <v>20</v>
      </c>
      <c r="O480" s="2" t="b">
        <v>0</v>
      </c>
    </row>
    <row r="481" spans="1:15" ht="14.25" customHeight="1" x14ac:dyDescent="0.3">
      <c r="A481" s="2">
        <v>43</v>
      </c>
      <c r="B481" s="3" t="s">
        <v>71</v>
      </c>
      <c r="C481" s="2">
        <v>6000</v>
      </c>
      <c r="D481" s="2">
        <v>60809283.979999997</v>
      </c>
      <c r="E481" s="4">
        <v>43621</v>
      </c>
      <c r="F481" s="3" t="s">
        <v>16</v>
      </c>
      <c r="G481" s="3" t="s">
        <v>17</v>
      </c>
      <c r="H481" s="4">
        <v>45536</v>
      </c>
      <c r="I481" s="4">
        <v>36708</v>
      </c>
      <c r="J481" s="3" t="s">
        <v>18</v>
      </c>
      <c r="K481" s="2">
        <v>2.0000000000000001E-4</v>
      </c>
      <c r="L481" s="2">
        <v>100</v>
      </c>
      <c r="M481" s="3" t="s">
        <v>19</v>
      </c>
      <c r="N481" s="3" t="s">
        <v>20</v>
      </c>
      <c r="O481" s="2" t="b">
        <v>0</v>
      </c>
    </row>
    <row r="482" spans="1:15" ht="14.25" customHeight="1" x14ac:dyDescent="0.3">
      <c r="A482" s="2">
        <v>43</v>
      </c>
      <c r="B482" s="3" t="s">
        <v>71</v>
      </c>
      <c r="C482" s="2">
        <v>10000</v>
      </c>
      <c r="D482" s="2">
        <v>101348806.64</v>
      </c>
      <c r="E482" s="4">
        <v>43621</v>
      </c>
      <c r="F482" s="3" t="s">
        <v>16</v>
      </c>
      <c r="G482" s="3" t="s">
        <v>17</v>
      </c>
      <c r="H482" s="4">
        <v>45536</v>
      </c>
      <c r="I482" s="4">
        <v>36708</v>
      </c>
      <c r="J482" s="3" t="s">
        <v>18</v>
      </c>
      <c r="K482" s="2">
        <v>2.0000000000000001E-4</v>
      </c>
      <c r="L482" s="2">
        <v>100</v>
      </c>
      <c r="M482" s="3" t="s">
        <v>19</v>
      </c>
      <c r="N482" s="3" t="s">
        <v>20</v>
      </c>
      <c r="O482" s="2" t="b">
        <v>0</v>
      </c>
    </row>
    <row r="483" spans="1:15" ht="14.25" customHeight="1" x14ac:dyDescent="0.3">
      <c r="A483" s="2">
        <v>43</v>
      </c>
      <c r="B483" s="3" t="s">
        <v>71</v>
      </c>
      <c r="C483" s="2">
        <v>10000</v>
      </c>
      <c r="D483" s="2">
        <v>101348806.64</v>
      </c>
      <c r="E483" s="4">
        <v>43621</v>
      </c>
      <c r="F483" s="3" t="s">
        <v>16</v>
      </c>
      <c r="G483" s="3" t="s">
        <v>17</v>
      </c>
      <c r="H483" s="4">
        <v>45536</v>
      </c>
      <c r="I483" s="4">
        <v>36708</v>
      </c>
      <c r="J483" s="3" t="s">
        <v>18</v>
      </c>
      <c r="K483" s="2">
        <v>2.0000000000000001E-4</v>
      </c>
      <c r="L483" s="2">
        <v>100</v>
      </c>
      <c r="M483" s="3" t="s">
        <v>19</v>
      </c>
      <c r="N483" s="3" t="s">
        <v>20</v>
      </c>
      <c r="O483" s="2" t="b">
        <v>0</v>
      </c>
    </row>
    <row r="484" spans="1:15" ht="14.25" customHeight="1" x14ac:dyDescent="0.3">
      <c r="A484" s="2">
        <v>43</v>
      </c>
      <c r="B484" s="3" t="s">
        <v>71</v>
      </c>
      <c r="C484" s="2">
        <v>10000</v>
      </c>
      <c r="D484" s="2">
        <v>101348806.64</v>
      </c>
      <c r="E484" s="4">
        <v>43621</v>
      </c>
      <c r="F484" s="3" t="s">
        <v>16</v>
      </c>
      <c r="G484" s="3" t="s">
        <v>17</v>
      </c>
      <c r="H484" s="4">
        <v>45536</v>
      </c>
      <c r="I484" s="4">
        <v>36708</v>
      </c>
      <c r="J484" s="3" t="s">
        <v>18</v>
      </c>
      <c r="K484" s="2">
        <v>2.0000000000000001E-4</v>
      </c>
      <c r="L484" s="2">
        <v>100</v>
      </c>
      <c r="M484" s="3" t="s">
        <v>19</v>
      </c>
      <c r="N484" s="3" t="s">
        <v>20</v>
      </c>
      <c r="O484" s="2" t="b">
        <v>0</v>
      </c>
    </row>
    <row r="485" spans="1:15" ht="14.25" customHeight="1" x14ac:dyDescent="0.3">
      <c r="A485" s="2">
        <v>43</v>
      </c>
      <c r="B485" s="3" t="s">
        <v>51</v>
      </c>
      <c r="C485" s="2">
        <v>17000</v>
      </c>
      <c r="D485" s="2">
        <v>172251065.74000001</v>
      </c>
      <c r="E485" s="4">
        <v>43621</v>
      </c>
      <c r="F485" s="3" t="s">
        <v>16</v>
      </c>
      <c r="G485" s="3" t="s">
        <v>17</v>
      </c>
      <c r="H485" s="4">
        <v>45717</v>
      </c>
      <c r="I485" s="4">
        <v>43399</v>
      </c>
      <c r="J485" s="3" t="s">
        <v>18</v>
      </c>
      <c r="K485" s="2">
        <v>0.31040000000000001</v>
      </c>
      <c r="L485" s="2">
        <v>100</v>
      </c>
      <c r="M485" s="3" t="s">
        <v>19</v>
      </c>
      <c r="N485" s="3" t="s">
        <v>20</v>
      </c>
      <c r="O485" s="2" t="b">
        <v>0</v>
      </c>
    </row>
    <row r="486" spans="1:15" ht="14.25" customHeight="1" x14ac:dyDescent="0.3">
      <c r="A486" s="2">
        <v>43</v>
      </c>
      <c r="B486" s="3" t="s">
        <v>51</v>
      </c>
      <c r="C486" s="2">
        <v>762</v>
      </c>
      <c r="D486" s="2">
        <v>7720900.71</v>
      </c>
      <c r="E486" s="4">
        <v>43621</v>
      </c>
      <c r="F486" s="3" t="s">
        <v>16</v>
      </c>
      <c r="G486" s="3" t="s">
        <v>17</v>
      </c>
      <c r="H486" s="4">
        <v>45717</v>
      </c>
      <c r="I486" s="4">
        <v>43399</v>
      </c>
      <c r="J486" s="3" t="s">
        <v>18</v>
      </c>
      <c r="K486" s="2">
        <v>0.31530000000000002</v>
      </c>
      <c r="L486" s="2">
        <v>100</v>
      </c>
      <c r="M486" s="3" t="s">
        <v>19</v>
      </c>
      <c r="N486" s="3" t="s">
        <v>20</v>
      </c>
      <c r="O486" s="2" t="b">
        <v>0</v>
      </c>
    </row>
    <row r="487" spans="1:15" ht="14.25" customHeight="1" x14ac:dyDescent="0.3">
      <c r="A487" s="2">
        <v>43</v>
      </c>
      <c r="B487" s="3" t="s">
        <v>101</v>
      </c>
      <c r="C487" s="2">
        <v>6</v>
      </c>
      <c r="D487" s="2">
        <v>6676984.0800000001</v>
      </c>
      <c r="E487" s="4">
        <v>43621</v>
      </c>
      <c r="F487" s="3" t="s">
        <v>102</v>
      </c>
      <c r="G487" s="3" t="s">
        <v>24</v>
      </c>
      <c r="H487" s="4">
        <v>43762</v>
      </c>
      <c r="I487" s="4">
        <v>43222</v>
      </c>
      <c r="J487" s="3" t="s">
        <v>44</v>
      </c>
      <c r="K487" s="2">
        <v>1.1900000000000001E-2</v>
      </c>
      <c r="L487" s="2">
        <v>151</v>
      </c>
      <c r="M487" s="3" t="s">
        <v>103</v>
      </c>
      <c r="N487" s="3" t="s">
        <v>20</v>
      </c>
      <c r="O487" s="2" t="b">
        <v>0</v>
      </c>
    </row>
    <row r="488" spans="1:15" ht="14.25" customHeight="1" x14ac:dyDescent="0.3">
      <c r="A488" s="2">
        <v>43</v>
      </c>
      <c r="B488" s="3" t="s">
        <v>101</v>
      </c>
      <c r="C488" s="2">
        <v>2</v>
      </c>
      <c r="D488" s="2">
        <v>2225661.36</v>
      </c>
      <c r="E488" s="4">
        <v>43621</v>
      </c>
      <c r="F488" s="3" t="s">
        <v>102</v>
      </c>
      <c r="G488" s="3" t="s">
        <v>24</v>
      </c>
      <c r="H488" s="4">
        <v>43762</v>
      </c>
      <c r="I488" s="4">
        <v>43222</v>
      </c>
      <c r="J488" s="3" t="s">
        <v>44</v>
      </c>
      <c r="K488" s="2">
        <v>1.18E-2</v>
      </c>
      <c r="L488" s="2">
        <v>151</v>
      </c>
      <c r="M488" s="3" t="s">
        <v>103</v>
      </c>
      <c r="N488" s="3" t="s">
        <v>20</v>
      </c>
      <c r="O488" s="2" t="b">
        <v>0</v>
      </c>
    </row>
    <row r="489" spans="1:15" ht="14.25" customHeight="1" x14ac:dyDescent="0.3">
      <c r="A489" s="2">
        <v>43</v>
      </c>
      <c r="B489" s="3" t="s">
        <v>101</v>
      </c>
      <c r="C489" s="2">
        <v>4</v>
      </c>
      <c r="D489" s="2">
        <v>4451322.72</v>
      </c>
      <c r="E489" s="4">
        <v>43621</v>
      </c>
      <c r="F489" s="3" t="s">
        <v>102</v>
      </c>
      <c r="G489" s="3" t="s">
        <v>24</v>
      </c>
      <c r="H489" s="4">
        <v>43762</v>
      </c>
      <c r="I489" s="4">
        <v>43222</v>
      </c>
      <c r="J489" s="3" t="s">
        <v>44</v>
      </c>
      <c r="K489" s="2">
        <v>1.49E-2</v>
      </c>
      <c r="L489" s="2">
        <v>151</v>
      </c>
      <c r="M489" s="3" t="s">
        <v>103</v>
      </c>
      <c r="N489" s="3" t="s">
        <v>20</v>
      </c>
      <c r="O489" s="2" t="b">
        <v>0</v>
      </c>
    </row>
    <row r="490" spans="1:15" ht="14.25" customHeight="1" x14ac:dyDescent="0.3">
      <c r="A490" s="2">
        <v>43</v>
      </c>
      <c r="B490" s="3" t="s">
        <v>101</v>
      </c>
      <c r="C490" s="2">
        <v>4</v>
      </c>
      <c r="D490" s="2">
        <v>4451322.72</v>
      </c>
      <c r="E490" s="4">
        <v>43621</v>
      </c>
      <c r="F490" s="3" t="s">
        <v>102</v>
      </c>
      <c r="G490" s="3" t="s">
        <v>24</v>
      </c>
      <c r="H490" s="4">
        <v>43762</v>
      </c>
      <c r="I490" s="4">
        <v>43222</v>
      </c>
      <c r="J490" s="3" t="s">
        <v>44</v>
      </c>
      <c r="K490" s="2">
        <v>1.4800000000000001E-2</v>
      </c>
      <c r="L490" s="2">
        <v>151</v>
      </c>
      <c r="M490" s="3" t="s">
        <v>103</v>
      </c>
      <c r="N490" s="3" t="s">
        <v>20</v>
      </c>
      <c r="O490" s="2" t="b">
        <v>0</v>
      </c>
    </row>
    <row r="491" spans="1:15" ht="14.25" customHeight="1" x14ac:dyDescent="0.3">
      <c r="A491" s="2">
        <v>43</v>
      </c>
      <c r="B491" s="3" t="s">
        <v>75</v>
      </c>
      <c r="C491" s="2">
        <v>1</v>
      </c>
      <c r="D491" s="2">
        <v>145607.46</v>
      </c>
      <c r="E491" s="4">
        <v>43621</v>
      </c>
      <c r="F491" s="3" t="s">
        <v>76</v>
      </c>
      <c r="G491" s="3" t="s">
        <v>24</v>
      </c>
      <c r="H491" s="4">
        <v>54793</v>
      </c>
      <c r="I491" s="4">
        <v>43455</v>
      </c>
      <c r="J491" s="3" t="s">
        <v>31</v>
      </c>
      <c r="K491" s="2">
        <v>6.2899999999999998E-2</v>
      </c>
      <c r="L491" s="2">
        <v>100</v>
      </c>
      <c r="M491" s="3" t="s">
        <v>57</v>
      </c>
      <c r="N491" s="3" t="s">
        <v>20</v>
      </c>
      <c r="O491" s="2" t="b">
        <v>0</v>
      </c>
    </row>
    <row r="492" spans="1:15" ht="14.25" customHeight="1" x14ac:dyDescent="0.3">
      <c r="A492" s="2">
        <v>43</v>
      </c>
      <c r="B492" s="3" t="s">
        <v>114</v>
      </c>
      <c r="C492" s="2">
        <v>1</v>
      </c>
      <c r="D492" s="2">
        <v>-636850.89</v>
      </c>
      <c r="E492" s="4">
        <v>43621</v>
      </c>
      <c r="F492" s="3" t="s">
        <v>115</v>
      </c>
      <c r="G492" s="3" t="s">
        <v>24</v>
      </c>
      <c r="H492" s="4">
        <v>55066</v>
      </c>
      <c r="I492" s="4">
        <v>41446</v>
      </c>
      <c r="J492" s="3" t="s">
        <v>65</v>
      </c>
      <c r="K492" s="2">
        <v>0.1009</v>
      </c>
      <c r="L492" s="2">
        <v>100</v>
      </c>
      <c r="M492" s="3" t="s">
        <v>32</v>
      </c>
      <c r="N492" s="3" t="s">
        <v>20</v>
      </c>
      <c r="O492" s="2" t="b">
        <v>0</v>
      </c>
    </row>
    <row r="493" spans="1:15" ht="14.25" customHeight="1" x14ac:dyDescent="0.3">
      <c r="A493" s="2">
        <v>43</v>
      </c>
      <c r="B493" s="3" t="s">
        <v>104</v>
      </c>
      <c r="C493" s="2">
        <v>1</v>
      </c>
      <c r="D493" s="2">
        <v>-1020501.34</v>
      </c>
      <c r="E493" s="4">
        <v>43621</v>
      </c>
      <c r="F493" s="3" t="s">
        <v>105</v>
      </c>
      <c r="G493" s="3" t="s">
        <v>24</v>
      </c>
      <c r="H493" s="4">
        <v>55022</v>
      </c>
      <c r="I493" s="4">
        <v>43332</v>
      </c>
      <c r="J493" s="3" t="s">
        <v>44</v>
      </c>
      <c r="K493" s="2">
        <v>6.7299999999999999E-2</v>
      </c>
      <c r="L493" s="2">
        <v>100</v>
      </c>
      <c r="M493" s="3" t="s">
        <v>32</v>
      </c>
      <c r="N493" s="3" t="s">
        <v>20</v>
      </c>
      <c r="O493" s="2" t="b">
        <v>0</v>
      </c>
    </row>
    <row r="494" spans="1:15" ht="14.25" customHeight="1" x14ac:dyDescent="0.3">
      <c r="A494" s="2">
        <v>43</v>
      </c>
      <c r="B494" s="3" t="s">
        <v>116</v>
      </c>
      <c r="C494" s="2">
        <v>1</v>
      </c>
      <c r="D494" s="2">
        <v>-110406.7</v>
      </c>
      <c r="E494" s="4">
        <v>43621</v>
      </c>
      <c r="F494" s="3" t="s">
        <v>117</v>
      </c>
      <c r="G494" s="3" t="s">
        <v>24</v>
      </c>
      <c r="H494" s="4">
        <v>55150</v>
      </c>
      <c r="I494" s="4">
        <v>43455</v>
      </c>
      <c r="J494" s="3" t="s">
        <v>44</v>
      </c>
      <c r="K494" s="2">
        <v>1.46E-2</v>
      </c>
      <c r="L494" s="2">
        <v>100</v>
      </c>
      <c r="M494" s="3" t="s">
        <v>118</v>
      </c>
      <c r="N494" s="3" t="s">
        <v>20</v>
      </c>
      <c r="O494" s="2" t="b">
        <v>0</v>
      </c>
    </row>
    <row r="495" spans="1:15" ht="14.25" customHeight="1" x14ac:dyDescent="0.3">
      <c r="A495" s="2">
        <v>43</v>
      </c>
      <c r="B495" s="3" t="s">
        <v>77</v>
      </c>
      <c r="C495" s="2">
        <v>1</v>
      </c>
      <c r="D495" s="2">
        <v>0</v>
      </c>
      <c r="E495" s="4">
        <v>43621</v>
      </c>
      <c r="F495" s="3" t="s">
        <v>78</v>
      </c>
      <c r="G495" s="3" t="s">
        <v>24</v>
      </c>
      <c r="H495" s="4">
        <v>54925</v>
      </c>
      <c r="I495" s="4">
        <v>43244</v>
      </c>
      <c r="J495" s="3" t="s">
        <v>44</v>
      </c>
      <c r="K495" s="2">
        <v>1.95E-2</v>
      </c>
      <c r="L495" s="2">
        <v>100</v>
      </c>
      <c r="M495" s="3" t="s">
        <v>32</v>
      </c>
      <c r="N495" s="3" t="s">
        <v>20</v>
      </c>
      <c r="O495" s="2" t="b">
        <v>0</v>
      </c>
    </row>
    <row r="496" spans="1:15" ht="14.25" customHeight="1" x14ac:dyDescent="0.3">
      <c r="A496" s="2">
        <v>43</v>
      </c>
      <c r="B496" s="3" t="s">
        <v>77</v>
      </c>
      <c r="C496" s="2">
        <v>1</v>
      </c>
      <c r="D496" s="2">
        <v>0</v>
      </c>
      <c r="E496" s="4">
        <v>43621</v>
      </c>
      <c r="F496" s="3" t="s">
        <v>78</v>
      </c>
      <c r="G496" s="3" t="s">
        <v>24</v>
      </c>
      <c r="H496" s="4">
        <v>54925</v>
      </c>
      <c r="I496" s="4">
        <v>43244</v>
      </c>
      <c r="J496" s="3" t="s">
        <v>44</v>
      </c>
      <c r="K496" s="2">
        <v>1.95E-2</v>
      </c>
      <c r="L496" s="2">
        <v>100</v>
      </c>
      <c r="M496" s="3" t="s">
        <v>32</v>
      </c>
      <c r="N496" s="3" t="s">
        <v>20</v>
      </c>
      <c r="O496" s="2" t="b">
        <v>0</v>
      </c>
    </row>
    <row r="497" spans="1:15" ht="14.25" customHeight="1" x14ac:dyDescent="0.3">
      <c r="A497" s="2">
        <v>43</v>
      </c>
      <c r="B497" s="3" t="s">
        <v>112</v>
      </c>
      <c r="C497" s="2">
        <v>1</v>
      </c>
      <c r="D497" s="2">
        <v>0</v>
      </c>
      <c r="E497" s="4">
        <v>43621</v>
      </c>
      <c r="F497" s="3" t="s">
        <v>113</v>
      </c>
      <c r="G497" s="3" t="s">
        <v>24</v>
      </c>
      <c r="H497" s="4">
        <v>54925</v>
      </c>
      <c r="I497" s="4">
        <v>43244</v>
      </c>
      <c r="J497" s="3" t="s">
        <v>44</v>
      </c>
      <c r="K497" s="2">
        <v>3.2899999999999999E-2</v>
      </c>
      <c r="L497" s="2">
        <v>100</v>
      </c>
      <c r="M497" s="3" t="s">
        <v>32</v>
      </c>
      <c r="N497" s="3" t="s">
        <v>20</v>
      </c>
      <c r="O497" s="2" t="b">
        <v>0</v>
      </c>
    </row>
    <row r="498" spans="1:15" ht="14.25" customHeight="1" x14ac:dyDescent="0.3">
      <c r="A498" s="2">
        <v>43</v>
      </c>
      <c r="B498" s="3" t="s">
        <v>63</v>
      </c>
      <c r="C498" s="2">
        <v>1</v>
      </c>
      <c r="D498" s="2">
        <v>18129.32</v>
      </c>
      <c r="E498" s="4">
        <v>43621</v>
      </c>
      <c r="F498" s="3" t="s">
        <v>76</v>
      </c>
      <c r="G498" s="3" t="s">
        <v>24</v>
      </c>
      <c r="H498" s="4">
        <v>54793</v>
      </c>
      <c r="I498" s="4">
        <v>43455</v>
      </c>
      <c r="J498" s="3" t="s">
        <v>31</v>
      </c>
      <c r="K498" s="2">
        <v>6.4299999999999996E-2</v>
      </c>
      <c r="L498" s="2">
        <v>100</v>
      </c>
      <c r="M498" s="3" t="s">
        <v>57</v>
      </c>
      <c r="N498" s="3" t="s">
        <v>20</v>
      </c>
      <c r="O498" s="2" t="b">
        <v>0</v>
      </c>
    </row>
    <row r="499" spans="1:15" ht="14.25" customHeight="1" x14ac:dyDescent="0.3">
      <c r="A499" s="2">
        <v>43</v>
      </c>
      <c r="B499" s="3" t="s">
        <v>40</v>
      </c>
      <c r="C499" s="2">
        <v>1</v>
      </c>
      <c r="D499" s="2">
        <v>4793.12</v>
      </c>
      <c r="E499" s="4">
        <v>43621</v>
      </c>
      <c r="F499" s="3" t="s">
        <v>41</v>
      </c>
      <c r="G499" s="3" t="s">
        <v>24</v>
      </c>
      <c r="H499" s="4">
        <v>54918</v>
      </c>
      <c r="I499" s="4">
        <v>42065</v>
      </c>
      <c r="J499" s="3" t="s">
        <v>25</v>
      </c>
      <c r="K499" s="2">
        <v>0.14050000000000001</v>
      </c>
      <c r="L499" s="2">
        <v>100</v>
      </c>
      <c r="M499" s="3" t="s">
        <v>32</v>
      </c>
      <c r="N499" s="3" t="s">
        <v>20</v>
      </c>
      <c r="O499" s="2" t="b">
        <v>0</v>
      </c>
    </row>
    <row r="500" spans="1:15" ht="14.25" customHeight="1" x14ac:dyDescent="0.3">
      <c r="A500" s="2">
        <v>43</v>
      </c>
      <c r="B500" s="3" t="s">
        <v>68</v>
      </c>
      <c r="C500" s="2">
        <v>1</v>
      </c>
      <c r="D500" s="2">
        <v>0</v>
      </c>
      <c r="E500" s="4">
        <v>43621</v>
      </c>
      <c r="F500" s="3" t="s">
        <v>69</v>
      </c>
      <c r="G500" s="3" t="s">
        <v>24</v>
      </c>
      <c r="H500" s="4">
        <v>54925</v>
      </c>
      <c r="I500" s="4">
        <v>42879</v>
      </c>
      <c r="J500" s="3" t="s">
        <v>44</v>
      </c>
      <c r="K500" s="2">
        <v>1.8499999999999999E-2</v>
      </c>
      <c r="L500" s="2">
        <v>100</v>
      </c>
      <c r="M500" s="3" t="s">
        <v>32</v>
      </c>
      <c r="N500" s="3" t="s">
        <v>20</v>
      </c>
      <c r="O500" s="2" t="b">
        <v>0</v>
      </c>
    </row>
    <row r="501" spans="1:15" ht="14.25" customHeight="1" x14ac:dyDescent="0.3">
      <c r="A501" s="2">
        <v>43</v>
      </c>
      <c r="B501" s="3" t="s">
        <v>40</v>
      </c>
      <c r="C501" s="2">
        <v>1</v>
      </c>
      <c r="D501" s="2">
        <v>4793.12</v>
      </c>
      <c r="E501" s="4">
        <v>43621</v>
      </c>
      <c r="F501" s="3" t="s">
        <v>41</v>
      </c>
      <c r="G501" s="3" t="s">
        <v>24</v>
      </c>
      <c r="H501" s="4">
        <v>54918</v>
      </c>
      <c r="I501" s="4">
        <v>42065</v>
      </c>
      <c r="J501" s="3" t="s">
        <v>25</v>
      </c>
      <c r="K501" s="2">
        <v>0.1457</v>
      </c>
      <c r="L501" s="2">
        <v>100</v>
      </c>
      <c r="M501" s="3" t="s">
        <v>32</v>
      </c>
      <c r="N501" s="3" t="s">
        <v>20</v>
      </c>
      <c r="O501" s="2" t="b">
        <v>0</v>
      </c>
    </row>
    <row r="502" spans="1:15" ht="14.25" customHeight="1" x14ac:dyDescent="0.3">
      <c r="A502" s="2">
        <v>43</v>
      </c>
      <c r="B502" s="3" t="s">
        <v>40</v>
      </c>
      <c r="C502" s="2">
        <v>1</v>
      </c>
      <c r="D502" s="2">
        <v>4793.12</v>
      </c>
      <c r="E502" s="4">
        <v>43621</v>
      </c>
      <c r="F502" s="3" t="s">
        <v>41</v>
      </c>
      <c r="G502" s="3" t="s">
        <v>24</v>
      </c>
      <c r="H502" s="4">
        <v>54918</v>
      </c>
      <c r="I502" s="4">
        <v>42065</v>
      </c>
      <c r="J502" s="3" t="s">
        <v>25</v>
      </c>
      <c r="K502" s="2">
        <v>0.1457</v>
      </c>
      <c r="L502" s="2">
        <v>100</v>
      </c>
      <c r="M502" s="3" t="s">
        <v>32</v>
      </c>
      <c r="N502" s="3" t="s">
        <v>20</v>
      </c>
      <c r="O502" s="2" t="b">
        <v>0</v>
      </c>
    </row>
    <row r="503" spans="1:15" ht="14.25" customHeight="1" x14ac:dyDescent="0.3">
      <c r="A503" s="2">
        <v>43</v>
      </c>
      <c r="B503" s="3" t="s">
        <v>40</v>
      </c>
      <c r="C503" s="2">
        <v>1</v>
      </c>
      <c r="D503" s="2">
        <v>9586.23</v>
      </c>
      <c r="E503" s="4">
        <v>43621</v>
      </c>
      <c r="F503" s="3" t="s">
        <v>41</v>
      </c>
      <c r="G503" s="3" t="s">
        <v>24</v>
      </c>
      <c r="H503" s="4">
        <v>54918</v>
      </c>
      <c r="I503" s="4">
        <v>42065</v>
      </c>
      <c r="J503" s="3" t="s">
        <v>25</v>
      </c>
      <c r="K503" s="2">
        <v>0.1464</v>
      </c>
      <c r="L503" s="2">
        <v>100</v>
      </c>
      <c r="M503" s="3" t="s">
        <v>32</v>
      </c>
      <c r="N503" s="3" t="s">
        <v>20</v>
      </c>
      <c r="O503" s="2" t="b">
        <v>0</v>
      </c>
    </row>
    <row r="504" spans="1:15" ht="14.25" customHeight="1" x14ac:dyDescent="0.3">
      <c r="A504" s="2">
        <v>43</v>
      </c>
      <c r="B504" s="3" t="s">
        <v>68</v>
      </c>
      <c r="C504" s="2">
        <v>1</v>
      </c>
      <c r="D504" s="2">
        <v>0</v>
      </c>
      <c r="E504" s="4">
        <v>43621</v>
      </c>
      <c r="F504" s="3" t="s">
        <v>69</v>
      </c>
      <c r="G504" s="3" t="s">
        <v>24</v>
      </c>
      <c r="H504" s="4">
        <v>54925</v>
      </c>
      <c r="I504" s="4">
        <v>42879</v>
      </c>
      <c r="J504" s="3" t="s">
        <v>44</v>
      </c>
      <c r="K504" s="2">
        <v>2.1100000000000001E-2</v>
      </c>
      <c r="L504" s="2">
        <v>100</v>
      </c>
      <c r="M504" s="3" t="s">
        <v>32</v>
      </c>
      <c r="N504" s="3" t="s">
        <v>20</v>
      </c>
      <c r="O504" s="2" t="b">
        <v>0</v>
      </c>
    </row>
    <row r="505" spans="1:15" ht="14.25" customHeight="1" x14ac:dyDescent="0.3">
      <c r="A505" s="2">
        <v>5</v>
      </c>
      <c r="B505" s="3" t="s">
        <v>297</v>
      </c>
      <c r="C505" s="2">
        <v>5000</v>
      </c>
      <c r="D505" s="2">
        <v>8059297.0700000003</v>
      </c>
      <c r="E505" s="4">
        <v>43621</v>
      </c>
      <c r="F505" s="3" t="s">
        <v>298</v>
      </c>
      <c r="G505" s="3" t="s">
        <v>24</v>
      </c>
      <c r="H505" s="4">
        <v>43683</v>
      </c>
      <c r="I505" s="4">
        <v>41883</v>
      </c>
      <c r="J505" s="3" t="s">
        <v>44</v>
      </c>
      <c r="K505" s="2">
        <v>0</v>
      </c>
      <c r="L505" s="2">
        <v>100.6</v>
      </c>
      <c r="M505" s="3" t="s">
        <v>160</v>
      </c>
      <c r="N505" s="3" t="s">
        <v>20</v>
      </c>
      <c r="O505" s="2" t="b">
        <v>0</v>
      </c>
    </row>
    <row r="506" spans="1:15" ht="14.25" customHeight="1" x14ac:dyDescent="0.3">
      <c r="A506" s="2">
        <v>5</v>
      </c>
      <c r="B506" s="3" t="s">
        <v>40</v>
      </c>
      <c r="C506" s="2">
        <v>5</v>
      </c>
      <c r="D506" s="2">
        <v>418651</v>
      </c>
      <c r="E506" s="4">
        <v>43621</v>
      </c>
      <c r="F506" s="3" t="s">
        <v>41</v>
      </c>
      <c r="G506" s="3" t="s">
        <v>24</v>
      </c>
      <c r="H506" s="4">
        <v>44326</v>
      </c>
      <c r="I506" s="4">
        <v>42065</v>
      </c>
      <c r="J506" s="3" t="s">
        <v>25</v>
      </c>
      <c r="K506" s="2">
        <v>0.12889999999999999</v>
      </c>
      <c r="L506" s="2">
        <v>100</v>
      </c>
      <c r="M506" s="3" t="s">
        <v>32</v>
      </c>
      <c r="N506" s="3" t="s">
        <v>20</v>
      </c>
      <c r="O506" s="2" t="b">
        <v>0</v>
      </c>
    </row>
    <row r="507" spans="1:15" ht="14.25" customHeight="1" x14ac:dyDescent="0.3">
      <c r="A507" s="2">
        <v>5</v>
      </c>
      <c r="B507" s="3" t="s">
        <v>40</v>
      </c>
      <c r="C507" s="2">
        <v>3</v>
      </c>
      <c r="D507" s="2">
        <v>251190.6</v>
      </c>
      <c r="E507" s="4">
        <v>43621</v>
      </c>
      <c r="F507" s="3" t="s">
        <v>41</v>
      </c>
      <c r="G507" s="3" t="s">
        <v>24</v>
      </c>
      <c r="H507" s="4">
        <v>44326</v>
      </c>
      <c r="I507" s="4">
        <v>42065</v>
      </c>
      <c r="J507" s="3" t="s">
        <v>25</v>
      </c>
      <c r="K507" s="2">
        <v>0.122</v>
      </c>
      <c r="L507" s="2">
        <v>100</v>
      </c>
      <c r="M507" s="3" t="s">
        <v>32</v>
      </c>
      <c r="N507" s="3" t="s">
        <v>20</v>
      </c>
      <c r="O507" s="2" t="b">
        <v>0</v>
      </c>
    </row>
    <row r="508" spans="1:15" ht="14.25" customHeight="1" x14ac:dyDescent="0.3">
      <c r="A508" s="2">
        <v>71</v>
      </c>
      <c r="B508" s="3" t="s">
        <v>217</v>
      </c>
      <c r="C508" s="2">
        <v>2557371.7596920198</v>
      </c>
      <c r="D508" s="2">
        <v>4362101.5685548596</v>
      </c>
      <c r="E508" s="4">
        <v>43621</v>
      </c>
      <c r="F508" s="3" t="s">
        <v>218</v>
      </c>
      <c r="G508" s="3" t="s">
        <v>202</v>
      </c>
      <c r="H508" s="4">
        <v>36526</v>
      </c>
      <c r="I508" s="4">
        <v>36526</v>
      </c>
      <c r="J508" s="3" t="s">
        <v>19</v>
      </c>
      <c r="K508" s="2">
        <v>0</v>
      </c>
      <c r="L508" s="2">
        <v>0</v>
      </c>
      <c r="M508" s="3" t="s">
        <v>218</v>
      </c>
      <c r="N508" s="3" t="s">
        <v>20</v>
      </c>
      <c r="O508" s="2" t="b">
        <v>0</v>
      </c>
    </row>
    <row r="509" spans="1:15" ht="14.25" customHeight="1" x14ac:dyDescent="0.3">
      <c r="A509" s="2">
        <v>71</v>
      </c>
      <c r="B509" s="3" t="s">
        <v>219</v>
      </c>
      <c r="C509" s="2">
        <v>2582294.91285358</v>
      </c>
      <c r="D509" s="2">
        <v>4362101.3977372702</v>
      </c>
      <c r="E509" s="4">
        <v>43621</v>
      </c>
      <c r="F509" s="3" t="s">
        <v>220</v>
      </c>
      <c r="G509" s="3" t="s">
        <v>202</v>
      </c>
      <c r="H509" s="4">
        <v>36526</v>
      </c>
      <c r="I509" s="4">
        <v>36526</v>
      </c>
      <c r="J509" s="3" t="s">
        <v>19</v>
      </c>
      <c r="K509" s="2">
        <v>0</v>
      </c>
      <c r="L509" s="2">
        <v>0</v>
      </c>
      <c r="M509" s="3" t="s">
        <v>220</v>
      </c>
      <c r="N509" s="3" t="s">
        <v>20</v>
      </c>
      <c r="O509" s="2" t="b">
        <v>0</v>
      </c>
    </row>
    <row r="510" spans="1:15" ht="14.25" customHeight="1" x14ac:dyDescent="0.3">
      <c r="A510" s="2">
        <v>71</v>
      </c>
      <c r="B510" s="3" t="s">
        <v>221</v>
      </c>
      <c r="C510" s="2">
        <v>2582260.7887567398</v>
      </c>
      <c r="D510" s="2">
        <v>4362101.18361896</v>
      </c>
      <c r="E510" s="4">
        <v>43621</v>
      </c>
      <c r="F510" s="3" t="s">
        <v>222</v>
      </c>
      <c r="G510" s="3" t="s">
        <v>202</v>
      </c>
      <c r="H510" s="4">
        <v>36526</v>
      </c>
      <c r="I510" s="4">
        <v>36526</v>
      </c>
      <c r="J510" s="3" t="s">
        <v>19</v>
      </c>
      <c r="K510" s="2">
        <v>0</v>
      </c>
      <c r="L510" s="2">
        <v>0</v>
      </c>
      <c r="M510" s="3" t="s">
        <v>222</v>
      </c>
      <c r="N510" s="3" t="s">
        <v>20</v>
      </c>
      <c r="O510" s="2" t="b">
        <v>0</v>
      </c>
    </row>
    <row r="511" spans="1:15" ht="14.25" customHeight="1" x14ac:dyDescent="0.3">
      <c r="A511" s="2">
        <v>64</v>
      </c>
      <c r="B511" s="3" t="s">
        <v>68</v>
      </c>
      <c r="C511" s="2">
        <v>850</v>
      </c>
      <c r="D511" s="2">
        <v>368149.75</v>
      </c>
      <c r="E511" s="4">
        <v>43621</v>
      </c>
      <c r="F511" s="3" t="s">
        <v>69</v>
      </c>
      <c r="G511" s="3" t="s">
        <v>24</v>
      </c>
      <c r="H511" s="4">
        <v>44333</v>
      </c>
      <c r="I511" s="4">
        <v>42871</v>
      </c>
      <c r="J511" s="3" t="s">
        <v>44</v>
      </c>
      <c r="K511" s="2">
        <v>2.69E-2</v>
      </c>
      <c r="L511" s="2">
        <v>100</v>
      </c>
      <c r="M511" s="3" t="s">
        <v>32</v>
      </c>
      <c r="N511" s="3" t="s">
        <v>20</v>
      </c>
      <c r="O511" s="2" t="b">
        <v>0</v>
      </c>
    </row>
    <row r="512" spans="1:15" ht="14.25" customHeight="1" x14ac:dyDescent="0.3">
      <c r="A512" s="2">
        <v>64</v>
      </c>
      <c r="B512" s="3" t="s">
        <v>171</v>
      </c>
      <c r="C512" s="2">
        <v>2</v>
      </c>
      <c r="D512" s="2">
        <v>234296.53</v>
      </c>
      <c r="E512" s="4">
        <v>43621</v>
      </c>
      <c r="F512" s="3" t="s">
        <v>172</v>
      </c>
      <c r="G512" s="3" t="s">
        <v>24</v>
      </c>
      <c r="H512" s="4">
        <v>45920</v>
      </c>
      <c r="I512" s="4">
        <v>42772</v>
      </c>
      <c r="J512" s="3" t="s">
        <v>31</v>
      </c>
      <c r="K512" s="2">
        <v>0.10249999999999999</v>
      </c>
      <c r="L512" s="2">
        <v>100</v>
      </c>
      <c r="M512" s="3" t="s">
        <v>81</v>
      </c>
      <c r="N512" s="3" t="s">
        <v>20</v>
      </c>
      <c r="O512" s="2" t="b">
        <v>0</v>
      </c>
    </row>
    <row r="513" spans="1:15" ht="14.25" customHeight="1" x14ac:dyDescent="0.3">
      <c r="A513" s="2">
        <v>64</v>
      </c>
      <c r="B513" s="3" t="s">
        <v>171</v>
      </c>
      <c r="C513" s="2">
        <v>1</v>
      </c>
      <c r="D513" s="2">
        <v>117148.27</v>
      </c>
      <c r="E513" s="4">
        <v>43621</v>
      </c>
      <c r="F513" s="3" t="s">
        <v>172</v>
      </c>
      <c r="G513" s="3" t="s">
        <v>24</v>
      </c>
      <c r="H513" s="4">
        <v>45920</v>
      </c>
      <c r="I513" s="4">
        <v>42772</v>
      </c>
      <c r="J513" s="3" t="s">
        <v>31</v>
      </c>
      <c r="K513" s="2">
        <v>0.1053</v>
      </c>
      <c r="L513" s="2">
        <v>100</v>
      </c>
      <c r="M513" s="3" t="s">
        <v>81</v>
      </c>
      <c r="N513" s="3" t="s">
        <v>20</v>
      </c>
      <c r="O513" s="2" t="b">
        <v>0</v>
      </c>
    </row>
    <row r="514" spans="1:15" ht="14.25" customHeight="1" x14ac:dyDescent="0.3">
      <c r="A514" s="2">
        <v>64</v>
      </c>
      <c r="B514" s="3" t="s">
        <v>88</v>
      </c>
      <c r="C514" s="2">
        <v>1317</v>
      </c>
      <c r="D514" s="2">
        <v>1443676.89</v>
      </c>
      <c r="E514" s="4">
        <v>43621</v>
      </c>
      <c r="F514" s="3" t="s">
        <v>89</v>
      </c>
      <c r="G514" s="3" t="s">
        <v>24</v>
      </c>
      <c r="H514" s="4">
        <v>46713</v>
      </c>
      <c r="I514" s="4">
        <v>43061</v>
      </c>
      <c r="J514" s="3" t="s">
        <v>31</v>
      </c>
      <c r="K514" s="2">
        <v>7.9200000000000007E-2</v>
      </c>
      <c r="L514" s="2">
        <v>100</v>
      </c>
      <c r="M514" s="3" t="s">
        <v>90</v>
      </c>
      <c r="N514" s="3" t="s">
        <v>20</v>
      </c>
      <c r="O514" s="2" t="b">
        <v>0</v>
      </c>
    </row>
    <row r="515" spans="1:15" ht="14.25" customHeight="1" x14ac:dyDescent="0.3">
      <c r="A515" s="2">
        <v>1</v>
      </c>
      <c r="B515" s="3" t="s">
        <v>38</v>
      </c>
      <c r="C515" s="2">
        <v>8</v>
      </c>
      <c r="D515" s="2">
        <v>1898184.67</v>
      </c>
      <c r="E515" s="4">
        <v>43621</v>
      </c>
      <c r="F515" s="3" t="s">
        <v>39</v>
      </c>
      <c r="G515" s="3" t="s">
        <v>24</v>
      </c>
      <c r="H515" s="4">
        <v>46188</v>
      </c>
      <c r="I515" s="4">
        <v>41075</v>
      </c>
      <c r="J515" s="3" t="s">
        <v>31</v>
      </c>
      <c r="K515" s="2">
        <v>0.104</v>
      </c>
      <c r="L515" s="2">
        <v>100</v>
      </c>
      <c r="M515" s="3" t="s">
        <v>32</v>
      </c>
      <c r="N515" s="3" t="s">
        <v>20</v>
      </c>
      <c r="O515" s="2" t="b">
        <v>0</v>
      </c>
    </row>
    <row r="516" spans="1:15" ht="14.25" customHeight="1" x14ac:dyDescent="0.3">
      <c r="A516" s="2">
        <v>1</v>
      </c>
      <c r="B516" s="3" t="s">
        <v>47</v>
      </c>
      <c r="C516" s="2">
        <v>1</v>
      </c>
      <c r="D516" s="2">
        <v>12729975.33</v>
      </c>
      <c r="E516" s="4">
        <v>43621</v>
      </c>
      <c r="F516" s="3" t="s">
        <v>48</v>
      </c>
      <c r="G516" s="3" t="s">
        <v>24</v>
      </c>
      <c r="H516" s="4">
        <v>43329</v>
      </c>
      <c r="I516" s="4">
        <v>41957</v>
      </c>
      <c r="J516" s="3" t="s">
        <v>44</v>
      </c>
      <c r="K516" s="2">
        <v>0.53959999999999997</v>
      </c>
      <c r="L516" s="2">
        <v>100</v>
      </c>
      <c r="M516" s="3" t="s">
        <v>32</v>
      </c>
      <c r="N516" s="3" t="s">
        <v>20</v>
      </c>
      <c r="O516" s="2" t="b">
        <v>0</v>
      </c>
    </row>
    <row r="517" spans="1:15" ht="14.25" customHeight="1" x14ac:dyDescent="0.3">
      <c r="A517" s="2">
        <v>1</v>
      </c>
      <c r="B517" s="3" t="s">
        <v>47</v>
      </c>
      <c r="C517" s="2">
        <v>1</v>
      </c>
      <c r="D517" s="2">
        <v>1414441.71</v>
      </c>
      <c r="E517" s="4">
        <v>43621</v>
      </c>
      <c r="F517" s="3" t="s">
        <v>48</v>
      </c>
      <c r="G517" s="3" t="s">
        <v>24</v>
      </c>
      <c r="H517" s="4">
        <v>43329</v>
      </c>
      <c r="I517" s="4">
        <v>41957</v>
      </c>
      <c r="J517" s="3" t="s">
        <v>44</v>
      </c>
      <c r="K517" s="2">
        <v>0.53959999999999997</v>
      </c>
      <c r="L517" s="2">
        <v>100</v>
      </c>
      <c r="M517" s="3" t="s">
        <v>32</v>
      </c>
      <c r="N517" s="3" t="s">
        <v>20</v>
      </c>
      <c r="O517" s="2" t="b">
        <v>0</v>
      </c>
    </row>
    <row r="518" spans="1:15" ht="14.25" customHeight="1" x14ac:dyDescent="0.3">
      <c r="A518" s="2">
        <v>1</v>
      </c>
      <c r="B518" s="3" t="s">
        <v>38</v>
      </c>
      <c r="C518" s="2">
        <v>1</v>
      </c>
      <c r="D518" s="2">
        <v>332043.78999999998</v>
      </c>
      <c r="E518" s="4">
        <v>43621</v>
      </c>
      <c r="F518" s="3" t="s">
        <v>39</v>
      </c>
      <c r="G518" s="3" t="s">
        <v>24</v>
      </c>
      <c r="H518" s="4">
        <v>44849</v>
      </c>
      <c r="I518" s="4">
        <v>41075</v>
      </c>
      <c r="J518" s="3" t="s">
        <v>31</v>
      </c>
      <c r="K518" s="2">
        <v>0.59830000000000005</v>
      </c>
      <c r="L518" s="2">
        <v>100</v>
      </c>
      <c r="M518" s="3" t="s">
        <v>32</v>
      </c>
      <c r="N518" s="3" t="s">
        <v>20</v>
      </c>
      <c r="O518" s="2" t="b">
        <v>0</v>
      </c>
    </row>
    <row r="519" spans="1:15" ht="14.25" customHeight="1" x14ac:dyDescent="0.3">
      <c r="A519" s="2">
        <v>1</v>
      </c>
      <c r="B519" s="3" t="s">
        <v>252</v>
      </c>
      <c r="C519" s="2">
        <v>1</v>
      </c>
      <c r="D519" s="2">
        <v>333127.61</v>
      </c>
      <c r="E519" s="4">
        <v>43621</v>
      </c>
      <c r="F519" s="3" t="s">
        <v>253</v>
      </c>
      <c r="G519" s="3" t="s">
        <v>24</v>
      </c>
      <c r="H519" s="4">
        <v>46258</v>
      </c>
      <c r="I519" s="4">
        <v>40626</v>
      </c>
      <c r="J519" s="3" t="s">
        <v>31</v>
      </c>
      <c r="K519" s="2">
        <v>0.61560000000000004</v>
      </c>
      <c r="L519" s="2">
        <v>100</v>
      </c>
      <c r="M519" s="3" t="s">
        <v>35</v>
      </c>
      <c r="N519" s="3" t="s">
        <v>20</v>
      </c>
      <c r="O519" s="2" t="b">
        <v>0</v>
      </c>
    </row>
    <row r="520" spans="1:15" ht="14.25" customHeight="1" x14ac:dyDescent="0.3">
      <c r="A520" s="2">
        <v>1</v>
      </c>
      <c r="B520" s="3" t="s">
        <v>252</v>
      </c>
      <c r="C520" s="2">
        <v>8</v>
      </c>
      <c r="D520" s="2">
        <v>1881562.31</v>
      </c>
      <c r="E520" s="4">
        <v>43621</v>
      </c>
      <c r="F520" s="3" t="s">
        <v>253</v>
      </c>
      <c r="G520" s="3" t="s">
        <v>24</v>
      </c>
      <c r="H520" s="4">
        <v>46258</v>
      </c>
      <c r="I520" s="4">
        <v>40626</v>
      </c>
      <c r="J520" s="3" t="s">
        <v>31</v>
      </c>
      <c r="K520" s="2">
        <v>0.12509999999999999</v>
      </c>
      <c r="L520" s="2">
        <v>100</v>
      </c>
      <c r="M520" s="3" t="s">
        <v>35</v>
      </c>
      <c r="N520" s="3" t="s">
        <v>20</v>
      </c>
      <c r="O520" s="2" t="b">
        <v>0</v>
      </c>
    </row>
    <row r="521" spans="1:15" ht="14.25" customHeight="1" x14ac:dyDescent="0.3">
      <c r="A521" s="2">
        <v>1</v>
      </c>
      <c r="B521" s="3" t="s">
        <v>198</v>
      </c>
      <c r="C521" s="2">
        <v>4000.3</v>
      </c>
      <c r="D521" s="2">
        <v>4000.3</v>
      </c>
      <c r="E521" s="4">
        <v>43621</v>
      </c>
      <c r="F521" s="3" t="s">
        <v>199</v>
      </c>
      <c r="G521" s="3" t="s">
        <v>200</v>
      </c>
      <c r="H521" s="4">
        <v>36526</v>
      </c>
      <c r="I521" s="4">
        <v>36526</v>
      </c>
      <c r="J521" s="3" t="s">
        <v>19</v>
      </c>
      <c r="K521" s="2">
        <v>0</v>
      </c>
      <c r="L521" s="2">
        <v>0</v>
      </c>
      <c r="M521" s="3" t="s">
        <v>19</v>
      </c>
      <c r="N521" s="3" t="s">
        <v>20</v>
      </c>
      <c r="O521" s="2" t="b">
        <v>0</v>
      </c>
    </row>
    <row r="522" spans="1:15" ht="14.25" customHeight="1" x14ac:dyDescent="0.3">
      <c r="A522" s="2">
        <v>1</v>
      </c>
      <c r="B522" s="3" t="s">
        <v>203</v>
      </c>
      <c r="C522" s="2">
        <v>5107.6871280799996</v>
      </c>
      <c r="D522" s="2">
        <v>8896.9322387064494</v>
      </c>
      <c r="E522" s="4">
        <v>43621</v>
      </c>
      <c r="F522" s="3" t="s">
        <v>204</v>
      </c>
      <c r="G522" s="3" t="s">
        <v>202</v>
      </c>
      <c r="H522" s="4">
        <v>36526</v>
      </c>
      <c r="I522" s="4">
        <v>36526</v>
      </c>
      <c r="J522" s="3" t="s">
        <v>19</v>
      </c>
      <c r="K522" s="2">
        <v>0</v>
      </c>
      <c r="L522" s="2">
        <v>0</v>
      </c>
      <c r="M522" s="3" t="s">
        <v>204</v>
      </c>
      <c r="N522" s="3" t="s">
        <v>20</v>
      </c>
      <c r="O522" s="2" t="b">
        <v>0</v>
      </c>
    </row>
    <row r="523" spans="1:15" ht="14.25" customHeight="1" x14ac:dyDescent="0.3">
      <c r="A523" s="2">
        <v>1</v>
      </c>
      <c r="B523" s="3" t="s">
        <v>205</v>
      </c>
      <c r="C523" s="2">
        <v>5199.3054694399998</v>
      </c>
      <c r="D523" s="2">
        <v>8895.8068575693997</v>
      </c>
      <c r="E523" s="4">
        <v>43621</v>
      </c>
      <c r="F523" s="3" t="s">
        <v>206</v>
      </c>
      <c r="G523" s="3" t="s">
        <v>202</v>
      </c>
      <c r="H523" s="4">
        <v>36526</v>
      </c>
      <c r="I523" s="4">
        <v>36526</v>
      </c>
      <c r="J523" s="3" t="s">
        <v>19</v>
      </c>
      <c r="K523" s="2">
        <v>0</v>
      </c>
      <c r="L523" s="2">
        <v>0</v>
      </c>
      <c r="M523" s="3" t="s">
        <v>206</v>
      </c>
      <c r="N523" s="3" t="s">
        <v>20</v>
      </c>
      <c r="O523" s="2" t="b">
        <v>0</v>
      </c>
    </row>
    <row r="524" spans="1:15" ht="14.25" customHeight="1" x14ac:dyDescent="0.3">
      <c r="A524" s="2">
        <v>1</v>
      </c>
      <c r="B524" s="3" t="s">
        <v>207</v>
      </c>
      <c r="C524" s="2">
        <v>5198.4261849200002</v>
      </c>
      <c r="D524" s="2">
        <v>8894.25253149932</v>
      </c>
      <c r="E524" s="4">
        <v>43621</v>
      </c>
      <c r="F524" s="3" t="s">
        <v>208</v>
      </c>
      <c r="G524" s="3" t="s">
        <v>202</v>
      </c>
      <c r="H524" s="4">
        <v>36526</v>
      </c>
      <c r="I524" s="4">
        <v>36526</v>
      </c>
      <c r="J524" s="3" t="s">
        <v>19</v>
      </c>
      <c r="K524" s="2">
        <v>0</v>
      </c>
      <c r="L524" s="2">
        <v>0</v>
      </c>
      <c r="M524" s="3" t="s">
        <v>208</v>
      </c>
      <c r="N524" s="3" t="s">
        <v>20</v>
      </c>
      <c r="O524" s="2" t="b">
        <v>0</v>
      </c>
    </row>
    <row r="525" spans="1:15" ht="14.25" customHeight="1" x14ac:dyDescent="0.3">
      <c r="A525" s="2">
        <v>1</v>
      </c>
      <c r="B525" s="3" t="s">
        <v>209</v>
      </c>
      <c r="C525" s="2">
        <v>5198.0764665200004</v>
      </c>
      <c r="D525" s="2">
        <v>8893.8296675111396</v>
      </c>
      <c r="E525" s="4">
        <v>43621</v>
      </c>
      <c r="F525" s="3" t="s">
        <v>210</v>
      </c>
      <c r="G525" s="3" t="s">
        <v>202</v>
      </c>
      <c r="H525" s="4">
        <v>36526</v>
      </c>
      <c r="I525" s="4">
        <v>36526</v>
      </c>
      <c r="J525" s="3" t="s">
        <v>19</v>
      </c>
      <c r="K525" s="2">
        <v>0</v>
      </c>
      <c r="L525" s="2">
        <v>0</v>
      </c>
      <c r="M525" s="3" t="s">
        <v>210</v>
      </c>
      <c r="N525" s="3" t="s">
        <v>20</v>
      </c>
      <c r="O525" s="2" t="b">
        <v>0</v>
      </c>
    </row>
    <row r="526" spans="1:15" ht="14.25" customHeight="1" x14ac:dyDescent="0.3">
      <c r="A526" s="2">
        <v>1</v>
      </c>
      <c r="B526" s="3" t="s">
        <v>211</v>
      </c>
      <c r="C526" s="2">
        <v>5264.93643152</v>
      </c>
      <c r="D526" s="2">
        <v>8894.0388444373202</v>
      </c>
      <c r="E526" s="4">
        <v>43621</v>
      </c>
      <c r="F526" s="3" t="s">
        <v>212</v>
      </c>
      <c r="G526" s="3" t="s">
        <v>202</v>
      </c>
      <c r="H526" s="4">
        <v>36526</v>
      </c>
      <c r="I526" s="4">
        <v>36526</v>
      </c>
      <c r="J526" s="3" t="s">
        <v>19</v>
      </c>
      <c r="K526" s="2">
        <v>0</v>
      </c>
      <c r="L526" s="2">
        <v>0</v>
      </c>
      <c r="M526" s="3" t="s">
        <v>212</v>
      </c>
      <c r="N526" s="3" t="s">
        <v>20</v>
      </c>
      <c r="O526" s="2" t="b">
        <v>0</v>
      </c>
    </row>
    <row r="527" spans="1:15" ht="14.25" customHeight="1" x14ac:dyDescent="0.3">
      <c r="A527" s="2">
        <v>1</v>
      </c>
      <c r="B527" s="3" t="s">
        <v>213</v>
      </c>
      <c r="C527" s="2">
        <v>5214.2706911200003</v>
      </c>
      <c r="D527" s="2">
        <v>8894.04753051033</v>
      </c>
      <c r="E527" s="4">
        <v>43621</v>
      </c>
      <c r="F527" s="3" t="s">
        <v>214</v>
      </c>
      <c r="G527" s="3" t="s">
        <v>202</v>
      </c>
      <c r="H527" s="4">
        <v>36526</v>
      </c>
      <c r="I527" s="4">
        <v>36526</v>
      </c>
      <c r="J527" s="3" t="s">
        <v>19</v>
      </c>
      <c r="K527" s="2">
        <v>0</v>
      </c>
      <c r="L527" s="2">
        <v>0</v>
      </c>
      <c r="M527" s="3" t="s">
        <v>214</v>
      </c>
      <c r="N527" s="3" t="s">
        <v>20</v>
      </c>
      <c r="O527" s="2" t="b">
        <v>0</v>
      </c>
    </row>
    <row r="528" spans="1:15" ht="14.25" customHeight="1" x14ac:dyDescent="0.3">
      <c r="A528" s="2">
        <v>1</v>
      </c>
      <c r="B528" s="3" t="s">
        <v>215</v>
      </c>
      <c r="C528" s="2">
        <v>5214.5408982700001</v>
      </c>
      <c r="D528" s="2">
        <v>8894.3914119691508</v>
      </c>
      <c r="E528" s="4">
        <v>43621</v>
      </c>
      <c r="F528" s="3" t="s">
        <v>216</v>
      </c>
      <c r="G528" s="3" t="s">
        <v>202</v>
      </c>
      <c r="H528" s="4">
        <v>36526</v>
      </c>
      <c r="I528" s="4">
        <v>36526</v>
      </c>
      <c r="J528" s="3" t="s">
        <v>19</v>
      </c>
      <c r="K528" s="2">
        <v>0</v>
      </c>
      <c r="L528" s="2">
        <v>0</v>
      </c>
      <c r="M528" s="3" t="s">
        <v>216</v>
      </c>
      <c r="N528" s="3" t="s">
        <v>20</v>
      </c>
      <c r="O528" s="2" t="b">
        <v>0</v>
      </c>
    </row>
    <row r="529" spans="1:15" ht="14.25" customHeight="1" x14ac:dyDescent="0.3">
      <c r="A529" s="2">
        <v>1</v>
      </c>
      <c r="B529" s="3" t="s">
        <v>217</v>
      </c>
      <c r="C529" s="2">
        <v>5214.17929052</v>
      </c>
      <c r="D529" s="2">
        <v>8893.8104425782294</v>
      </c>
      <c r="E529" s="4">
        <v>43621</v>
      </c>
      <c r="F529" s="3" t="s">
        <v>218</v>
      </c>
      <c r="G529" s="3" t="s">
        <v>202</v>
      </c>
      <c r="H529" s="4">
        <v>36526</v>
      </c>
      <c r="I529" s="4">
        <v>36526</v>
      </c>
      <c r="J529" s="3" t="s">
        <v>19</v>
      </c>
      <c r="K529" s="2">
        <v>0</v>
      </c>
      <c r="L529" s="2">
        <v>0</v>
      </c>
      <c r="M529" s="3" t="s">
        <v>218</v>
      </c>
      <c r="N529" s="3" t="s">
        <v>20</v>
      </c>
      <c r="O529" s="2" t="b">
        <v>0</v>
      </c>
    </row>
    <row r="530" spans="1:15" ht="14.25" customHeight="1" x14ac:dyDescent="0.3">
      <c r="A530" s="2">
        <v>1</v>
      </c>
      <c r="B530" s="3" t="s">
        <v>219</v>
      </c>
      <c r="C530" s="2">
        <v>5264.6760107600003</v>
      </c>
      <c r="D530" s="2">
        <v>8893.2718222305593</v>
      </c>
      <c r="E530" s="4">
        <v>43621</v>
      </c>
      <c r="F530" s="3" t="s">
        <v>220</v>
      </c>
      <c r="G530" s="3" t="s">
        <v>202</v>
      </c>
      <c r="H530" s="4">
        <v>36526</v>
      </c>
      <c r="I530" s="4">
        <v>36526</v>
      </c>
      <c r="J530" s="3" t="s">
        <v>19</v>
      </c>
      <c r="K530" s="2">
        <v>0</v>
      </c>
      <c r="L530" s="2">
        <v>0</v>
      </c>
      <c r="M530" s="3" t="s">
        <v>220</v>
      </c>
      <c r="N530" s="3" t="s">
        <v>20</v>
      </c>
      <c r="O530" s="2" t="b">
        <v>0</v>
      </c>
    </row>
    <row r="531" spans="1:15" ht="14.25" customHeight="1" x14ac:dyDescent="0.3">
      <c r="A531" s="2">
        <v>1</v>
      </c>
      <c r="B531" s="3" t="s">
        <v>221</v>
      </c>
      <c r="C531" s="2">
        <v>5264.7098931199998</v>
      </c>
      <c r="D531" s="2">
        <v>8893.4461446266505</v>
      </c>
      <c r="E531" s="4">
        <v>43621</v>
      </c>
      <c r="F531" s="3" t="s">
        <v>222</v>
      </c>
      <c r="G531" s="3" t="s">
        <v>202</v>
      </c>
      <c r="H531" s="4">
        <v>36526</v>
      </c>
      <c r="I531" s="4">
        <v>36526</v>
      </c>
      <c r="J531" s="3" t="s">
        <v>19</v>
      </c>
      <c r="K531" s="2">
        <v>0</v>
      </c>
      <c r="L531" s="2">
        <v>0</v>
      </c>
      <c r="M531" s="3" t="s">
        <v>222</v>
      </c>
      <c r="N531" s="3" t="s">
        <v>20</v>
      </c>
      <c r="O531" s="2" t="b">
        <v>0</v>
      </c>
    </row>
    <row r="532" spans="1:15" ht="14.25" customHeight="1" x14ac:dyDescent="0.3">
      <c r="A532" s="2">
        <v>20</v>
      </c>
      <c r="B532" s="3" t="s">
        <v>198</v>
      </c>
      <c r="C532" s="2">
        <v>953056.94</v>
      </c>
      <c r="D532" s="2">
        <v>953056.94</v>
      </c>
      <c r="E532" s="4">
        <v>43621</v>
      </c>
      <c r="F532" s="3" t="s">
        <v>199</v>
      </c>
      <c r="G532" s="3" t="s">
        <v>200</v>
      </c>
      <c r="H532" s="4">
        <v>36526</v>
      </c>
      <c r="I532" s="4">
        <v>36526</v>
      </c>
      <c r="J532" s="3" t="s">
        <v>19</v>
      </c>
      <c r="K532" s="2">
        <v>0</v>
      </c>
      <c r="L532" s="2">
        <v>0</v>
      </c>
      <c r="M532" s="3" t="s">
        <v>19</v>
      </c>
      <c r="N532" s="3" t="s">
        <v>20</v>
      </c>
      <c r="O532" s="2" t="b">
        <v>0</v>
      </c>
    </row>
    <row r="533" spans="1:15" ht="14.25" customHeight="1" x14ac:dyDescent="0.3">
      <c r="A533" s="2">
        <v>20</v>
      </c>
      <c r="B533" s="3" t="s">
        <v>299</v>
      </c>
      <c r="C533" s="2">
        <v>117266435.666232</v>
      </c>
      <c r="D533" s="2">
        <v>196878876.826195</v>
      </c>
      <c r="E533" s="4">
        <v>43621</v>
      </c>
      <c r="F533" s="3" t="s">
        <v>300</v>
      </c>
      <c r="G533" s="3" t="s">
        <v>202</v>
      </c>
      <c r="H533" s="4">
        <v>36526</v>
      </c>
      <c r="I533" s="4">
        <v>36526</v>
      </c>
      <c r="J533" s="3" t="s">
        <v>19</v>
      </c>
      <c r="K533" s="2">
        <v>0</v>
      </c>
      <c r="L533" s="2">
        <v>0</v>
      </c>
      <c r="M533" s="3" t="s">
        <v>300</v>
      </c>
      <c r="N533" s="3" t="s">
        <v>20</v>
      </c>
      <c r="O533" s="2" t="b">
        <v>0</v>
      </c>
    </row>
    <row r="534" spans="1:15" ht="14.25" customHeight="1" x14ac:dyDescent="0.3">
      <c r="A534" s="2">
        <v>20</v>
      </c>
      <c r="B534" s="3" t="s">
        <v>223</v>
      </c>
      <c r="C534" s="2">
        <v>-162377.21</v>
      </c>
      <c r="D534" s="2">
        <v>-162377.21</v>
      </c>
      <c r="E534" s="4">
        <v>43621</v>
      </c>
      <c r="F534" s="3" t="s">
        <v>223</v>
      </c>
      <c r="G534" s="3" t="s">
        <v>223</v>
      </c>
      <c r="H534" s="4">
        <v>32874</v>
      </c>
      <c r="I534" s="4">
        <v>32874</v>
      </c>
      <c r="J534" s="3" t="s">
        <v>19</v>
      </c>
      <c r="K534" s="2">
        <v>0</v>
      </c>
      <c r="L534" s="2">
        <v>0</v>
      </c>
      <c r="M534" s="3" t="s">
        <v>19</v>
      </c>
      <c r="N534" s="3" t="s">
        <v>20</v>
      </c>
      <c r="O534" s="2" t="b">
        <v>0</v>
      </c>
    </row>
    <row r="535" spans="1:15" ht="14.25" customHeight="1" x14ac:dyDescent="0.3">
      <c r="A535" s="2">
        <v>20</v>
      </c>
      <c r="B535" s="3" t="s">
        <v>224</v>
      </c>
      <c r="C535" s="2">
        <v>-145799.44</v>
      </c>
      <c r="D535" s="2">
        <v>-145799.44</v>
      </c>
      <c r="E535" s="4">
        <v>43621</v>
      </c>
      <c r="F535" s="3" t="s">
        <v>224</v>
      </c>
      <c r="G535" s="3" t="s">
        <v>224</v>
      </c>
      <c r="H535" s="4">
        <v>32874</v>
      </c>
      <c r="I535" s="4">
        <v>32874</v>
      </c>
      <c r="J535" s="3" t="s">
        <v>19</v>
      </c>
      <c r="K535" s="2">
        <v>0</v>
      </c>
      <c r="L535" s="2">
        <v>0</v>
      </c>
      <c r="M535" s="3" t="s">
        <v>19</v>
      </c>
      <c r="N535" s="3" t="s">
        <v>20</v>
      </c>
      <c r="O535" s="2" t="b">
        <v>0</v>
      </c>
    </row>
    <row r="536" spans="1:15" ht="14.25" customHeight="1" x14ac:dyDescent="0.3">
      <c r="A536" s="2">
        <v>5</v>
      </c>
      <c r="B536" s="3" t="s">
        <v>40</v>
      </c>
      <c r="C536" s="2">
        <v>3</v>
      </c>
      <c r="D536" s="2">
        <v>251190.6</v>
      </c>
      <c r="E536" s="4">
        <v>43621</v>
      </c>
      <c r="F536" s="3" t="s">
        <v>41</v>
      </c>
      <c r="G536" s="3" t="s">
        <v>24</v>
      </c>
      <c r="H536" s="4">
        <v>44326</v>
      </c>
      <c r="I536" s="4">
        <v>42065</v>
      </c>
      <c r="J536" s="3" t="s">
        <v>25</v>
      </c>
      <c r="K536" s="2">
        <v>0.12659999999999999</v>
      </c>
      <c r="L536" s="2">
        <v>100</v>
      </c>
      <c r="M536" s="3" t="s">
        <v>32</v>
      </c>
      <c r="N536" s="3" t="s">
        <v>20</v>
      </c>
      <c r="O536" s="2" t="b">
        <v>0</v>
      </c>
    </row>
    <row r="537" spans="1:15" ht="14.25" customHeight="1" x14ac:dyDescent="0.3">
      <c r="A537" s="2">
        <v>5</v>
      </c>
      <c r="B537" s="3" t="s">
        <v>40</v>
      </c>
      <c r="C537" s="2">
        <v>1</v>
      </c>
      <c r="D537" s="2">
        <v>83730.2</v>
      </c>
      <c r="E537" s="4">
        <v>43621</v>
      </c>
      <c r="F537" s="3" t="s">
        <v>41</v>
      </c>
      <c r="G537" s="3" t="s">
        <v>24</v>
      </c>
      <c r="H537" s="4">
        <v>44326</v>
      </c>
      <c r="I537" s="4">
        <v>42065</v>
      </c>
      <c r="J537" s="3" t="s">
        <v>25</v>
      </c>
      <c r="K537" s="2">
        <v>0.12839999999999999</v>
      </c>
      <c r="L537" s="2">
        <v>100</v>
      </c>
      <c r="M537" s="3" t="s">
        <v>32</v>
      </c>
      <c r="N537" s="3" t="s">
        <v>20</v>
      </c>
      <c r="O537" s="2" t="b">
        <v>0</v>
      </c>
    </row>
    <row r="538" spans="1:15" ht="14.25" customHeight="1" x14ac:dyDescent="0.3">
      <c r="A538" s="2">
        <v>5</v>
      </c>
      <c r="B538" s="3" t="s">
        <v>40</v>
      </c>
      <c r="C538" s="2">
        <v>1</v>
      </c>
      <c r="D538" s="2">
        <v>83730.2</v>
      </c>
      <c r="E538" s="4">
        <v>43621</v>
      </c>
      <c r="F538" s="3" t="s">
        <v>41</v>
      </c>
      <c r="G538" s="3" t="s">
        <v>24</v>
      </c>
      <c r="H538" s="4">
        <v>44326</v>
      </c>
      <c r="I538" s="4">
        <v>42065</v>
      </c>
      <c r="J538" s="3" t="s">
        <v>25</v>
      </c>
      <c r="K538" s="2">
        <v>0.12820000000000001</v>
      </c>
      <c r="L538" s="2">
        <v>100</v>
      </c>
      <c r="M538" s="3" t="s">
        <v>32</v>
      </c>
      <c r="N538" s="3" t="s">
        <v>20</v>
      </c>
      <c r="O538" s="2" t="b">
        <v>0</v>
      </c>
    </row>
    <row r="539" spans="1:15" ht="14.25" customHeight="1" x14ac:dyDescent="0.3">
      <c r="A539" s="2">
        <v>64</v>
      </c>
      <c r="B539" s="3" t="s">
        <v>88</v>
      </c>
      <c r="C539" s="2">
        <v>610</v>
      </c>
      <c r="D539" s="2">
        <v>668673.43000000005</v>
      </c>
      <c r="E539" s="4">
        <v>43621</v>
      </c>
      <c r="F539" s="3" t="s">
        <v>89</v>
      </c>
      <c r="G539" s="3" t="s">
        <v>24</v>
      </c>
      <c r="H539" s="4">
        <v>46713</v>
      </c>
      <c r="I539" s="4">
        <v>43061</v>
      </c>
      <c r="J539" s="3" t="s">
        <v>31</v>
      </c>
      <c r="K539" s="2">
        <v>7.7299999999999994E-2</v>
      </c>
      <c r="L539" s="2">
        <v>100</v>
      </c>
      <c r="M539" s="3" t="s">
        <v>90</v>
      </c>
      <c r="N539" s="3" t="s">
        <v>20</v>
      </c>
      <c r="O539" s="2" t="b">
        <v>0</v>
      </c>
    </row>
    <row r="540" spans="1:15" ht="14.25" customHeight="1" x14ac:dyDescent="0.3">
      <c r="A540" s="2">
        <v>64</v>
      </c>
      <c r="B540" s="3" t="s">
        <v>88</v>
      </c>
      <c r="C540" s="2">
        <v>536</v>
      </c>
      <c r="D540" s="2">
        <v>587555.67000000004</v>
      </c>
      <c r="E540" s="4">
        <v>43621</v>
      </c>
      <c r="F540" s="3" t="s">
        <v>89</v>
      </c>
      <c r="G540" s="3" t="s">
        <v>24</v>
      </c>
      <c r="H540" s="4">
        <v>46713</v>
      </c>
      <c r="I540" s="4">
        <v>43061</v>
      </c>
      <c r="J540" s="3" t="s">
        <v>31</v>
      </c>
      <c r="K540" s="2">
        <v>7.3899999999999993E-2</v>
      </c>
      <c r="L540" s="2">
        <v>100</v>
      </c>
      <c r="M540" s="3" t="s">
        <v>90</v>
      </c>
      <c r="N540" s="3" t="s">
        <v>20</v>
      </c>
      <c r="O540" s="2" t="b">
        <v>0</v>
      </c>
    </row>
    <row r="541" spans="1:15" ht="14.25" customHeight="1" x14ac:dyDescent="0.3">
      <c r="A541" s="2">
        <v>64</v>
      </c>
      <c r="B541" s="3" t="s">
        <v>91</v>
      </c>
      <c r="C541" s="2">
        <v>848</v>
      </c>
      <c r="D541" s="2">
        <v>808478.4</v>
      </c>
      <c r="E541" s="4">
        <v>43621</v>
      </c>
      <c r="F541" s="3" t="s">
        <v>92</v>
      </c>
      <c r="G541" s="3" t="s">
        <v>24</v>
      </c>
      <c r="H541" s="4">
        <v>46013</v>
      </c>
      <c r="I541" s="4">
        <v>43091</v>
      </c>
      <c r="J541" s="3" t="s">
        <v>25</v>
      </c>
      <c r="K541" s="2">
        <v>9.4399999999999998E-2</v>
      </c>
      <c r="L541" s="2">
        <v>100</v>
      </c>
      <c r="M541" s="3" t="s">
        <v>32</v>
      </c>
      <c r="N541" s="3" t="s">
        <v>20</v>
      </c>
      <c r="O541" s="2" t="b">
        <v>0</v>
      </c>
    </row>
    <row r="542" spans="1:15" ht="14.25" customHeight="1" x14ac:dyDescent="0.3">
      <c r="A542" s="2">
        <v>64</v>
      </c>
      <c r="B542" s="3" t="s">
        <v>95</v>
      </c>
      <c r="C542" s="2">
        <v>2000</v>
      </c>
      <c r="D542" s="2">
        <v>2262456.08</v>
      </c>
      <c r="E542" s="4">
        <v>43621</v>
      </c>
      <c r="F542" s="3" t="s">
        <v>96</v>
      </c>
      <c r="G542" s="3" t="s">
        <v>24</v>
      </c>
      <c r="H542" s="4">
        <v>45276</v>
      </c>
      <c r="I542" s="4">
        <v>43084</v>
      </c>
      <c r="J542" s="3" t="s">
        <v>31</v>
      </c>
      <c r="K542" s="2">
        <v>6.0699999999999997E-2</v>
      </c>
      <c r="L542" s="2">
        <v>100</v>
      </c>
      <c r="M542" s="3" t="s">
        <v>97</v>
      </c>
      <c r="N542" s="3" t="s">
        <v>20</v>
      </c>
      <c r="O542" s="2" t="b">
        <v>0</v>
      </c>
    </row>
    <row r="543" spans="1:15" ht="14.25" customHeight="1" x14ac:dyDescent="0.3">
      <c r="A543" s="2">
        <v>5</v>
      </c>
      <c r="B543" s="3" t="s">
        <v>42</v>
      </c>
      <c r="C543" s="2">
        <v>2</v>
      </c>
      <c r="D543" s="2">
        <v>625221.55000000005</v>
      </c>
      <c r="E543" s="4">
        <v>43621</v>
      </c>
      <c r="F543" s="3" t="s">
        <v>43</v>
      </c>
      <c r="G543" s="3" t="s">
        <v>24</v>
      </c>
      <c r="H543" s="4">
        <v>45058</v>
      </c>
      <c r="I543" s="4">
        <v>42184</v>
      </c>
      <c r="J543" s="3" t="s">
        <v>44</v>
      </c>
      <c r="K543" s="2">
        <v>8.6499999999999994E-2</v>
      </c>
      <c r="L543" s="2">
        <v>100</v>
      </c>
      <c r="M543" s="3" t="s">
        <v>26</v>
      </c>
      <c r="N543" s="3" t="s">
        <v>20</v>
      </c>
      <c r="O543" s="2" t="b">
        <v>0</v>
      </c>
    </row>
    <row r="544" spans="1:15" ht="14.25" customHeight="1" x14ac:dyDescent="0.3">
      <c r="A544" s="2">
        <v>5</v>
      </c>
      <c r="B544" s="3" t="s">
        <v>42</v>
      </c>
      <c r="C544" s="2">
        <v>2</v>
      </c>
      <c r="D544" s="2">
        <v>625221.55000000005</v>
      </c>
      <c r="E544" s="4">
        <v>43621</v>
      </c>
      <c r="F544" s="3" t="s">
        <v>43</v>
      </c>
      <c r="G544" s="3" t="s">
        <v>24</v>
      </c>
      <c r="H544" s="4">
        <v>45058</v>
      </c>
      <c r="I544" s="4">
        <v>42184</v>
      </c>
      <c r="J544" s="3" t="s">
        <v>44</v>
      </c>
      <c r="K544" s="2">
        <v>8.5800000000000001E-2</v>
      </c>
      <c r="L544" s="2">
        <v>100</v>
      </c>
      <c r="M544" s="3" t="s">
        <v>26</v>
      </c>
      <c r="N544" s="3" t="s">
        <v>20</v>
      </c>
      <c r="O544" s="2" t="b">
        <v>0</v>
      </c>
    </row>
    <row r="545" spans="1:15" ht="14.25" customHeight="1" x14ac:dyDescent="0.3">
      <c r="A545" s="2">
        <v>5</v>
      </c>
      <c r="B545" s="3" t="s">
        <v>42</v>
      </c>
      <c r="C545" s="2">
        <v>1</v>
      </c>
      <c r="D545" s="2">
        <v>312610.77</v>
      </c>
      <c r="E545" s="4">
        <v>43621</v>
      </c>
      <c r="F545" s="3" t="s">
        <v>43</v>
      </c>
      <c r="G545" s="3" t="s">
        <v>24</v>
      </c>
      <c r="H545" s="4">
        <v>45058</v>
      </c>
      <c r="I545" s="4">
        <v>42184</v>
      </c>
      <c r="J545" s="3" t="s">
        <v>44</v>
      </c>
      <c r="K545" s="2">
        <v>8.5699999999999998E-2</v>
      </c>
      <c r="L545" s="2">
        <v>100</v>
      </c>
      <c r="M545" s="3" t="s">
        <v>26</v>
      </c>
      <c r="N545" s="3" t="s">
        <v>20</v>
      </c>
      <c r="O545" s="2" t="b">
        <v>0</v>
      </c>
    </row>
    <row r="546" spans="1:15" ht="14.25" customHeight="1" x14ac:dyDescent="0.3">
      <c r="A546" s="2">
        <v>5</v>
      </c>
      <c r="B546" s="3" t="s">
        <v>45</v>
      </c>
      <c r="C546" s="2">
        <v>9</v>
      </c>
      <c r="D546" s="2">
        <v>1867337.99</v>
      </c>
      <c r="E546" s="4">
        <v>43621</v>
      </c>
      <c r="F546" s="3" t="s">
        <v>46</v>
      </c>
      <c r="G546" s="3" t="s">
        <v>24</v>
      </c>
      <c r="H546" s="4">
        <v>45874</v>
      </c>
      <c r="I546" s="4">
        <v>42228</v>
      </c>
      <c r="J546" s="3" t="s">
        <v>31</v>
      </c>
      <c r="K546" s="2">
        <v>0.1323</v>
      </c>
      <c r="L546" s="2">
        <v>100</v>
      </c>
      <c r="M546" s="3" t="s">
        <v>26</v>
      </c>
      <c r="N546" s="3" t="s">
        <v>20</v>
      </c>
      <c r="O546" s="2" t="b">
        <v>0</v>
      </c>
    </row>
    <row r="547" spans="1:15" ht="14.25" customHeight="1" x14ac:dyDescent="0.3">
      <c r="A547" s="2">
        <v>5</v>
      </c>
      <c r="B547" s="3" t="s">
        <v>91</v>
      </c>
      <c r="C547" s="2">
        <v>884</v>
      </c>
      <c r="D547" s="2">
        <v>842800.6</v>
      </c>
      <c r="E547" s="4">
        <v>43621</v>
      </c>
      <c r="F547" s="3" t="s">
        <v>92</v>
      </c>
      <c r="G547" s="3" t="s">
        <v>24</v>
      </c>
      <c r="H547" s="4">
        <v>46013</v>
      </c>
      <c r="I547" s="4">
        <v>43091</v>
      </c>
      <c r="J547" s="3" t="s">
        <v>25</v>
      </c>
      <c r="K547" s="2">
        <v>9.4399999999999998E-2</v>
      </c>
      <c r="L547" s="2">
        <v>100</v>
      </c>
      <c r="M547" s="3" t="s">
        <v>32</v>
      </c>
      <c r="N547" s="3" t="s">
        <v>20</v>
      </c>
      <c r="O547" s="2" t="b">
        <v>0</v>
      </c>
    </row>
    <row r="548" spans="1:15" ht="14.25" customHeight="1" x14ac:dyDescent="0.3">
      <c r="A548" s="2">
        <v>5</v>
      </c>
      <c r="B548" s="3" t="s">
        <v>134</v>
      </c>
      <c r="C548" s="2">
        <v>1000</v>
      </c>
      <c r="D548" s="2">
        <v>749995.18</v>
      </c>
      <c r="E548" s="4">
        <v>43621</v>
      </c>
      <c r="F548" s="3" t="s">
        <v>135</v>
      </c>
      <c r="G548" s="3" t="s">
        <v>24</v>
      </c>
      <c r="H548" s="4">
        <v>44169</v>
      </c>
      <c r="I548" s="4">
        <v>43071</v>
      </c>
      <c r="J548" s="3" t="s">
        <v>44</v>
      </c>
      <c r="K548" s="2">
        <v>5.7000000000000002E-2</v>
      </c>
      <c r="L548" s="2">
        <v>100</v>
      </c>
      <c r="M548" s="3" t="s">
        <v>136</v>
      </c>
      <c r="N548" s="3" t="s">
        <v>20</v>
      </c>
      <c r="O548" s="2" t="b">
        <v>0</v>
      </c>
    </row>
    <row r="549" spans="1:15" ht="14.25" customHeight="1" x14ac:dyDescent="0.3">
      <c r="A549" s="2">
        <v>5</v>
      </c>
      <c r="B549" s="3" t="s">
        <v>104</v>
      </c>
      <c r="C549" s="2">
        <v>2000</v>
      </c>
      <c r="D549" s="2">
        <v>2099796.9900000002</v>
      </c>
      <c r="E549" s="4">
        <v>43621</v>
      </c>
      <c r="F549" s="3" t="s">
        <v>105</v>
      </c>
      <c r="G549" s="3" t="s">
        <v>24</v>
      </c>
      <c r="H549" s="4">
        <v>46987</v>
      </c>
      <c r="I549" s="4">
        <v>43332</v>
      </c>
      <c r="J549" s="3" t="s">
        <v>44</v>
      </c>
      <c r="K549" s="2">
        <v>6.4899999999999999E-2</v>
      </c>
      <c r="L549" s="2">
        <v>100</v>
      </c>
      <c r="M549" s="3" t="s">
        <v>32</v>
      </c>
      <c r="N549" s="3" t="s">
        <v>20</v>
      </c>
      <c r="O549" s="2" t="b">
        <v>0</v>
      </c>
    </row>
    <row r="550" spans="1:15" ht="14.25" customHeight="1" x14ac:dyDescent="0.3">
      <c r="A550" s="2">
        <v>5</v>
      </c>
      <c r="B550" s="3" t="s">
        <v>104</v>
      </c>
      <c r="C550" s="2">
        <v>1120</v>
      </c>
      <c r="D550" s="2">
        <v>1175886.32</v>
      </c>
      <c r="E550" s="4">
        <v>43621</v>
      </c>
      <c r="F550" s="3" t="s">
        <v>105</v>
      </c>
      <c r="G550" s="3" t="s">
        <v>24</v>
      </c>
      <c r="H550" s="4">
        <v>46987</v>
      </c>
      <c r="I550" s="4">
        <v>43332</v>
      </c>
      <c r="J550" s="3" t="s">
        <v>44</v>
      </c>
      <c r="K550" s="2">
        <v>6.7199999999999996E-2</v>
      </c>
      <c r="L550" s="2">
        <v>100</v>
      </c>
      <c r="M550" s="3" t="s">
        <v>32</v>
      </c>
      <c r="N550" s="3" t="s">
        <v>20</v>
      </c>
      <c r="O550" s="2" t="b">
        <v>0</v>
      </c>
    </row>
    <row r="551" spans="1:15" ht="14.25" customHeight="1" x14ac:dyDescent="0.3">
      <c r="A551" s="2">
        <v>5</v>
      </c>
      <c r="B551" s="3" t="s">
        <v>161</v>
      </c>
      <c r="C551" s="2">
        <v>19</v>
      </c>
      <c r="D551" s="2">
        <v>3970812.01</v>
      </c>
      <c r="E551" s="4">
        <v>43621</v>
      </c>
      <c r="F551" s="3" t="s">
        <v>162</v>
      </c>
      <c r="G551" s="3" t="s">
        <v>24</v>
      </c>
      <c r="H551" s="4">
        <v>44378</v>
      </c>
      <c r="I551" s="4">
        <v>43402</v>
      </c>
      <c r="J551" s="3" t="s">
        <v>44</v>
      </c>
      <c r="K551" s="2">
        <v>5.0000000000000001E-3</v>
      </c>
      <c r="L551" s="2">
        <v>100</v>
      </c>
      <c r="M551" s="3" t="s">
        <v>163</v>
      </c>
      <c r="N551" s="3" t="s">
        <v>20</v>
      </c>
      <c r="O551" s="2" t="b">
        <v>0</v>
      </c>
    </row>
    <row r="552" spans="1:15" ht="14.25" customHeight="1" x14ac:dyDescent="0.3">
      <c r="A552" s="2">
        <v>5</v>
      </c>
      <c r="B552" s="3" t="s">
        <v>164</v>
      </c>
      <c r="C552" s="2">
        <v>24</v>
      </c>
      <c r="D552" s="2">
        <v>3751824.46</v>
      </c>
      <c r="E552" s="4">
        <v>43621</v>
      </c>
      <c r="F552" s="3" t="s">
        <v>301</v>
      </c>
      <c r="G552" s="3" t="s">
        <v>24</v>
      </c>
      <c r="H552" s="4">
        <v>44378</v>
      </c>
      <c r="I552" s="4">
        <v>43403</v>
      </c>
      <c r="J552" s="3" t="s">
        <v>44</v>
      </c>
      <c r="K552" s="2">
        <v>4.0000000000000001E-3</v>
      </c>
      <c r="L552" s="2">
        <v>100</v>
      </c>
      <c r="M552" s="3" t="s">
        <v>166</v>
      </c>
      <c r="N552" s="3" t="s">
        <v>20</v>
      </c>
      <c r="O552" s="2" t="b">
        <v>0</v>
      </c>
    </row>
    <row r="553" spans="1:15" ht="14.25" customHeight="1" x14ac:dyDescent="0.3">
      <c r="A553" s="2">
        <v>5</v>
      </c>
      <c r="B553" s="3" t="s">
        <v>167</v>
      </c>
      <c r="C553" s="2">
        <v>4103</v>
      </c>
      <c r="D553" s="2">
        <v>4332955.96</v>
      </c>
      <c r="E553" s="4">
        <v>43621</v>
      </c>
      <c r="F553" s="3" t="s">
        <v>168</v>
      </c>
      <c r="G553" s="3" t="s">
        <v>24</v>
      </c>
      <c r="H553" s="4">
        <v>47864</v>
      </c>
      <c r="I553" s="4">
        <v>43473</v>
      </c>
      <c r="J553" s="3" t="s">
        <v>31</v>
      </c>
      <c r="K553" s="2">
        <v>7.5399999999999995E-2</v>
      </c>
      <c r="L553" s="2">
        <v>100</v>
      </c>
      <c r="M553" s="3" t="s">
        <v>32</v>
      </c>
      <c r="N553" s="3" t="s">
        <v>20</v>
      </c>
      <c r="O553" s="2" t="b">
        <v>0</v>
      </c>
    </row>
    <row r="554" spans="1:15" ht="14.25" customHeight="1" x14ac:dyDescent="0.3">
      <c r="A554" s="2">
        <v>5</v>
      </c>
      <c r="B554" s="3" t="s">
        <v>302</v>
      </c>
      <c r="C554" s="2">
        <v>54</v>
      </c>
      <c r="D554" s="2">
        <v>8611242.6600000001</v>
      </c>
      <c r="E554" s="4">
        <v>43621</v>
      </c>
      <c r="F554" s="3" t="s">
        <v>303</v>
      </c>
      <c r="G554" s="3" t="s">
        <v>24</v>
      </c>
      <c r="H554" s="4">
        <v>44741</v>
      </c>
      <c r="I554" s="4">
        <v>43280</v>
      </c>
      <c r="J554" s="3" t="s">
        <v>44</v>
      </c>
      <c r="K554" s="2">
        <v>5.0000000000000001E-4</v>
      </c>
      <c r="L554" s="2">
        <v>104</v>
      </c>
      <c r="M554" s="3" t="s">
        <v>110</v>
      </c>
      <c r="N554" s="3" t="s">
        <v>20</v>
      </c>
      <c r="O554" s="2" t="b">
        <v>0</v>
      </c>
    </row>
    <row r="555" spans="1:15" ht="14.25" customHeight="1" x14ac:dyDescent="0.3">
      <c r="A555" s="2">
        <v>5</v>
      </c>
      <c r="B555" s="3" t="s">
        <v>144</v>
      </c>
      <c r="C555" s="2">
        <v>90</v>
      </c>
      <c r="D555" s="2">
        <v>906340.61</v>
      </c>
      <c r="E555" s="4">
        <v>43621</v>
      </c>
      <c r="F555" s="3" t="s">
        <v>145</v>
      </c>
      <c r="G555" s="3" t="s">
        <v>139</v>
      </c>
      <c r="H555" s="4">
        <v>45363</v>
      </c>
      <c r="I555" s="4">
        <v>43536</v>
      </c>
      <c r="J555" s="3" t="s">
        <v>44</v>
      </c>
      <c r="K555" s="2">
        <v>6.3200000000000006E-2</v>
      </c>
      <c r="L555" s="2">
        <v>100</v>
      </c>
      <c r="M555" s="3" t="s">
        <v>146</v>
      </c>
      <c r="N555" s="3" t="s">
        <v>20</v>
      </c>
      <c r="O555" s="2" t="b">
        <v>0</v>
      </c>
    </row>
    <row r="556" spans="1:15" ht="14.25" customHeight="1" x14ac:dyDescent="0.3">
      <c r="A556" s="2">
        <v>5</v>
      </c>
      <c r="B556" s="3" t="s">
        <v>147</v>
      </c>
      <c r="C556" s="2">
        <v>1580</v>
      </c>
      <c r="D556" s="2">
        <v>1584706.34</v>
      </c>
      <c r="E556" s="4">
        <v>43621</v>
      </c>
      <c r="F556" s="3" t="s">
        <v>148</v>
      </c>
      <c r="G556" s="3" t="s">
        <v>139</v>
      </c>
      <c r="H556" s="4">
        <v>45397</v>
      </c>
      <c r="I556" s="4">
        <v>43570</v>
      </c>
      <c r="J556" s="3" t="s">
        <v>44</v>
      </c>
      <c r="K556" s="2">
        <v>1.4800000000000001E-2</v>
      </c>
      <c r="L556" s="2">
        <v>100</v>
      </c>
      <c r="M556" s="3" t="s">
        <v>149</v>
      </c>
      <c r="N556" s="3" t="s">
        <v>20</v>
      </c>
      <c r="O556" s="2" t="b">
        <v>0</v>
      </c>
    </row>
    <row r="557" spans="1:15" ht="14.25" customHeight="1" x14ac:dyDescent="0.3">
      <c r="A557" s="2">
        <v>5</v>
      </c>
      <c r="B557" s="3" t="s">
        <v>150</v>
      </c>
      <c r="C557" s="2">
        <v>152</v>
      </c>
      <c r="D557" s="2">
        <v>152362.1</v>
      </c>
      <c r="E557" s="4">
        <v>43621</v>
      </c>
      <c r="F557" s="3" t="s">
        <v>151</v>
      </c>
      <c r="G557" s="3" t="s">
        <v>139</v>
      </c>
      <c r="H557" s="4">
        <v>46157</v>
      </c>
      <c r="I557" s="4">
        <v>43600</v>
      </c>
      <c r="J557" s="3" t="s">
        <v>44</v>
      </c>
      <c r="K557" s="2">
        <v>1.35E-2</v>
      </c>
      <c r="L557" s="2">
        <v>100</v>
      </c>
      <c r="M557" s="3" t="s">
        <v>152</v>
      </c>
      <c r="N557" s="3" t="s">
        <v>20</v>
      </c>
      <c r="O557" s="2" t="b">
        <v>0</v>
      </c>
    </row>
    <row r="558" spans="1:15" ht="14.25" customHeight="1" x14ac:dyDescent="0.3">
      <c r="A558" s="2">
        <v>5</v>
      </c>
      <c r="B558" s="3" t="s">
        <v>153</v>
      </c>
      <c r="C558" s="2">
        <v>1176</v>
      </c>
      <c r="D558" s="2">
        <v>1207695.7</v>
      </c>
      <c r="E558" s="4">
        <v>43621</v>
      </c>
      <c r="F558" s="3" t="s">
        <v>154</v>
      </c>
      <c r="G558" s="3" t="s">
        <v>139</v>
      </c>
      <c r="H558" s="4">
        <v>46522</v>
      </c>
      <c r="I558" s="4">
        <v>43600</v>
      </c>
      <c r="J558" s="3" t="s">
        <v>31</v>
      </c>
      <c r="K558" s="2">
        <v>5.11E-2</v>
      </c>
      <c r="L558" s="2">
        <v>100</v>
      </c>
      <c r="M558" s="3" t="s">
        <v>152</v>
      </c>
      <c r="N558" s="3" t="s">
        <v>20</v>
      </c>
      <c r="O558" s="2" t="b">
        <v>0</v>
      </c>
    </row>
    <row r="559" spans="1:15" ht="14.25" customHeight="1" x14ac:dyDescent="0.3">
      <c r="A559" s="2">
        <v>5</v>
      </c>
      <c r="B559" s="3" t="s">
        <v>173</v>
      </c>
      <c r="C559" s="2">
        <v>2950</v>
      </c>
      <c r="D559" s="2">
        <v>2952685.41</v>
      </c>
      <c r="E559" s="4">
        <v>43621</v>
      </c>
      <c r="F559" s="3" t="s">
        <v>174</v>
      </c>
      <c r="G559" s="3" t="s">
        <v>139</v>
      </c>
      <c r="H559" s="4">
        <v>46522</v>
      </c>
      <c r="I559" s="4">
        <v>43600</v>
      </c>
      <c r="J559" s="3" t="s">
        <v>44</v>
      </c>
      <c r="K559" s="2">
        <v>1.52E-2</v>
      </c>
      <c r="L559" s="2">
        <v>100</v>
      </c>
      <c r="M559" s="3" t="s">
        <v>175</v>
      </c>
      <c r="N559" s="3" t="s">
        <v>20</v>
      </c>
      <c r="O559" s="2" t="b">
        <v>0</v>
      </c>
    </row>
    <row r="560" spans="1:15" ht="14.25" customHeight="1" x14ac:dyDescent="0.3">
      <c r="A560" s="2">
        <v>5</v>
      </c>
      <c r="B560" s="3" t="s">
        <v>176</v>
      </c>
      <c r="C560" s="2">
        <v>100</v>
      </c>
      <c r="D560" s="2">
        <v>471656.25</v>
      </c>
      <c r="E560" s="4">
        <v>43621</v>
      </c>
      <c r="F560" s="3" t="s">
        <v>177</v>
      </c>
      <c r="G560" s="3" t="s">
        <v>139</v>
      </c>
      <c r="H560" s="4">
        <v>43936</v>
      </c>
      <c r="I560" s="4">
        <v>41320</v>
      </c>
      <c r="J560" s="3" t="s">
        <v>31</v>
      </c>
      <c r="K560" s="2">
        <v>4.9599999999999998E-2</v>
      </c>
      <c r="L560" s="2">
        <v>100</v>
      </c>
      <c r="M560" s="3" t="s">
        <v>178</v>
      </c>
      <c r="N560" s="3" t="s">
        <v>20</v>
      </c>
      <c r="O560" s="2" t="b">
        <v>0</v>
      </c>
    </row>
    <row r="561" spans="1:15" ht="14.25" customHeight="1" x14ac:dyDescent="0.3">
      <c r="A561" s="2">
        <v>5</v>
      </c>
      <c r="B561" s="3" t="s">
        <v>179</v>
      </c>
      <c r="C561" s="2">
        <v>650</v>
      </c>
      <c r="D561" s="2">
        <v>638688.1</v>
      </c>
      <c r="E561" s="4">
        <v>43621</v>
      </c>
      <c r="F561" s="3" t="s">
        <v>180</v>
      </c>
      <c r="G561" s="3" t="s">
        <v>139</v>
      </c>
      <c r="H561" s="4">
        <v>44242</v>
      </c>
      <c r="I561" s="4">
        <v>41320</v>
      </c>
      <c r="J561" s="3" t="s">
        <v>31</v>
      </c>
      <c r="K561" s="2">
        <v>7.4999999999999997E-2</v>
      </c>
      <c r="L561" s="2">
        <v>100</v>
      </c>
      <c r="M561" s="3" t="s">
        <v>103</v>
      </c>
      <c r="N561" s="3" t="s">
        <v>20</v>
      </c>
      <c r="O561" s="2" t="b">
        <v>0</v>
      </c>
    </row>
    <row r="562" spans="1:15" ht="14.25" customHeight="1" x14ac:dyDescent="0.3">
      <c r="A562" s="2">
        <v>5</v>
      </c>
      <c r="B562" s="3" t="s">
        <v>179</v>
      </c>
      <c r="C562" s="2">
        <v>600</v>
      </c>
      <c r="D562" s="2">
        <v>589558.25</v>
      </c>
      <c r="E562" s="4">
        <v>43621</v>
      </c>
      <c r="F562" s="3" t="s">
        <v>180</v>
      </c>
      <c r="G562" s="3" t="s">
        <v>139</v>
      </c>
      <c r="H562" s="4">
        <v>44242</v>
      </c>
      <c r="I562" s="4">
        <v>41320</v>
      </c>
      <c r="J562" s="3" t="s">
        <v>31</v>
      </c>
      <c r="K562" s="2">
        <v>7.6100000000000001E-2</v>
      </c>
      <c r="L562" s="2">
        <v>100</v>
      </c>
      <c r="M562" s="3" t="s">
        <v>103</v>
      </c>
      <c r="N562" s="3" t="s">
        <v>20</v>
      </c>
      <c r="O562" s="2" t="b">
        <v>0</v>
      </c>
    </row>
    <row r="563" spans="1:15" ht="14.25" customHeight="1" x14ac:dyDescent="0.3">
      <c r="A563" s="2">
        <v>5</v>
      </c>
      <c r="B563" s="3" t="s">
        <v>179</v>
      </c>
      <c r="C563" s="2">
        <v>515</v>
      </c>
      <c r="D563" s="2">
        <v>506037.5</v>
      </c>
      <c r="E563" s="4">
        <v>43621</v>
      </c>
      <c r="F563" s="3" t="s">
        <v>180</v>
      </c>
      <c r="G563" s="3" t="s">
        <v>139</v>
      </c>
      <c r="H563" s="4">
        <v>44242</v>
      </c>
      <c r="I563" s="4">
        <v>41320</v>
      </c>
      <c r="J563" s="3" t="s">
        <v>31</v>
      </c>
      <c r="K563" s="2">
        <v>7.6399999999999996E-2</v>
      </c>
      <c r="L563" s="2">
        <v>100</v>
      </c>
      <c r="M563" s="3" t="s">
        <v>103</v>
      </c>
      <c r="N563" s="3" t="s">
        <v>20</v>
      </c>
      <c r="O563" s="2" t="b">
        <v>0</v>
      </c>
    </row>
    <row r="564" spans="1:15" ht="14.25" customHeight="1" x14ac:dyDescent="0.3">
      <c r="A564" s="2">
        <v>5</v>
      </c>
      <c r="B564" s="3" t="s">
        <v>245</v>
      </c>
      <c r="C564" s="2">
        <v>1</v>
      </c>
      <c r="D564" s="2">
        <v>-59119.64</v>
      </c>
      <c r="E564" s="4">
        <v>43621</v>
      </c>
      <c r="F564" s="3" t="s">
        <v>246</v>
      </c>
      <c r="G564" s="3" t="s">
        <v>139</v>
      </c>
      <c r="H564" s="4">
        <v>55152</v>
      </c>
      <c r="I564" s="4">
        <v>42014</v>
      </c>
      <c r="J564" s="3" t="s">
        <v>44</v>
      </c>
      <c r="K564" s="2">
        <v>7.6200000000000004E-2</v>
      </c>
      <c r="L564" s="2">
        <v>100</v>
      </c>
      <c r="M564" s="3" t="s">
        <v>247</v>
      </c>
      <c r="N564" s="3" t="s">
        <v>20</v>
      </c>
      <c r="O564" s="2" t="b">
        <v>0</v>
      </c>
    </row>
    <row r="565" spans="1:15" ht="14.25" customHeight="1" x14ac:dyDescent="0.3">
      <c r="A565" s="2">
        <v>5</v>
      </c>
      <c r="B565" s="3" t="s">
        <v>245</v>
      </c>
      <c r="C565" s="2">
        <v>1</v>
      </c>
      <c r="D565" s="2">
        <v>-29559.82</v>
      </c>
      <c r="E565" s="4">
        <v>43621</v>
      </c>
      <c r="F565" s="3" t="s">
        <v>246</v>
      </c>
      <c r="G565" s="3" t="s">
        <v>139</v>
      </c>
      <c r="H565" s="4">
        <v>55152</v>
      </c>
      <c r="I565" s="4">
        <v>42014</v>
      </c>
      <c r="J565" s="3" t="s">
        <v>44</v>
      </c>
      <c r="K565" s="2">
        <v>7.6200000000000004E-2</v>
      </c>
      <c r="L565" s="2">
        <v>100</v>
      </c>
      <c r="M565" s="3" t="s">
        <v>247</v>
      </c>
      <c r="N565" s="3" t="s">
        <v>20</v>
      </c>
      <c r="O565" s="2" t="b">
        <v>0</v>
      </c>
    </row>
    <row r="566" spans="1:15" ht="14.25" customHeight="1" x14ac:dyDescent="0.3">
      <c r="A566" s="2">
        <v>5</v>
      </c>
      <c r="B566" s="3" t="s">
        <v>245</v>
      </c>
      <c r="C566" s="2">
        <v>1</v>
      </c>
      <c r="D566" s="2">
        <v>-29559.82</v>
      </c>
      <c r="E566" s="4">
        <v>43621</v>
      </c>
      <c r="F566" s="3" t="s">
        <v>246</v>
      </c>
      <c r="G566" s="3" t="s">
        <v>139</v>
      </c>
      <c r="H566" s="4">
        <v>55152</v>
      </c>
      <c r="I566" s="4">
        <v>42014</v>
      </c>
      <c r="J566" s="3" t="s">
        <v>44</v>
      </c>
      <c r="K566" s="2">
        <v>7.6200000000000004E-2</v>
      </c>
      <c r="L566" s="2">
        <v>100</v>
      </c>
      <c r="M566" s="3" t="s">
        <v>247</v>
      </c>
      <c r="N566" s="3" t="s">
        <v>20</v>
      </c>
      <c r="O566" s="2" t="b">
        <v>0</v>
      </c>
    </row>
    <row r="567" spans="1:15" ht="14.25" customHeight="1" x14ac:dyDescent="0.3">
      <c r="A567" s="2">
        <v>5</v>
      </c>
      <c r="B567" s="3" t="s">
        <v>245</v>
      </c>
      <c r="C567" s="2">
        <v>1</v>
      </c>
      <c r="D567" s="2">
        <v>-29559.82</v>
      </c>
      <c r="E567" s="4">
        <v>43621</v>
      </c>
      <c r="F567" s="3" t="s">
        <v>246</v>
      </c>
      <c r="G567" s="3" t="s">
        <v>139</v>
      </c>
      <c r="H567" s="4">
        <v>55152</v>
      </c>
      <c r="I567" s="4">
        <v>42014</v>
      </c>
      <c r="J567" s="3" t="s">
        <v>44</v>
      </c>
      <c r="K567" s="2">
        <v>7.6200000000000004E-2</v>
      </c>
      <c r="L567" s="2">
        <v>100</v>
      </c>
      <c r="M567" s="3" t="s">
        <v>247</v>
      </c>
      <c r="N567" s="3" t="s">
        <v>20</v>
      </c>
      <c r="O567" s="2" t="b">
        <v>0</v>
      </c>
    </row>
    <row r="568" spans="1:15" ht="14.25" customHeight="1" x14ac:dyDescent="0.3">
      <c r="A568" s="2">
        <v>5</v>
      </c>
      <c r="B568" s="3" t="s">
        <v>176</v>
      </c>
      <c r="C568" s="2">
        <v>80</v>
      </c>
      <c r="D568" s="2">
        <v>377325</v>
      </c>
      <c r="E568" s="4">
        <v>43621</v>
      </c>
      <c r="F568" s="3" t="s">
        <v>177</v>
      </c>
      <c r="G568" s="3" t="s">
        <v>139</v>
      </c>
      <c r="H568" s="4">
        <v>43936</v>
      </c>
      <c r="I568" s="4">
        <v>41320</v>
      </c>
      <c r="J568" s="3" t="s">
        <v>31</v>
      </c>
      <c r="K568" s="2">
        <v>4.1000000000000002E-2</v>
      </c>
      <c r="L568" s="2">
        <v>100</v>
      </c>
      <c r="M568" s="3" t="s">
        <v>178</v>
      </c>
      <c r="N568" s="3" t="s">
        <v>20</v>
      </c>
      <c r="O568" s="2" t="b">
        <v>0</v>
      </c>
    </row>
    <row r="569" spans="1:15" ht="14.25" customHeight="1" x14ac:dyDescent="0.3">
      <c r="A569" s="2">
        <v>5</v>
      </c>
      <c r="B569" s="3" t="s">
        <v>181</v>
      </c>
      <c r="C569" s="2">
        <v>37</v>
      </c>
      <c r="D569" s="2">
        <v>50358.49</v>
      </c>
      <c r="E569" s="4">
        <v>43621</v>
      </c>
      <c r="F569" s="3" t="s">
        <v>182</v>
      </c>
      <c r="G569" s="3" t="s">
        <v>139</v>
      </c>
      <c r="H569" s="4">
        <v>45641</v>
      </c>
      <c r="I569" s="4">
        <v>41258</v>
      </c>
      <c r="J569" s="3" t="s">
        <v>31</v>
      </c>
      <c r="K569" s="2">
        <v>9.4600000000000004E-2</v>
      </c>
      <c r="L569" s="2">
        <v>100</v>
      </c>
      <c r="M569" s="3" t="s">
        <v>157</v>
      </c>
      <c r="N569" s="3" t="s">
        <v>20</v>
      </c>
      <c r="O569" s="2" t="b">
        <v>0</v>
      </c>
    </row>
    <row r="570" spans="1:15" ht="14.25" customHeight="1" x14ac:dyDescent="0.3">
      <c r="A570" s="2">
        <v>5</v>
      </c>
      <c r="B570" s="3" t="s">
        <v>245</v>
      </c>
      <c r="C570" s="2">
        <v>16</v>
      </c>
      <c r="D570" s="2">
        <v>1182392.83</v>
      </c>
      <c r="E570" s="4">
        <v>43621</v>
      </c>
      <c r="F570" s="3" t="s">
        <v>246</v>
      </c>
      <c r="G570" s="3" t="s">
        <v>139</v>
      </c>
      <c r="H570" s="4">
        <v>44560</v>
      </c>
      <c r="I570" s="4">
        <v>42014</v>
      </c>
      <c r="J570" s="3" t="s">
        <v>44</v>
      </c>
      <c r="K570" s="2">
        <v>5.91E-2</v>
      </c>
      <c r="L570" s="2">
        <v>100</v>
      </c>
      <c r="M570" s="3" t="s">
        <v>247</v>
      </c>
      <c r="N570" s="3" t="s">
        <v>20</v>
      </c>
      <c r="O570" s="2" t="b">
        <v>0</v>
      </c>
    </row>
    <row r="571" spans="1:15" ht="14.25" customHeight="1" x14ac:dyDescent="0.3">
      <c r="A571" s="2">
        <v>5</v>
      </c>
      <c r="B571" s="3" t="s">
        <v>245</v>
      </c>
      <c r="C571" s="2">
        <v>8</v>
      </c>
      <c r="D571" s="2">
        <v>591196.42000000004</v>
      </c>
      <c r="E571" s="4">
        <v>43621</v>
      </c>
      <c r="F571" s="3" t="s">
        <v>246</v>
      </c>
      <c r="G571" s="3" t="s">
        <v>139</v>
      </c>
      <c r="H571" s="4">
        <v>44560</v>
      </c>
      <c r="I571" s="4">
        <v>42014</v>
      </c>
      <c r="J571" s="3" t="s">
        <v>44</v>
      </c>
      <c r="K571" s="2">
        <v>5.8999999999999997E-2</v>
      </c>
      <c r="L571" s="2">
        <v>100</v>
      </c>
      <c r="M571" s="3" t="s">
        <v>247</v>
      </c>
      <c r="N571" s="3" t="s">
        <v>20</v>
      </c>
      <c r="O571" s="2" t="b">
        <v>0</v>
      </c>
    </row>
    <row r="572" spans="1:15" ht="14.25" customHeight="1" x14ac:dyDescent="0.3">
      <c r="A572" s="2">
        <v>5</v>
      </c>
      <c r="B572" s="3" t="s">
        <v>245</v>
      </c>
      <c r="C572" s="2">
        <v>8</v>
      </c>
      <c r="D572" s="2">
        <v>591196.42000000004</v>
      </c>
      <c r="E572" s="4">
        <v>43621</v>
      </c>
      <c r="F572" s="3" t="s">
        <v>246</v>
      </c>
      <c r="G572" s="3" t="s">
        <v>139</v>
      </c>
      <c r="H572" s="4">
        <v>44560</v>
      </c>
      <c r="I572" s="4">
        <v>42014</v>
      </c>
      <c r="J572" s="3" t="s">
        <v>44</v>
      </c>
      <c r="K572" s="2">
        <v>5.7500000000000002E-2</v>
      </c>
      <c r="L572" s="2">
        <v>100</v>
      </c>
      <c r="M572" s="3" t="s">
        <v>247</v>
      </c>
      <c r="N572" s="3" t="s">
        <v>20</v>
      </c>
      <c r="O572" s="2" t="b">
        <v>0</v>
      </c>
    </row>
    <row r="573" spans="1:15" ht="14.25" customHeight="1" x14ac:dyDescent="0.3">
      <c r="A573" s="2">
        <v>43</v>
      </c>
      <c r="B573" s="3" t="s">
        <v>40</v>
      </c>
      <c r="C573" s="2">
        <v>1</v>
      </c>
      <c r="D573" s="2">
        <v>38344.93</v>
      </c>
      <c r="E573" s="4">
        <v>43621</v>
      </c>
      <c r="F573" s="3" t="s">
        <v>41</v>
      </c>
      <c r="G573" s="3" t="s">
        <v>24</v>
      </c>
      <c r="H573" s="4">
        <v>54918</v>
      </c>
      <c r="I573" s="4">
        <v>42065</v>
      </c>
      <c r="J573" s="3" t="s">
        <v>25</v>
      </c>
      <c r="K573" s="2">
        <v>0.1482</v>
      </c>
      <c r="L573" s="2">
        <v>100</v>
      </c>
      <c r="M573" s="3" t="s">
        <v>32</v>
      </c>
      <c r="N573" s="3" t="s">
        <v>20</v>
      </c>
      <c r="O573" s="2" t="b">
        <v>0</v>
      </c>
    </row>
    <row r="574" spans="1:15" ht="14.25" customHeight="1" x14ac:dyDescent="0.3">
      <c r="A574" s="2">
        <v>43</v>
      </c>
      <c r="B574" s="3" t="s">
        <v>27</v>
      </c>
      <c r="C574" s="2">
        <v>1</v>
      </c>
      <c r="D574" s="2">
        <v>36096.699999999997</v>
      </c>
      <c r="E574" s="4">
        <v>43621</v>
      </c>
      <c r="F574" s="3" t="s">
        <v>28</v>
      </c>
      <c r="G574" s="3" t="s">
        <v>24</v>
      </c>
      <c r="H574" s="4">
        <v>54847</v>
      </c>
      <c r="I574" s="4">
        <v>41361</v>
      </c>
      <c r="J574" s="3" t="s">
        <v>25</v>
      </c>
      <c r="K574" s="2">
        <v>0.1046</v>
      </c>
      <c r="L574" s="2">
        <v>100</v>
      </c>
      <c r="M574" s="3" t="s">
        <v>26</v>
      </c>
      <c r="N574" s="3" t="s">
        <v>20</v>
      </c>
      <c r="O574" s="2" t="b">
        <v>0</v>
      </c>
    </row>
    <row r="575" spans="1:15" ht="14.25" customHeight="1" x14ac:dyDescent="0.3">
      <c r="A575" s="2">
        <v>43</v>
      </c>
      <c r="B575" s="3" t="s">
        <v>40</v>
      </c>
      <c r="C575" s="2">
        <v>1</v>
      </c>
      <c r="D575" s="2">
        <v>4793.12</v>
      </c>
      <c r="E575" s="4">
        <v>43621</v>
      </c>
      <c r="F575" s="3" t="s">
        <v>41</v>
      </c>
      <c r="G575" s="3" t="s">
        <v>24</v>
      </c>
      <c r="H575" s="4">
        <v>54918</v>
      </c>
      <c r="I575" s="4">
        <v>42065</v>
      </c>
      <c r="J575" s="3" t="s">
        <v>25</v>
      </c>
      <c r="K575" s="2">
        <v>0.14960000000000001</v>
      </c>
      <c r="L575" s="2">
        <v>100</v>
      </c>
      <c r="M575" s="3" t="s">
        <v>32</v>
      </c>
      <c r="N575" s="3" t="s">
        <v>20</v>
      </c>
      <c r="O575" s="2" t="b">
        <v>0</v>
      </c>
    </row>
    <row r="576" spans="1:15" ht="14.25" customHeight="1" x14ac:dyDescent="0.3">
      <c r="A576" s="2">
        <v>43</v>
      </c>
      <c r="B576" s="3" t="s">
        <v>40</v>
      </c>
      <c r="C576" s="2">
        <v>1</v>
      </c>
      <c r="D576" s="2">
        <v>9586.23</v>
      </c>
      <c r="E576" s="4">
        <v>43621</v>
      </c>
      <c r="F576" s="3" t="s">
        <v>41</v>
      </c>
      <c r="G576" s="3" t="s">
        <v>24</v>
      </c>
      <c r="H576" s="4">
        <v>54918</v>
      </c>
      <c r="I576" s="4">
        <v>42065</v>
      </c>
      <c r="J576" s="3" t="s">
        <v>25</v>
      </c>
      <c r="K576" s="2">
        <v>0.14960000000000001</v>
      </c>
      <c r="L576" s="2">
        <v>100</v>
      </c>
      <c r="M576" s="3" t="s">
        <v>32</v>
      </c>
      <c r="N576" s="3" t="s">
        <v>20</v>
      </c>
      <c r="O576" s="2" t="b">
        <v>0</v>
      </c>
    </row>
    <row r="577" spans="1:15" ht="14.25" customHeight="1" x14ac:dyDescent="0.3">
      <c r="A577" s="2">
        <v>43</v>
      </c>
      <c r="B577" s="3" t="s">
        <v>106</v>
      </c>
      <c r="C577" s="2">
        <v>1</v>
      </c>
      <c r="D577" s="2">
        <v>0</v>
      </c>
      <c r="E577" s="4">
        <v>43621</v>
      </c>
      <c r="F577" s="3" t="s">
        <v>107</v>
      </c>
      <c r="G577" s="3" t="s">
        <v>24</v>
      </c>
      <c r="H577" s="4">
        <v>54959</v>
      </c>
      <c r="I577" s="4">
        <v>43284</v>
      </c>
      <c r="J577" s="3" t="s">
        <v>25</v>
      </c>
      <c r="K577" s="2">
        <v>7.8700000000000006E-2</v>
      </c>
      <c r="L577" s="2">
        <v>100</v>
      </c>
      <c r="M577" s="3" t="s">
        <v>32</v>
      </c>
      <c r="N577" s="3" t="s">
        <v>20</v>
      </c>
      <c r="O577" s="2" t="b">
        <v>0</v>
      </c>
    </row>
    <row r="578" spans="1:15" ht="14.25" customHeight="1" x14ac:dyDescent="0.3">
      <c r="A578" s="2">
        <v>43</v>
      </c>
      <c r="B578" s="3" t="s">
        <v>106</v>
      </c>
      <c r="C578" s="2">
        <v>1</v>
      </c>
      <c r="D578" s="2">
        <v>0</v>
      </c>
      <c r="E578" s="4">
        <v>43621</v>
      </c>
      <c r="F578" s="3" t="s">
        <v>107</v>
      </c>
      <c r="G578" s="3" t="s">
        <v>24</v>
      </c>
      <c r="H578" s="4">
        <v>54959</v>
      </c>
      <c r="I578" s="4">
        <v>43284</v>
      </c>
      <c r="J578" s="3" t="s">
        <v>25</v>
      </c>
      <c r="K578" s="2">
        <v>7.8700000000000006E-2</v>
      </c>
      <c r="L578" s="2">
        <v>100</v>
      </c>
      <c r="M578" s="3" t="s">
        <v>32</v>
      </c>
      <c r="N578" s="3" t="s">
        <v>20</v>
      </c>
      <c r="O578" s="2" t="b">
        <v>0</v>
      </c>
    </row>
    <row r="579" spans="1:15" ht="14.25" customHeight="1" x14ac:dyDescent="0.3">
      <c r="A579" s="2">
        <v>43</v>
      </c>
      <c r="B579" s="3" t="s">
        <v>42</v>
      </c>
      <c r="C579" s="2">
        <v>1</v>
      </c>
      <c r="D579" s="2">
        <v>-31261.08</v>
      </c>
      <c r="E579" s="4">
        <v>43621</v>
      </c>
      <c r="F579" s="3" t="s">
        <v>43</v>
      </c>
      <c r="G579" s="3" t="s">
        <v>24</v>
      </c>
      <c r="H579" s="4">
        <v>54920</v>
      </c>
      <c r="I579" s="4">
        <v>42184</v>
      </c>
      <c r="J579" s="3" t="s">
        <v>44</v>
      </c>
      <c r="K579" s="2">
        <v>0.1072</v>
      </c>
      <c r="L579" s="2">
        <v>100</v>
      </c>
      <c r="M579" s="3" t="s">
        <v>26</v>
      </c>
      <c r="N579" s="3" t="s">
        <v>20</v>
      </c>
      <c r="O579" s="2" t="b">
        <v>0</v>
      </c>
    </row>
    <row r="580" spans="1:15" ht="14.25" customHeight="1" x14ac:dyDescent="0.3">
      <c r="A580" s="2">
        <v>43</v>
      </c>
      <c r="B580" s="3" t="s">
        <v>42</v>
      </c>
      <c r="C580" s="2">
        <v>1</v>
      </c>
      <c r="D580" s="2">
        <v>-31261.08</v>
      </c>
      <c r="E580" s="4">
        <v>43621</v>
      </c>
      <c r="F580" s="3" t="s">
        <v>43</v>
      </c>
      <c r="G580" s="3" t="s">
        <v>24</v>
      </c>
      <c r="H580" s="4">
        <v>54920</v>
      </c>
      <c r="I580" s="4">
        <v>42184</v>
      </c>
      <c r="J580" s="3" t="s">
        <v>44</v>
      </c>
      <c r="K580" s="2">
        <v>0.1072</v>
      </c>
      <c r="L580" s="2">
        <v>100</v>
      </c>
      <c r="M580" s="3" t="s">
        <v>26</v>
      </c>
      <c r="N580" s="3" t="s">
        <v>20</v>
      </c>
      <c r="O580" s="2" t="b">
        <v>0</v>
      </c>
    </row>
    <row r="581" spans="1:15" ht="14.25" customHeight="1" x14ac:dyDescent="0.3">
      <c r="A581" s="2">
        <v>43</v>
      </c>
      <c r="B581" s="3" t="s">
        <v>42</v>
      </c>
      <c r="C581" s="2">
        <v>1</v>
      </c>
      <c r="D581" s="2">
        <v>-31261.08</v>
      </c>
      <c r="E581" s="4">
        <v>43621</v>
      </c>
      <c r="F581" s="3" t="s">
        <v>43</v>
      </c>
      <c r="G581" s="3" t="s">
        <v>24</v>
      </c>
      <c r="H581" s="4">
        <v>54920</v>
      </c>
      <c r="I581" s="4">
        <v>42184</v>
      </c>
      <c r="J581" s="3" t="s">
        <v>44</v>
      </c>
      <c r="K581" s="2">
        <v>0.1072</v>
      </c>
      <c r="L581" s="2">
        <v>100</v>
      </c>
      <c r="M581" s="3" t="s">
        <v>26</v>
      </c>
      <c r="N581" s="3" t="s">
        <v>20</v>
      </c>
      <c r="O581" s="2" t="b">
        <v>0</v>
      </c>
    </row>
    <row r="582" spans="1:15" ht="14.25" customHeight="1" x14ac:dyDescent="0.3">
      <c r="A582" s="2">
        <v>43</v>
      </c>
      <c r="B582" s="3" t="s">
        <v>42</v>
      </c>
      <c r="C582" s="2">
        <v>1</v>
      </c>
      <c r="D582" s="2">
        <v>-62522.15</v>
      </c>
      <c r="E582" s="4">
        <v>43621</v>
      </c>
      <c r="F582" s="3" t="s">
        <v>43</v>
      </c>
      <c r="G582" s="3" t="s">
        <v>24</v>
      </c>
      <c r="H582" s="4">
        <v>54920</v>
      </c>
      <c r="I582" s="4">
        <v>42184</v>
      </c>
      <c r="J582" s="3" t="s">
        <v>44</v>
      </c>
      <c r="K582" s="2">
        <v>0.1072</v>
      </c>
      <c r="L582" s="2">
        <v>100</v>
      </c>
      <c r="M582" s="3" t="s">
        <v>26</v>
      </c>
      <c r="N582" s="3" t="s">
        <v>20</v>
      </c>
      <c r="O582" s="2" t="b">
        <v>0</v>
      </c>
    </row>
    <row r="583" spans="1:15" ht="14.25" customHeight="1" x14ac:dyDescent="0.3">
      <c r="A583" s="2">
        <v>43</v>
      </c>
      <c r="B583" s="3" t="s">
        <v>42</v>
      </c>
      <c r="C583" s="2">
        <v>1</v>
      </c>
      <c r="D583" s="2">
        <v>-62522.15</v>
      </c>
      <c r="E583" s="4">
        <v>43621</v>
      </c>
      <c r="F583" s="3" t="s">
        <v>43</v>
      </c>
      <c r="G583" s="3" t="s">
        <v>24</v>
      </c>
      <c r="H583" s="4">
        <v>54920</v>
      </c>
      <c r="I583" s="4">
        <v>42184</v>
      </c>
      <c r="J583" s="3" t="s">
        <v>44</v>
      </c>
      <c r="K583" s="2">
        <v>0.1072</v>
      </c>
      <c r="L583" s="2">
        <v>100</v>
      </c>
      <c r="M583" s="3" t="s">
        <v>26</v>
      </c>
      <c r="N583" s="3" t="s">
        <v>20</v>
      </c>
      <c r="O583" s="2" t="b">
        <v>0</v>
      </c>
    </row>
    <row r="584" spans="1:15" ht="14.25" customHeight="1" x14ac:dyDescent="0.3">
      <c r="A584" s="2">
        <v>43</v>
      </c>
      <c r="B584" s="3" t="s">
        <v>42</v>
      </c>
      <c r="C584" s="2">
        <v>1</v>
      </c>
      <c r="D584" s="2">
        <v>-31261.08</v>
      </c>
      <c r="E584" s="4">
        <v>43621</v>
      </c>
      <c r="F584" s="3" t="s">
        <v>43</v>
      </c>
      <c r="G584" s="3" t="s">
        <v>24</v>
      </c>
      <c r="H584" s="4">
        <v>54920</v>
      </c>
      <c r="I584" s="4">
        <v>42184</v>
      </c>
      <c r="J584" s="3" t="s">
        <v>44</v>
      </c>
      <c r="K584" s="2">
        <v>0.1072</v>
      </c>
      <c r="L584" s="2">
        <v>100</v>
      </c>
      <c r="M584" s="3" t="s">
        <v>26</v>
      </c>
      <c r="N584" s="3" t="s">
        <v>20</v>
      </c>
      <c r="O584" s="2" t="b">
        <v>0</v>
      </c>
    </row>
    <row r="585" spans="1:15" ht="14.25" customHeight="1" x14ac:dyDescent="0.3">
      <c r="A585" s="2">
        <v>43</v>
      </c>
      <c r="B585" s="3" t="s">
        <v>42</v>
      </c>
      <c r="C585" s="2">
        <v>1</v>
      </c>
      <c r="D585" s="2">
        <v>-31261.08</v>
      </c>
      <c r="E585" s="4">
        <v>43621</v>
      </c>
      <c r="F585" s="3" t="s">
        <v>43</v>
      </c>
      <c r="G585" s="3" t="s">
        <v>24</v>
      </c>
      <c r="H585" s="4">
        <v>54920</v>
      </c>
      <c r="I585" s="4">
        <v>42184</v>
      </c>
      <c r="J585" s="3" t="s">
        <v>44</v>
      </c>
      <c r="K585" s="2">
        <v>0.1072</v>
      </c>
      <c r="L585" s="2">
        <v>100</v>
      </c>
      <c r="M585" s="3" t="s">
        <v>26</v>
      </c>
      <c r="N585" s="3" t="s">
        <v>20</v>
      </c>
      <c r="O585" s="2" t="b">
        <v>0</v>
      </c>
    </row>
    <row r="586" spans="1:15" ht="14.25" customHeight="1" x14ac:dyDescent="0.3">
      <c r="A586" s="2">
        <v>43</v>
      </c>
      <c r="B586" s="3" t="s">
        <v>42</v>
      </c>
      <c r="C586" s="2">
        <v>1</v>
      </c>
      <c r="D586" s="2">
        <v>-31261.08</v>
      </c>
      <c r="E586" s="4">
        <v>43621</v>
      </c>
      <c r="F586" s="3" t="s">
        <v>43</v>
      </c>
      <c r="G586" s="3" t="s">
        <v>24</v>
      </c>
      <c r="H586" s="4">
        <v>54920</v>
      </c>
      <c r="I586" s="4">
        <v>42184</v>
      </c>
      <c r="J586" s="3" t="s">
        <v>44</v>
      </c>
      <c r="K586" s="2">
        <v>0.1072</v>
      </c>
      <c r="L586" s="2">
        <v>100</v>
      </c>
      <c r="M586" s="3" t="s">
        <v>26</v>
      </c>
      <c r="N586" s="3" t="s">
        <v>20</v>
      </c>
      <c r="O586" s="2" t="b">
        <v>0</v>
      </c>
    </row>
    <row r="587" spans="1:15" ht="14.25" customHeight="1" x14ac:dyDescent="0.3">
      <c r="A587" s="2">
        <v>43</v>
      </c>
      <c r="B587" s="3" t="s">
        <v>42</v>
      </c>
      <c r="C587" s="2">
        <v>1</v>
      </c>
      <c r="D587" s="2">
        <v>-31261.08</v>
      </c>
      <c r="E587" s="4">
        <v>43621</v>
      </c>
      <c r="F587" s="3" t="s">
        <v>43</v>
      </c>
      <c r="G587" s="3" t="s">
        <v>24</v>
      </c>
      <c r="H587" s="4">
        <v>54920</v>
      </c>
      <c r="I587" s="4">
        <v>42184</v>
      </c>
      <c r="J587" s="3" t="s">
        <v>44</v>
      </c>
      <c r="K587" s="2">
        <v>0.1072</v>
      </c>
      <c r="L587" s="2">
        <v>100</v>
      </c>
      <c r="M587" s="3" t="s">
        <v>26</v>
      </c>
      <c r="N587" s="3" t="s">
        <v>20</v>
      </c>
      <c r="O587" s="2" t="b">
        <v>0</v>
      </c>
    </row>
    <row r="588" spans="1:15" ht="14.25" customHeight="1" x14ac:dyDescent="0.3">
      <c r="A588" s="2">
        <v>43</v>
      </c>
      <c r="B588" s="3" t="s">
        <v>42</v>
      </c>
      <c r="C588" s="2">
        <v>1</v>
      </c>
      <c r="D588" s="2">
        <v>-31261.08</v>
      </c>
      <c r="E588" s="4">
        <v>43621</v>
      </c>
      <c r="F588" s="3" t="s">
        <v>43</v>
      </c>
      <c r="G588" s="3" t="s">
        <v>24</v>
      </c>
      <c r="H588" s="4">
        <v>54920</v>
      </c>
      <c r="I588" s="4">
        <v>42184</v>
      </c>
      <c r="J588" s="3" t="s">
        <v>44</v>
      </c>
      <c r="K588" s="2">
        <v>0.1072</v>
      </c>
      <c r="L588" s="2">
        <v>100</v>
      </c>
      <c r="M588" s="3" t="s">
        <v>26</v>
      </c>
      <c r="N588" s="3" t="s">
        <v>20</v>
      </c>
      <c r="O588" s="2" t="b">
        <v>0</v>
      </c>
    </row>
    <row r="589" spans="1:15" ht="14.25" customHeight="1" x14ac:dyDescent="0.3">
      <c r="A589" s="2">
        <v>43</v>
      </c>
      <c r="B589" s="3" t="s">
        <v>27</v>
      </c>
      <c r="C589" s="2">
        <v>1</v>
      </c>
      <c r="D589" s="2">
        <v>3281.52</v>
      </c>
      <c r="E589" s="4">
        <v>43621</v>
      </c>
      <c r="F589" s="3" t="s">
        <v>28</v>
      </c>
      <c r="G589" s="3" t="s">
        <v>24</v>
      </c>
      <c r="H589" s="4">
        <v>54847</v>
      </c>
      <c r="I589" s="4">
        <v>41361</v>
      </c>
      <c r="J589" s="3" t="s">
        <v>25</v>
      </c>
      <c r="K589" s="2">
        <v>0.1055</v>
      </c>
      <c r="L589" s="2">
        <v>100</v>
      </c>
      <c r="M589" s="3" t="s">
        <v>26</v>
      </c>
      <c r="N589" s="3" t="s">
        <v>20</v>
      </c>
      <c r="O589" s="2" t="b">
        <v>0</v>
      </c>
    </row>
    <row r="590" spans="1:15" ht="14.25" customHeight="1" x14ac:dyDescent="0.3">
      <c r="A590" s="2">
        <v>43</v>
      </c>
      <c r="B590" s="3" t="s">
        <v>45</v>
      </c>
      <c r="C590" s="2">
        <v>1</v>
      </c>
      <c r="D590" s="2">
        <v>-62244.6</v>
      </c>
      <c r="E590" s="4">
        <v>43621</v>
      </c>
      <c r="F590" s="3" t="s">
        <v>46</v>
      </c>
      <c r="G590" s="3" t="s">
        <v>24</v>
      </c>
      <c r="H590" s="4">
        <v>55005</v>
      </c>
      <c r="I590" s="4">
        <v>42228</v>
      </c>
      <c r="J590" s="3" t="s">
        <v>31</v>
      </c>
      <c r="K590" s="2">
        <v>0.15229999999999999</v>
      </c>
      <c r="L590" s="2">
        <v>100</v>
      </c>
      <c r="M590" s="3" t="s">
        <v>26</v>
      </c>
      <c r="N590" s="3" t="s">
        <v>20</v>
      </c>
      <c r="O590" s="2" t="b">
        <v>0</v>
      </c>
    </row>
    <row r="591" spans="1:15" ht="14.25" customHeight="1" x14ac:dyDescent="0.3">
      <c r="A591" s="2">
        <v>43</v>
      </c>
      <c r="B591" s="3" t="s">
        <v>45</v>
      </c>
      <c r="C591" s="2">
        <v>1</v>
      </c>
      <c r="D591" s="2">
        <v>-62244.6</v>
      </c>
      <c r="E591" s="4">
        <v>43621</v>
      </c>
      <c r="F591" s="3" t="s">
        <v>46</v>
      </c>
      <c r="G591" s="3" t="s">
        <v>24</v>
      </c>
      <c r="H591" s="4">
        <v>55005</v>
      </c>
      <c r="I591" s="4">
        <v>42228</v>
      </c>
      <c r="J591" s="3" t="s">
        <v>31</v>
      </c>
      <c r="K591" s="2">
        <v>0.15229999999999999</v>
      </c>
      <c r="L591" s="2">
        <v>100</v>
      </c>
      <c r="M591" s="3" t="s">
        <v>26</v>
      </c>
      <c r="N591" s="3" t="s">
        <v>20</v>
      </c>
      <c r="O591" s="2" t="b">
        <v>0</v>
      </c>
    </row>
    <row r="592" spans="1:15" ht="14.25" customHeight="1" x14ac:dyDescent="0.3">
      <c r="A592" s="2">
        <v>43</v>
      </c>
      <c r="B592" s="3" t="s">
        <v>45</v>
      </c>
      <c r="C592" s="2">
        <v>1</v>
      </c>
      <c r="D592" s="2">
        <v>-124489.2</v>
      </c>
      <c r="E592" s="4">
        <v>43621</v>
      </c>
      <c r="F592" s="3" t="s">
        <v>46</v>
      </c>
      <c r="G592" s="3" t="s">
        <v>24</v>
      </c>
      <c r="H592" s="4">
        <v>55005</v>
      </c>
      <c r="I592" s="4">
        <v>42228</v>
      </c>
      <c r="J592" s="3" t="s">
        <v>31</v>
      </c>
      <c r="K592" s="2">
        <v>0.15229999999999999</v>
      </c>
      <c r="L592" s="2">
        <v>100</v>
      </c>
      <c r="M592" s="3" t="s">
        <v>26</v>
      </c>
      <c r="N592" s="3" t="s">
        <v>20</v>
      </c>
      <c r="O592" s="2" t="b">
        <v>0</v>
      </c>
    </row>
    <row r="593" spans="1:15" ht="14.25" customHeight="1" x14ac:dyDescent="0.3">
      <c r="A593" s="2">
        <v>43</v>
      </c>
      <c r="B593" s="3" t="s">
        <v>45</v>
      </c>
      <c r="C593" s="2">
        <v>1</v>
      </c>
      <c r="D593" s="2">
        <v>-93366.9</v>
      </c>
      <c r="E593" s="4">
        <v>43621</v>
      </c>
      <c r="F593" s="3" t="s">
        <v>46</v>
      </c>
      <c r="G593" s="3" t="s">
        <v>24</v>
      </c>
      <c r="H593" s="4">
        <v>55005</v>
      </c>
      <c r="I593" s="4">
        <v>42228</v>
      </c>
      <c r="J593" s="3" t="s">
        <v>31</v>
      </c>
      <c r="K593" s="2">
        <v>0.15229999999999999</v>
      </c>
      <c r="L593" s="2">
        <v>100</v>
      </c>
      <c r="M593" s="3" t="s">
        <v>26</v>
      </c>
      <c r="N593" s="3" t="s">
        <v>20</v>
      </c>
      <c r="O593" s="2" t="b">
        <v>0</v>
      </c>
    </row>
    <row r="594" spans="1:15" ht="14.25" customHeight="1" x14ac:dyDescent="0.3">
      <c r="A594" s="2">
        <v>43</v>
      </c>
      <c r="B594" s="3" t="s">
        <v>45</v>
      </c>
      <c r="C594" s="2">
        <v>1</v>
      </c>
      <c r="D594" s="2">
        <v>-31122.3</v>
      </c>
      <c r="E594" s="4">
        <v>43621</v>
      </c>
      <c r="F594" s="3" t="s">
        <v>46</v>
      </c>
      <c r="G594" s="3" t="s">
        <v>24</v>
      </c>
      <c r="H594" s="4">
        <v>55005</v>
      </c>
      <c r="I594" s="4">
        <v>42228</v>
      </c>
      <c r="J594" s="3" t="s">
        <v>31</v>
      </c>
      <c r="K594" s="2">
        <v>0.15229999999999999</v>
      </c>
      <c r="L594" s="2">
        <v>100</v>
      </c>
      <c r="M594" s="3" t="s">
        <v>26</v>
      </c>
      <c r="N594" s="3" t="s">
        <v>20</v>
      </c>
      <c r="O594" s="2" t="b">
        <v>0</v>
      </c>
    </row>
    <row r="595" spans="1:15" ht="14.25" customHeight="1" x14ac:dyDescent="0.3">
      <c r="A595" s="2">
        <v>43</v>
      </c>
      <c r="B595" s="3" t="s">
        <v>45</v>
      </c>
      <c r="C595" s="2">
        <v>1</v>
      </c>
      <c r="D595" s="2">
        <v>-62244.6</v>
      </c>
      <c r="E595" s="4">
        <v>43621</v>
      </c>
      <c r="F595" s="3" t="s">
        <v>46</v>
      </c>
      <c r="G595" s="3" t="s">
        <v>24</v>
      </c>
      <c r="H595" s="4">
        <v>55005</v>
      </c>
      <c r="I595" s="4">
        <v>42228</v>
      </c>
      <c r="J595" s="3" t="s">
        <v>31</v>
      </c>
      <c r="K595" s="2">
        <v>0.15229999999999999</v>
      </c>
      <c r="L595" s="2">
        <v>100</v>
      </c>
      <c r="M595" s="3" t="s">
        <v>26</v>
      </c>
      <c r="N595" s="3" t="s">
        <v>20</v>
      </c>
      <c r="O595" s="2" t="b">
        <v>0</v>
      </c>
    </row>
    <row r="596" spans="1:15" ht="14.25" customHeight="1" x14ac:dyDescent="0.3">
      <c r="A596" s="2">
        <v>43</v>
      </c>
      <c r="B596" s="3" t="s">
        <v>45</v>
      </c>
      <c r="C596" s="2">
        <v>1</v>
      </c>
      <c r="D596" s="2">
        <v>-31122.3</v>
      </c>
      <c r="E596" s="4">
        <v>43621</v>
      </c>
      <c r="F596" s="3" t="s">
        <v>46</v>
      </c>
      <c r="G596" s="3" t="s">
        <v>24</v>
      </c>
      <c r="H596" s="4">
        <v>55005</v>
      </c>
      <c r="I596" s="4">
        <v>42228</v>
      </c>
      <c r="J596" s="3" t="s">
        <v>31</v>
      </c>
      <c r="K596" s="2">
        <v>0.15229999999999999</v>
      </c>
      <c r="L596" s="2">
        <v>100</v>
      </c>
      <c r="M596" s="3" t="s">
        <v>26</v>
      </c>
      <c r="N596" s="3" t="s">
        <v>20</v>
      </c>
      <c r="O596" s="2" t="b">
        <v>0</v>
      </c>
    </row>
    <row r="597" spans="1:15" ht="14.25" customHeight="1" x14ac:dyDescent="0.3">
      <c r="A597" s="2">
        <v>43</v>
      </c>
      <c r="B597" s="3" t="s">
        <v>45</v>
      </c>
      <c r="C597" s="2">
        <v>1</v>
      </c>
      <c r="D597" s="2">
        <v>-31122.3</v>
      </c>
      <c r="E597" s="4">
        <v>43621</v>
      </c>
      <c r="F597" s="3" t="s">
        <v>46</v>
      </c>
      <c r="G597" s="3" t="s">
        <v>24</v>
      </c>
      <c r="H597" s="4">
        <v>55005</v>
      </c>
      <c r="I597" s="4">
        <v>42228</v>
      </c>
      <c r="J597" s="3" t="s">
        <v>31</v>
      </c>
      <c r="K597" s="2">
        <v>0.15229999999999999</v>
      </c>
      <c r="L597" s="2">
        <v>100</v>
      </c>
      <c r="M597" s="3" t="s">
        <v>26</v>
      </c>
      <c r="N597" s="3" t="s">
        <v>20</v>
      </c>
      <c r="O597" s="2" t="b">
        <v>0</v>
      </c>
    </row>
    <row r="598" spans="1:15" ht="14.25" customHeight="1" x14ac:dyDescent="0.3">
      <c r="A598" s="2">
        <v>43</v>
      </c>
      <c r="B598" s="3" t="s">
        <v>45</v>
      </c>
      <c r="C598" s="2">
        <v>1</v>
      </c>
      <c r="D598" s="2">
        <v>-31122.3</v>
      </c>
      <c r="E598" s="4">
        <v>43621</v>
      </c>
      <c r="F598" s="3" t="s">
        <v>46</v>
      </c>
      <c r="G598" s="3" t="s">
        <v>24</v>
      </c>
      <c r="H598" s="4">
        <v>55005</v>
      </c>
      <c r="I598" s="4">
        <v>42228</v>
      </c>
      <c r="J598" s="3" t="s">
        <v>31</v>
      </c>
      <c r="K598" s="2">
        <v>0.15229999999999999</v>
      </c>
      <c r="L598" s="2">
        <v>100</v>
      </c>
      <c r="M598" s="3" t="s">
        <v>26</v>
      </c>
      <c r="N598" s="3" t="s">
        <v>20</v>
      </c>
      <c r="O598" s="2" t="b">
        <v>0</v>
      </c>
    </row>
    <row r="599" spans="1:15" ht="14.25" customHeight="1" x14ac:dyDescent="0.3">
      <c r="A599" s="2">
        <v>43</v>
      </c>
      <c r="B599" s="3" t="s">
        <v>114</v>
      </c>
      <c r="C599" s="2">
        <v>1</v>
      </c>
      <c r="D599" s="2">
        <v>0</v>
      </c>
      <c r="E599" s="4">
        <v>43621</v>
      </c>
      <c r="F599" s="3" t="s">
        <v>115</v>
      </c>
      <c r="G599" s="3" t="s">
        <v>24</v>
      </c>
      <c r="H599" s="4">
        <v>55066</v>
      </c>
      <c r="I599" s="4">
        <v>41446</v>
      </c>
      <c r="J599" s="3" t="s">
        <v>65</v>
      </c>
      <c r="K599" s="2">
        <v>9.9299999999999999E-2</v>
      </c>
      <c r="L599" s="2">
        <v>100</v>
      </c>
      <c r="M599" s="3" t="s">
        <v>32</v>
      </c>
      <c r="N599" s="3" t="s">
        <v>20</v>
      </c>
      <c r="O599" s="2" t="b">
        <v>0</v>
      </c>
    </row>
    <row r="600" spans="1:15" ht="14.25" customHeight="1" x14ac:dyDescent="0.3">
      <c r="A600" s="2">
        <v>43</v>
      </c>
      <c r="B600" s="3" t="s">
        <v>27</v>
      </c>
      <c r="C600" s="2">
        <v>11</v>
      </c>
      <c r="D600" s="2">
        <v>1282788.3600000001</v>
      </c>
      <c r="E600" s="4">
        <v>43621</v>
      </c>
      <c r="F600" s="3" t="s">
        <v>28</v>
      </c>
      <c r="G600" s="3" t="s">
        <v>24</v>
      </c>
      <c r="H600" s="4">
        <v>45716</v>
      </c>
      <c r="I600" s="4">
        <v>41361</v>
      </c>
      <c r="J600" s="3" t="s">
        <v>25</v>
      </c>
      <c r="K600" s="2">
        <v>0.28260000000000002</v>
      </c>
      <c r="L600" s="2">
        <v>100</v>
      </c>
      <c r="M600" s="3" t="s">
        <v>26</v>
      </c>
      <c r="N600" s="3" t="s">
        <v>20</v>
      </c>
      <c r="O600" s="2" t="b">
        <v>0</v>
      </c>
    </row>
    <row r="601" spans="1:15" ht="14.25" customHeight="1" x14ac:dyDescent="0.3">
      <c r="A601" s="2">
        <v>43</v>
      </c>
      <c r="B601" s="3" t="s">
        <v>27</v>
      </c>
      <c r="C601" s="2">
        <v>1</v>
      </c>
      <c r="D601" s="2">
        <v>116617.12</v>
      </c>
      <c r="E601" s="4">
        <v>43621</v>
      </c>
      <c r="F601" s="3" t="s">
        <v>28</v>
      </c>
      <c r="G601" s="3" t="s">
        <v>24</v>
      </c>
      <c r="H601" s="4">
        <v>45716</v>
      </c>
      <c r="I601" s="4">
        <v>41361</v>
      </c>
      <c r="J601" s="3" t="s">
        <v>25</v>
      </c>
      <c r="K601" s="2">
        <v>0.2727</v>
      </c>
      <c r="L601" s="2">
        <v>100</v>
      </c>
      <c r="M601" s="3" t="s">
        <v>26</v>
      </c>
      <c r="N601" s="3" t="s">
        <v>20</v>
      </c>
      <c r="O601" s="2" t="b">
        <v>0</v>
      </c>
    </row>
    <row r="602" spans="1:15" ht="14.25" customHeight="1" x14ac:dyDescent="0.3">
      <c r="A602" s="2">
        <v>31</v>
      </c>
      <c r="B602" s="3" t="s">
        <v>52</v>
      </c>
      <c r="C602" s="2">
        <v>11531</v>
      </c>
      <c r="D602" s="2">
        <v>10919703.050000001</v>
      </c>
      <c r="E602" s="4">
        <v>43621</v>
      </c>
      <c r="F602" s="3" t="s">
        <v>53</v>
      </c>
      <c r="G602" s="3" t="s">
        <v>17</v>
      </c>
      <c r="H602" s="4">
        <v>43922</v>
      </c>
      <c r="I602" s="4">
        <v>43105</v>
      </c>
      <c r="J602" s="3" t="s">
        <v>54</v>
      </c>
      <c r="K602" s="2">
        <v>6.3E-2</v>
      </c>
      <c r="L602" s="2">
        <v>100</v>
      </c>
      <c r="M602" s="3" t="s">
        <v>19</v>
      </c>
      <c r="N602" s="3" t="s">
        <v>20</v>
      </c>
      <c r="O602" s="2" t="b">
        <v>1</v>
      </c>
    </row>
    <row r="603" spans="1:15" ht="14.25" customHeight="1" x14ac:dyDescent="0.3">
      <c r="A603" s="2">
        <v>31</v>
      </c>
      <c r="B603" s="3" t="s">
        <v>21</v>
      </c>
      <c r="C603" s="2">
        <v>9</v>
      </c>
      <c r="D603" s="2">
        <v>91296.09</v>
      </c>
      <c r="E603" s="4">
        <v>43621</v>
      </c>
      <c r="F603" s="3" t="s">
        <v>16</v>
      </c>
      <c r="G603" s="3" t="s">
        <v>17</v>
      </c>
      <c r="H603" s="4">
        <v>43891</v>
      </c>
      <c r="I603" s="4">
        <v>41656</v>
      </c>
      <c r="J603" s="3" t="s">
        <v>18</v>
      </c>
      <c r="K603" s="2">
        <v>0</v>
      </c>
      <c r="L603" s="2">
        <v>100</v>
      </c>
      <c r="M603" s="3" t="s">
        <v>19</v>
      </c>
      <c r="N603" s="3" t="s">
        <v>20</v>
      </c>
      <c r="O603" s="2" t="b">
        <v>0</v>
      </c>
    </row>
    <row r="604" spans="1:15" ht="14.25" customHeight="1" x14ac:dyDescent="0.3">
      <c r="A604" s="2">
        <v>31</v>
      </c>
      <c r="B604" s="3" t="s">
        <v>21</v>
      </c>
      <c r="C604" s="2">
        <v>8</v>
      </c>
      <c r="D604" s="2">
        <v>81152.08</v>
      </c>
      <c r="E604" s="4">
        <v>43621</v>
      </c>
      <c r="F604" s="3" t="s">
        <v>16</v>
      </c>
      <c r="G604" s="3" t="s">
        <v>17</v>
      </c>
      <c r="H604" s="4">
        <v>43891</v>
      </c>
      <c r="I604" s="4">
        <v>41656</v>
      </c>
      <c r="J604" s="3" t="s">
        <v>18</v>
      </c>
      <c r="K604" s="2">
        <v>0</v>
      </c>
      <c r="L604" s="2">
        <v>100</v>
      </c>
      <c r="M604" s="3" t="s">
        <v>19</v>
      </c>
      <c r="N604" s="3" t="s">
        <v>20</v>
      </c>
      <c r="O604" s="2" t="b">
        <v>0</v>
      </c>
    </row>
    <row r="605" spans="1:15" ht="14.25" customHeight="1" x14ac:dyDescent="0.3">
      <c r="A605" s="2">
        <v>31</v>
      </c>
      <c r="B605" s="3" t="s">
        <v>99</v>
      </c>
      <c r="C605" s="2">
        <v>1000</v>
      </c>
      <c r="D605" s="2">
        <v>10143908.970000001</v>
      </c>
      <c r="E605" s="4">
        <v>43621</v>
      </c>
      <c r="F605" s="3" t="s">
        <v>16</v>
      </c>
      <c r="G605" s="3" t="s">
        <v>17</v>
      </c>
      <c r="H605" s="4">
        <v>44075</v>
      </c>
      <c r="I605" s="4">
        <v>41838</v>
      </c>
      <c r="J605" s="3" t="s">
        <v>18</v>
      </c>
      <c r="K605" s="2">
        <v>0</v>
      </c>
      <c r="L605" s="2">
        <v>100</v>
      </c>
      <c r="M605" s="3" t="s">
        <v>19</v>
      </c>
      <c r="N605" s="3" t="s">
        <v>20</v>
      </c>
      <c r="O605" s="2" t="b">
        <v>0</v>
      </c>
    </row>
    <row r="606" spans="1:15" ht="14.25" customHeight="1" x14ac:dyDescent="0.3">
      <c r="A606" s="2">
        <v>31</v>
      </c>
      <c r="B606" s="3" t="s">
        <v>98</v>
      </c>
      <c r="C606" s="2">
        <v>483</v>
      </c>
      <c r="D606" s="2">
        <v>4897435.49</v>
      </c>
      <c r="E606" s="4">
        <v>43621</v>
      </c>
      <c r="F606" s="3" t="s">
        <v>16</v>
      </c>
      <c r="G606" s="3" t="s">
        <v>17</v>
      </c>
      <c r="H606" s="4">
        <v>44986</v>
      </c>
      <c r="I606" s="4">
        <v>36708</v>
      </c>
      <c r="J606" s="3" t="s">
        <v>18</v>
      </c>
      <c r="K606" s="2">
        <v>1E-4</v>
      </c>
      <c r="L606" s="2">
        <v>100</v>
      </c>
      <c r="M606" s="3" t="s">
        <v>19</v>
      </c>
      <c r="N606" s="3" t="s">
        <v>20</v>
      </c>
      <c r="O606" s="2" t="b">
        <v>0</v>
      </c>
    </row>
    <row r="607" spans="1:15" ht="14.25" customHeight="1" x14ac:dyDescent="0.3">
      <c r="A607" s="2">
        <v>31</v>
      </c>
      <c r="B607" s="3" t="s">
        <v>304</v>
      </c>
      <c r="C607" s="2">
        <v>203</v>
      </c>
      <c r="D607" s="2">
        <v>2058095.34</v>
      </c>
      <c r="E607" s="4">
        <v>43621</v>
      </c>
      <c r="F607" s="3" t="s">
        <v>16</v>
      </c>
      <c r="G607" s="3" t="s">
        <v>17</v>
      </c>
      <c r="H607" s="4">
        <v>45170</v>
      </c>
      <c r="I607" s="4">
        <v>42929</v>
      </c>
      <c r="J607" s="3" t="s">
        <v>18</v>
      </c>
      <c r="K607" s="2">
        <v>2.0000000000000001E-4</v>
      </c>
      <c r="L607" s="2">
        <v>100</v>
      </c>
      <c r="M607" s="3" t="s">
        <v>19</v>
      </c>
      <c r="N607" s="3" t="s">
        <v>20</v>
      </c>
      <c r="O607" s="2" t="b">
        <v>0</v>
      </c>
    </row>
    <row r="608" spans="1:15" ht="14.25" customHeight="1" x14ac:dyDescent="0.3">
      <c r="A608" s="2">
        <v>31</v>
      </c>
      <c r="B608" s="3" t="s">
        <v>304</v>
      </c>
      <c r="C608" s="2">
        <v>139</v>
      </c>
      <c r="D608" s="2">
        <v>1409237.7</v>
      </c>
      <c r="E608" s="4">
        <v>43621</v>
      </c>
      <c r="F608" s="3" t="s">
        <v>16</v>
      </c>
      <c r="G608" s="3" t="s">
        <v>17</v>
      </c>
      <c r="H608" s="4">
        <v>45170</v>
      </c>
      <c r="I608" s="4">
        <v>42929</v>
      </c>
      <c r="J608" s="3" t="s">
        <v>18</v>
      </c>
      <c r="K608" s="2">
        <v>2.0000000000000001E-4</v>
      </c>
      <c r="L608" s="2">
        <v>100</v>
      </c>
      <c r="M608" s="3" t="s">
        <v>19</v>
      </c>
      <c r="N608" s="3" t="s">
        <v>20</v>
      </c>
      <c r="O608" s="2" t="b">
        <v>0</v>
      </c>
    </row>
    <row r="609" spans="1:15" ht="14.25" customHeight="1" x14ac:dyDescent="0.3">
      <c r="A609" s="2">
        <v>31</v>
      </c>
      <c r="B609" s="3" t="s">
        <v>304</v>
      </c>
      <c r="C609" s="2">
        <v>1500</v>
      </c>
      <c r="D609" s="2">
        <v>15207601.029999999</v>
      </c>
      <c r="E609" s="4">
        <v>43621</v>
      </c>
      <c r="F609" s="3" t="s">
        <v>16</v>
      </c>
      <c r="G609" s="3" t="s">
        <v>17</v>
      </c>
      <c r="H609" s="4">
        <v>45170</v>
      </c>
      <c r="I609" s="4">
        <v>42929</v>
      </c>
      <c r="J609" s="3" t="s">
        <v>18</v>
      </c>
      <c r="K609" s="2">
        <v>2.0000000000000001E-4</v>
      </c>
      <c r="L609" s="2">
        <v>100</v>
      </c>
      <c r="M609" s="3" t="s">
        <v>19</v>
      </c>
      <c r="N609" s="3" t="s">
        <v>20</v>
      </c>
      <c r="O609" s="2" t="b">
        <v>0</v>
      </c>
    </row>
    <row r="610" spans="1:15" ht="14.25" customHeight="1" x14ac:dyDescent="0.3">
      <c r="A610" s="2">
        <v>31</v>
      </c>
      <c r="B610" s="3" t="s">
        <v>304</v>
      </c>
      <c r="C610" s="2">
        <v>467</v>
      </c>
      <c r="D610" s="2">
        <v>4734633.12</v>
      </c>
      <c r="E610" s="4">
        <v>43621</v>
      </c>
      <c r="F610" s="3" t="s">
        <v>16</v>
      </c>
      <c r="G610" s="3" t="s">
        <v>17</v>
      </c>
      <c r="H610" s="4">
        <v>45170</v>
      </c>
      <c r="I610" s="4">
        <v>42929</v>
      </c>
      <c r="J610" s="3" t="s">
        <v>18</v>
      </c>
      <c r="K610" s="2">
        <v>2.0000000000000001E-4</v>
      </c>
      <c r="L610" s="2">
        <v>100</v>
      </c>
      <c r="M610" s="3" t="s">
        <v>19</v>
      </c>
      <c r="N610" s="3" t="s">
        <v>20</v>
      </c>
      <c r="O610" s="2" t="b">
        <v>0</v>
      </c>
    </row>
    <row r="611" spans="1:15" ht="14.25" customHeight="1" x14ac:dyDescent="0.3">
      <c r="A611" s="2">
        <v>31</v>
      </c>
      <c r="B611" s="3" t="s">
        <v>100</v>
      </c>
      <c r="C611" s="2">
        <v>162</v>
      </c>
      <c r="D611" s="2">
        <v>1642034.72</v>
      </c>
      <c r="E611" s="4">
        <v>43621</v>
      </c>
      <c r="F611" s="3" t="s">
        <v>16</v>
      </c>
      <c r="G611" s="3" t="s">
        <v>17</v>
      </c>
      <c r="H611" s="4">
        <v>45352</v>
      </c>
      <c r="I611" s="4">
        <v>36708</v>
      </c>
      <c r="J611" s="3" t="s">
        <v>18</v>
      </c>
      <c r="K611" s="2">
        <v>2.0000000000000001E-4</v>
      </c>
      <c r="L611" s="2">
        <v>100</v>
      </c>
      <c r="M611" s="3" t="s">
        <v>19</v>
      </c>
      <c r="N611" s="3" t="s">
        <v>20</v>
      </c>
      <c r="O611" s="2" t="b">
        <v>0</v>
      </c>
    </row>
    <row r="612" spans="1:15" ht="14.25" customHeight="1" x14ac:dyDescent="0.3">
      <c r="A612" s="2">
        <v>31</v>
      </c>
      <c r="B612" s="3" t="s">
        <v>100</v>
      </c>
      <c r="C612" s="2">
        <v>180</v>
      </c>
      <c r="D612" s="2">
        <v>1824483.03</v>
      </c>
      <c r="E612" s="4">
        <v>43621</v>
      </c>
      <c r="F612" s="3" t="s">
        <v>16</v>
      </c>
      <c r="G612" s="3" t="s">
        <v>17</v>
      </c>
      <c r="H612" s="4">
        <v>45352</v>
      </c>
      <c r="I612" s="4">
        <v>36708</v>
      </c>
      <c r="J612" s="3" t="s">
        <v>18</v>
      </c>
      <c r="K612" s="2">
        <v>2.0000000000000001E-4</v>
      </c>
      <c r="L612" s="2">
        <v>100</v>
      </c>
      <c r="M612" s="3" t="s">
        <v>19</v>
      </c>
      <c r="N612" s="3" t="s">
        <v>20</v>
      </c>
      <c r="O612" s="2" t="b">
        <v>0</v>
      </c>
    </row>
    <row r="613" spans="1:15" ht="14.25" customHeight="1" x14ac:dyDescent="0.3">
      <c r="A613" s="2">
        <v>31</v>
      </c>
      <c r="B613" s="3" t="s">
        <v>100</v>
      </c>
      <c r="C613" s="2">
        <v>650</v>
      </c>
      <c r="D613" s="2">
        <v>6588410.9299999997</v>
      </c>
      <c r="E613" s="4">
        <v>43621</v>
      </c>
      <c r="F613" s="3" t="s">
        <v>16</v>
      </c>
      <c r="G613" s="3" t="s">
        <v>17</v>
      </c>
      <c r="H613" s="4">
        <v>45352</v>
      </c>
      <c r="I613" s="4">
        <v>36708</v>
      </c>
      <c r="J613" s="3" t="s">
        <v>18</v>
      </c>
      <c r="K613" s="2">
        <v>2.0000000000000001E-4</v>
      </c>
      <c r="L613" s="2">
        <v>100</v>
      </c>
      <c r="M613" s="3" t="s">
        <v>19</v>
      </c>
      <c r="N613" s="3" t="s">
        <v>20</v>
      </c>
      <c r="O613" s="2" t="b">
        <v>0</v>
      </c>
    </row>
    <row r="614" spans="1:15" ht="14.25" customHeight="1" x14ac:dyDescent="0.3">
      <c r="A614" s="2">
        <v>31</v>
      </c>
      <c r="B614" s="3" t="s">
        <v>100</v>
      </c>
      <c r="C614" s="2">
        <v>196</v>
      </c>
      <c r="D614" s="2">
        <v>1986659.29</v>
      </c>
      <c r="E614" s="4">
        <v>43621</v>
      </c>
      <c r="F614" s="3" t="s">
        <v>16</v>
      </c>
      <c r="G614" s="3" t="s">
        <v>17</v>
      </c>
      <c r="H614" s="4">
        <v>45352</v>
      </c>
      <c r="I614" s="4">
        <v>36708</v>
      </c>
      <c r="J614" s="3" t="s">
        <v>18</v>
      </c>
      <c r="K614" s="2">
        <v>2.0000000000000001E-4</v>
      </c>
      <c r="L614" s="2">
        <v>100</v>
      </c>
      <c r="M614" s="3" t="s">
        <v>19</v>
      </c>
      <c r="N614" s="3" t="s">
        <v>20</v>
      </c>
      <c r="O614" s="2" t="b">
        <v>0</v>
      </c>
    </row>
    <row r="615" spans="1:15" ht="14.25" customHeight="1" x14ac:dyDescent="0.3">
      <c r="A615" s="2">
        <v>31</v>
      </c>
      <c r="B615" s="3" t="s">
        <v>71</v>
      </c>
      <c r="C615" s="2">
        <v>189</v>
      </c>
      <c r="D615" s="2">
        <v>1915492.45</v>
      </c>
      <c r="E615" s="4">
        <v>43621</v>
      </c>
      <c r="F615" s="3" t="s">
        <v>16</v>
      </c>
      <c r="G615" s="3" t="s">
        <v>17</v>
      </c>
      <c r="H615" s="4">
        <v>45536</v>
      </c>
      <c r="I615" s="4">
        <v>36708</v>
      </c>
      <c r="J615" s="3" t="s">
        <v>18</v>
      </c>
      <c r="K615" s="2">
        <v>2.0000000000000001E-4</v>
      </c>
      <c r="L615" s="2">
        <v>100</v>
      </c>
      <c r="M615" s="3" t="s">
        <v>19</v>
      </c>
      <c r="N615" s="3" t="s">
        <v>20</v>
      </c>
      <c r="O615" s="2" t="b">
        <v>0</v>
      </c>
    </row>
    <row r="616" spans="1:15" ht="14.25" customHeight="1" x14ac:dyDescent="0.3">
      <c r="A616" s="2">
        <v>26</v>
      </c>
      <c r="B616" s="3" t="s">
        <v>52</v>
      </c>
      <c r="C616" s="2">
        <v>3167</v>
      </c>
      <c r="D616" s="2">
        <v>2999106.71</v>
      </c>
      <c r="E616" s="4">
        <v>43621</v>
      </c>
      <c r="F616" s="3" t="s">
        <v>53</v>
      </c>
      <c r="G616" s="3" t="s">
        <v>17</v>
      </c>
      <c r="H616" s="4">
        <v>43922</v>
      </c>
      <c r="I616" s="4">
        <v>43105</v>
      </c>
      <c r="J616" s="3" t="s">
        <v>54</v>
      </c>
      <c r="K616" s="2">
        <v>6.2600000000000003E-2</v>
      </c>
      <c r="L616" s="2">
        <v>100</v>
      </c>
      <c r="M616" s="3" t="s">
        <v>19</v>
      </c>
      <c r="N616" s="3" t="s">
        <v>20</v>
      </c>
      <c r="O616" s="2" t="b">
        <v>1</v>
      </c>
    </row>
    <row r="617" spans="1:15" ht="14.25" customHeight="1" x14ac:dyDescent="0.3">
      <c r="A617" s="2">
        <v>26</v>
      </c>
      <c r="B617" s="3" t="s">
        <v>101</v>
      </c>
      <c r="C617" s="2">
        <v>1</v>
      </c>
      <c r="D617" s="2">
        <v>1112830.68</v>
      </c>
      <c r="E617" s="4">
        <v>43621</v>
      </c>
      <c r="F617" s="3" t="s">
        <v>102</v>
      </c>
      <c r="G617" s="3" t="s">
        <v>24</v>
      </c>
      <c r="H617" s="4">
        <v>43762</v>
      </c>
      <c r="I617" s="4">
        <v>43222</v>
      </c>
      <c r="J617" s="3" t="s">
        <v>44</v>
      </c>
      <c r="K617" s="2">
        <v>1.49E-2</v>
      </c>
      <c r="L617" s="2">
        <v>151</v>
      </c>
      <c r="M617" s="3" t="s">
        <v>103</v>
      </c>
      <c r="N617" s="3" t="s">
        <v>20</v>
      </c>
      <c r="O617" s="2" t="b">
        <v>0</v>
      </c>
    </row>
    <row r="618" spans="1:15" ht="14.25" customHeight="1" x14ac:dyDescent="0.3">
      <c r="A618" s="2">
        <v>26</v>
      </c>
      <c r="B618" s="3" t="s">
        <v>75</v>
      </c>
      <c r="C618" s="2">
        <v>1</v>
      </c>
      <c r="D618" s="2">
        <v>7839.12</v>
      </c>
      <c r="E618" s="4">
        <v>43621</v>
      </c>
      <c r="F618" s="3" t="s">
        <v>76</v>
      </c>
      <c r="G618" s="3" t="s">
        <v>24</v>
      </c>
      <c r="H618" s="4">
        <v>54793</v>
      </c>
      <c r="I618" s="4">
        <v>43455</v>
      </c>
      <c r="J618" s="3" t="s">
        <v>31</v>
      </c>
      <c r="K618" s="2">
        <v>6.2899999999999998E-2</v>
      </c>
      <c r="L618" s="2">
        <v>100</v>
      </c>
      <c r="M618" s="3" t="s">
        <v>57</v>
      </c>
      <c r="N618" s="3" t="s">
        <v>20</v>
      </c>
      <c r="O618" s="2" t="b">
        <v>0</v>
      </c>
    </row>
    <row r="619" spans="1:15" ht="14.25" customHeight="1" x14ac:dyDescent="0.3">
      <c r="A619" s="2">
        <v>26</v>
      </c>
      <c r="B619" s="3" t="s">
        <v>106</v>
      </c>
      <c r="C619" s="2">
        <v>1</v>
      </c>
      <c r="D619" s="2">
        <v>0</v>
      </c>
      <c r="E619" s="4">
        <v>43621</v>
      </c>
      <c r="F619" s="3" t="s">
        <v>107</v>
      </c>
      <c r="G619" s="3" t="s">
        <v>24</v>
      </c>
      <c r="H619" s="4">
        <v>54959</v>
      </c>
      <c r="I619" s="4">
        <v>43284</v>
      </c>
      <c r="J619" s="3" t="s">
        <v>25</v>
      </c>
      <c r="K619" s="2">
        <v>8.0100000000000005E-2</v>
      </c>
      <c r="L619" s="2">
        <v>100</v>
      </c>
      <c r="M619" s="3" t="s">
        <v>32</v>
      </c>
      <c r="N619" s="3" t="s">
        <v>20</v>
      </c>
      <c r="O619" s="2" t="b">
        <v>0</v>
      </c>
    </row>
    <row r="620" spans="1:15" ht="14.25" customHeight="1" x14ac:dyDescent="0.3">
      <c r="A620" s="2">
        <v>26</v>
      </c>
      <c r="B620" s="3" t="s">
        <v>104</v>
      </c>
      <c r="C620" s="2">
        <v>1</v>
      </c>
      <c r="D620" s="2">
        <v>-178482.74</v>
      </c>
      <c r="E620" s="4">
        <v>43621</v>
      </c>
      <c r="F620" s="3" t="s">
        <v>105</v>
      </c>
      <c r="G620" s="3" t="s">
        <v>24</v>
      </c>
      <c r="H620" s="4">
        <v>55022</v>
      </c>
      <c r="I620" s="4">
        <v>43332</v>
      </c>
      <c r="J620" s="3" t="s">
        <v>44</v>
      </c>
      <c r="K620" s="2">
        <v>6.7299999999999999E-2</v>
      </c>
      <c r="L620" s="2">
        <v>100</v>
      </c>
      <c r="M620" s="3" t="s">
        <v>32</v>
      </c>
      <c r="N620" s="3" t="s">
        <v>20</v>
      </c>
      <c r="O620" s="2" t="b">
        <v>0</v>
      </c>
    </row>
    <row r="621" spans="1:15" ht="14.25" customHeight="1" x14ac:dyDescent="0.3">
      <c r="A621" s="2">
        <v>26</v>
      </c>
      <c r="B621" s="3" t="s">
        <v>104</v>
      </c>
      <c r="C621" s="2">
        <v>1</v>
      </c>
      <c r="D621" s="2">
        <v>-206830</v>
      </c>
      <c r="E621" s="4">
        <v>43621</v>
      </c>
      <c r="F621" s="3" t="s">
        <v>105</v>
      </c>
      <c r="G621" s="3" t="s">
        <v>24</v>
      </c>
      <c r="H621" s="4">
        <v>55022</v>
      </c>
      <c r="I621" s="4">
        <v>43332</v>
      </c>
      <c r="J621" s="3" t="s">
        <v>44</v>
      </c>
      <c r="K621" s="2">
        <v>6.7299999999999999E-2</v>
      </c>
      <c r="L621" s="2">
        <v>100</v>
      </c>
      <c r="M621" s="3" t="s">
        <v>32</v>
      </c>
      <c r="N621" s="3" t="s">
        <v>20</v>
      </c>
      <c r="O621" s="2" t="b">
        <v>0</v>
      </c>
    </row>
    <row r="622" spans="1:15" ht="14.25" customHeight="1" x14ac:dyDescent="0.3">
      <c r="A622" s="2">
        <v>26</v>
      </c>
      <c r="B622" s="3" t="s">
        <v>77</v>
      </c>
      <c r="C622" s="2">
        <v>1</v>
      </c>
      <c r="D622" s="2">
        <v>0</v>
      </c>
      <c r="E622" s="4">
        <v>43621</v>
      </c>
      <c r="F622" s="3" t="s">
        <v>78</v>
      </c>
      <c r="G622" s="3" t="s">
        <v>24</v>
      </c>
      <c r="H622" s="4">
        <v>54925</v>
      </c>
      <c r="I622" s="4">
        <v>43244</v>
      </c>
      <c r="J622" s="3" t="s">
        <v>44</v>
      </c>
      <c r="K622" s="2">
        <v>1.95E-2</v>
      </c>
      <c r="L622" s="2">
        <v>100</v>
      </c>
      <c r="M622" s="3" t="s">
        <v>32</v>
      </c>
      <c r="N622" s="3" t="s">
        <v>20</v>
      </c>
      <c r="O622" s="2" t="b">
        <v>0</v>
      </c>
    </row>
    <row r="623" spans="1:15" ht="14.25" customHeight="1" x14ac:dyDescent="0.3">
      <c r="A623" s="2">
        <v>26</v>
      </c>
      <c r="B623" s="3" t="s">
        <v>40</v>
      </c>
      <c r="C623" s="2">
        <v>1</v>
      </c>
      <c r="D623" s="2">
        <v>19172.47</v>
      </c>
      <c r="E623" s="4">
        <v>43621</v>
      </c>
      <c r="F623" s="3" t="s">
        <v>41</v>
      </c>
      <c r="G623" s="3" t="s">
        <v>24</v>
      </c>
      <c r="H623" s="4">
        <v>54918</v>
      </c>
      <c r="I623" s="4">
        <v>42065</v>
      </c>
      <c r="J623" s="3" t="s">
        <v>25</v>
      </c>
      <c r="K623" s="2">
        <v>0.1371</v>
      </c>
      <c r="L623" s="2">
        <v>100</v>
      </c>
      <c r="M623" s="3" t="s">
        <v>32</v>
      </c>
      <c r="N623" s="3" t="s">
        <v>20</v>
      </c>
      <c r="O623" s="2" t="b">
        <v>0</v>
      </c>
    </row>
    <row r="624" spans="1:15" ht="14.25" customHeight="1" x14ac:dyDescent="0.3">
      <c r="A624" s="2">
        <v>26</v>
      </c>
      <c r="B624" s="3" t="s">
        <v>40</v>
      </c>
      <c r="C624" s="2">
        <v>1</v>
      </c>
      <c r="D624" s="2">
        <v>4793.12</v>
      </c>
      <c r="E624" s="4">
        <v>43621</v>
      </c>
      <c r="F624" s="3" t="s">
        <v>41</v>
      </c>
      <c r="G624" s="3" t="s">
        <v>24</v>
      </c>
      <c r="H624" s="4">
        <v>54918</v>
      </c>
      <c r="I624" s="4">
        <v>42065</v>
      </c>
      <c r="J624" s="3" t="s">
        <v>25</v>
      </c>
      <c r="K624" s="2">
        <v>0.1371</v>
      </c>
      <c r="L624" s="2">
        <v>100</v>
      </c>
      <c r="M624" s="3" t="s">
        <v>32</v>
      </c>
      <c r="N624" s="3" t="s">
        <v>20</v>
      </c>
      <c r="O624" s="2" t="b">
        <v>0</v>
      </c>
    </row>
    <row r="625" spans="1:15" ht="14.25" customHeight="1" x14ac:dyDescent="0.3">
      <c r="A625" s="2">
        <v>26</v>
      </c>
      <c r="B625" s="3" t="s">
        <v>27</v>
      </c>
      <c r="C625" s="2">
        <v>1</v>
      </c>
      <c r="D625" s="2">
        <v>0</v>
      </c>
      <c r="E625" s="4">
        <v>43621</v>
      </c>
      <c r="F625" s="3" t="s">
        <v>28</v>
      </c>
      <c r="G625" s="3" t="s">
        <v>24</v>
      </c>
      <c r="H625" s="4">
        <v>54847</v>
      </c>
      <c r="I625" s="4">
        <v>41361</v>
      </c>
      <c r="J625" s="3" t="s">
        <v>25</v>
      </c>
      <c r="K625" s="2">
        <v>9.6100000000000005E-2</v>
      </c>
      <c r="L625" s="2">
        <v>100</v>
      </c>
      <c r="M625" s="3" t="s">
        <v>26</v>
      </c>
      <c r="N625" s="3" t="s">
        <v>20</v>
      </c>
      <c r="O625" s="2" t="b">
        <v>0</v>
      </c>
    </row>
    <row r="626" spans="1:15" ht="14.25" customHeight="1" x14ac:dyDescent="0.3">
      <c r="A626" s="2">
        <v>26</v>
      </c>
      <c r="B626" s="3" t="s">
        <v>27</v>
      </c>
      <c r="C626" s="2">
        <v>1</v>
      </c>
      <c r="D626" s="2">
        <v>0</v>
      </c>
      <c r="E626" s="4">
        <v>43621</v>
      </c>
      <c r="F626" s="3" t="s">
        <v>28</v>
      </c>
      <c r="G626" s="3" t="s">
        <v>24</v>
      </c>
      <c r="H626" s="4">
        <v>54847</v>
      </c>
      <c r="I626" s="4">
        <v>41361</v>
      </c>
      <c r="J626" s="3" t="s">
        <v>25</v>
      </c>
      <c r="K626" s="2">
        <v>9.6100000000000005E-2</v>
      </c>
      <c r="L626" s="2">
        <v>100</v>
      </c>
      <c r="M626" s="3" t="s">
        <v>26</v>
      </c>
      <c r="N626" s="3" t="s">
        <v>20</v>
      </c>
      <c r="O626" s="2" t="b">
        <v>0</v>
      </c>
    </row>
    <row r="627" spans="1:15" ht="14.25" customHeight="1" x14ac:dyDescent="0.3">
      <c r="A627" s="2">
        <v>26</v>
      </c>
      <c r="B627" s="3" t="s">
        <v>40</v>
      </c>
      <c r="C627" s="2">
        <v>1</v>
      </c>
      <c r="D627" s="2">
        <v>14379.35</v>
      </c>
      <c r="E627" s="4">
        <v>43621</v>
      </c>
      <c r="F627" s="3" t="s">
        <v>41</v>
      </c>
      <c r="G627" s="3" t="s">
        <v>24</v>
      </c>
      <c r="H627" s="4">
        <v>54918</v>
      </c>
      <c r="I627" s="4">
        <v>42065</v>
      </c>
      <c r="J627" s="3" t="s">
        <v>25</v>
      </c>
      <c r="K627" s="2">
        <v>0.13819999999999999</v>
      </c>
      <c r="L627" s="2">
        <v>100</v>
      </c>
      <c r="M627" s="3" t="s">
        <v>32</v>
      </c>
      <c r="N627" s="3" t="s">
        <v>20</v>
      </c>
      <c r="O627" s="2" t="b">
        <v>0</v>
      </c>
    </row>
    <row r="628" spans="1:15" ht="14.25" customHeight="1" x14ac:dyDescent="0.3">
      <c r="A628" s="2">
        <v>26</v>
      </c>
      <c r="B628" s="3" t="s">
        <v>27</v>
      </c>
      <c r="C628" s="2">
        <v>1</v>
      </c>
      <c r="D628" s="2">
        <v>0</v>
      </c>
      <c r="E628" s="4">
        <v>43621</v>
      </c>
      <c r="F628" s="3" t="s">
        <v>28</v>
      </c>
      <c r="G628" s="3" t="s">
        <v>24</v>
      </c>
      <c r="H628" s="4">
        <v>54847</v>
      </c>
      <c r="I628" s="4">
        <v>41361</v>
      </c>
      <c r="J628" s="3" t="s">
        <v>25</v>
      </c>
      <c r="K628" s="2">
        <v>9.69E-2</v>
      </c>
      <c r="L628" s="2">
        <v>100</v>
      </c>
      <c r="M628" s="3" t="s">
        <v>26</v>
      </c>
      <c r="N628" s="3" t="s">
        <v>20</v>
      </c>
      <c r="O628" s="2" t="b">
        <v>0</v>
      </c>
    </row>
    <row r="629" spans="1:15" ht="14.25" customHeight="1" x14ac:dyDescent="0.3">
      <c r="A629" s="2">
        <v>26</v>
      </c>
      <c r="B629" s="3" t="s">
        <v>68</v>
      </c>
      <c r="C629" s="2">
        <v>1</v>
      </c>
      <c r="D629" s="2">
        <v>0</v>
      </c>
      <c r="E629" s="4">
        <v>43621</v>
      </c>
      <c r="F629" s="3" t="s">
        <v>69</v>
      </c>
      <c r="G629" s="3" t="s">
        <v>24</v>
      </c>
      <c r="H629" s="4">
        <v>54925</v>
      </c>
      <c r="I629" s="4">
        <v>42879</v>
      </c>
      <c r="J629" s="3" t="s">
        <v>44</v>
      </c>
      <c r="K629" s="2">
        <v>1.8499999999999999E-2</v>
      </c>
      <c r="L629" s="2">
        <v>100</v>
      </c>
      <c r="M629" s="3" t="s">
        <v>32</v>
      </c>
      <c r="N629" s="3" t="s">
        <v>20</v>
      </c>
      <c r="O629" s="2" t="b">
        <v>0</v>
      </c>
    </row>
    <row r="630" spans="1:15" ht="14.25" customHeight="1" x14ac:dyDescent="0.3">
      <c r="A630" s="2">
        <v>26</v>
      </c>
      <c r="B630" s="3" t="s">
        <v>27</v>
      </c>
      <c r="C630" s="2">
        <v>1</v>
      </c>
      <c r="D630" s="2">
        <v>0</v>
      </c>
      <c r="E630" s="4">
        <v>43621</v>
      </c>
      <c r="F630" s="3" t="s">
        <v>28</v>
      </c>
      <c r="G630" s="3" t="s">
        <v>24</v>
      </c>
      <c r="H630" s="4">
        <v>54847</v>
      </c>
      <c r="I630" s="4">
        <v>41361</v>
      </c>
      <c r="J630" s="3" t="s">
        <v>25</v>
      </c>
      <c r="K630" s="2">
        <v>9.8699999999999996E-2</v>
      </c>
      <c r="L630" s="2">
        <v>100</v>
      </c>
      <c r="M630" s="3" t="s">
        <v>26</v>
      </c>
      <c r="N630" s="3" t="s">
        <v>20</v>
      </c>
      <c r="O630" s="2" t="b">
        <v>0</v>
      </c>
    </row>
    <row r="631" spans="1:15" ht="14.25" customHeight="1" x14ac:dyDescent="0.3">
      <c r="A631" s="2">
        <v>7</v>
      </c>
      <c r="B631" s="3" t="s">
        <v>305</v>
      </c>
      <c r="C631" s="2">
        <v>4061</v>
      </c>
      <c r="D631" s="2">
        <v>5685481.2199999997</v>
      </c>
      <c r="E631" s="4">
        <v>43621</v>
      </c>
      <c r="F631" s="3" t="s">
        <v>306</v>
      </c>
      <c r="G631" s="3" t="s">
        <v>307</v>
      </c>
      <c r="H631" s="4">
        <v>36526</v>
      </c>
      <c r="I631" s="4">
        <v>36526</v>
      </c>
      <c r="J631" s="3" t="s">
        <v>19</v>
      </c>
      <c r="K631" s="2">
        <v>0</v>
      </c>
      <c r="L631" s="2">
        <v>0</v>
      </c>
      <c r="M631" s="3" t="s">
        <v>19</v>
      </c>
      <c r="N631" s="3" t="s">
        <v>20</v>
      </c>
      <c r="O631" s="2" t="b">
        <v>0</v>
      </c>
    </row>
    <row r="632" spans="1:15" ht="14.25" customHeight="1" x14ac:dyDescent="0.3">
      <c r="A632" s="2">
        <v>7</v>
      </c>
      <c r="B632" s="3" t="s">
        <v>308</v>
      </c>
      <c r="C632" s="2">
        <v>163451</v>
      </c>
      <c r="D632" s="2">
        <v>9243154.0500000007</v>
      </c>
      <c r="E632" s="4">
        <v>43621</v>
      </c>
      <c r="F632" s="3" t="s">
        <v>309</v>
      </c>
      <c r="G632" s="3" t="s">
        <v>307</v>
      </c>
      <c r="H632" s="4">
        <v>36526</v>
      </c>
      <c r="I632" s="4">
        <v>36526</v>
      </c>
      <c r="J632" s="3" t="s">
        <v>19</v>
      </c>
      <c r="K632" s="2">
        <v>0</v>
      </c>
      <c r="L632" s="2">
        <v>0</v>
      </c>
      <c r="M632" s="3" t="s">
        <v>19</v>
      </c>
      <c r="N632" s="3" t="s">
        <v>20</v>
      </c>
      <c r="O632" s="2" t="b">
        <v>0</v>
      </c>
    </row>
    <row r="633" spans="1:15" ht="14.25" customHeight="1" x14ac:dyDescent="0.3">
      <c r="A633" s="2">
        <v>7</v>
      </c>
      <c r="B633" s="3" t="s">
        <v>310</v>
      </c>
      <c r="C633" s="2">
        <v>25901</v>
      </c>
      <c r="D633" s="2">
        <v>2224895.9</v>
      </c>
      <c r="E633" s="4">
        <v>43621</v>
      </c>
      <c r="F633" s="3" t="s">
        <v>311</v>
      </c>
      <c r="G633" s="3" t="s">
        <v>307</v>
      </c>
      <c r="H633" s="4">
        <v>36526</v>
      </c>
      <c r="I633" s="4">
        <v>36526</v>
      </c>
      <c r="J633" s="3" t="s">
        <v>19</v>
      </c>
      <c r="K633" s="2">
        <v>0</v>
      </c>
      <c r="L633" s="2">
        <v>0</v>
      </c>
      <c r="M633" s="3" t="s">
        <v>19</v>
      </c>
      <c r="N633" s="3" t="s">
        <v>20</v>
      </c>
      <c r="O633" s="2" t="b">
        <v>0</v>
      </c>
    </row>
    <row r="634" spans="1:15" ht="14.25" customHeight="1" x14ac:dyDescent="0.3">
      <c r="A634" s="2">
        <v>7</v>
      </c>
      <c r="B634" s="3" t="s">
        <v>312</v>
      </c>
      <c r="C634" s="2">
        <v>281126</v>
      </c>
      <c r="D634" s="2">
        <v>25579654.739999998</v>
      </c>
      <c r="E634" s="4">
        <v>43621</v>
      </c>
      <c r="F634" s="3" t="s">
        <v>313</v>
      </c>
      <c r="G634" s="3" t="s">
        <v>307</v>
      </c>
      <c r="H634" s="4">
        <v>36526</v>
      </c>
      <c r="I634" s="4">
        <v>36526</v>
      </c>
      <c r="J634" s="3" t="s">
        <v>19</v>
      </c>
      <c r="K634" s="2">
        <v>0</v>
      </c>
      <c r="L634" s="2">
        <v>0</v>
      </c>
      <c r="M634" s="3" t="s">
        <v>19</v>
      </c>
      <c r="N634" s="3" t="s">
        <v>20</v>
      </c>
      <c r="O634" s="2" t="b">
        <v>0</v>
      </c>
    </row>
    <row r="635" spans="1:15" ht="14.25" customHeight="1" x14ac:dyDescent="0.3">
      <c r="A635" s="2">
        <v>7</v>
      </c>
      <c r="B635" s="3" t="s">
        <v>314</v>
      </c>
      <c r="C635" s="2">
        <v>6027</v>
      </c>
      <c r="D635" s="2">
        <v>428941.59</v>
      </c>
      <c r="E635" s="4">
        <v>43621</v>
      </c>
      <c r="F635" s="3" t="s">
        <v>315</v>
      </c>
      <c r="G635" s="3" t="s">
        <v>307</v>
      </c>
      <c r="H635" s="4">
        <v>36526</v>
      </c>
      <c r="I635" s="4">
        <v>36526</v>
      </c>
      <c r="J635" s="3" t="s">
        <v>19</v>
      </c>
      <c r="K635" s="2">
        <v>0</v>
      </c>
      <c r="L635" s="2">
        <v>0</v>
      </c>
      <c r="M635" s="3" t="s">
        <v>19</v>
      </c>
      <c r="N635" s="3" t="s">
        <v>20</v>
      </c>
      <c r="O635" s="2" t="b">
        <v>0</v>
      </c>
    </row>
    <row r="636" spans="1:15" ht="14.25" customHeight="1" x14ac:dyDescent="0.3">
      <c r="A636" s="2">
        <v>7</v>
      </c>
      <c r="B636" s="3" t="s">
        <v>316</v>
      </c>
      <c r="C636" s="2">
        <v>13921</v>
      </c>
      <c r="D636" s="2">
        <v>1068854.3799999999</v>
      </c>
      <c r="E636" s="4">
        <v>43621</v>
      </c>
      <c r="F636" s="3" t="s">
        <v>317</v>
      </c>
      <c r="G636" s="3" t="s">
        <v>307</v>
      </c>
      <c r="H636" s="4">
        <v>36526</v>
      </c>
      <c r="I636" s="4">
        <v>36526</v>
      </c>
      <c r="J636" s="3" t="s">
        <v>19</v>
      </c>
      <c r="K636" s="2">
        <v>0</v>
      </c>
      <c r="L636" s="2">
        <v>0</v>
      </c>
      <c r="M636" s="3" t="s">
        <v>19</v>
      </c>
      <c r="N636" s="3" t="s">
        <v>20</v>
      </c>
      <c r="O636" s="2" t="b">
        <v>0</v>
      </c>
    </row>
    <row r="637" spans="1:15" ht="14.25" customHeight="1" x14ac:dyDescent="0.3">
      <c r="A637" s="2">
        <v>7</v>
      </c>
      <c r="B637" s="3" t="s">
        <v>318</v>
      </c>
      <c r="C637" s="2">
        <v>10935</v>
      </c>
      <c r="D637" s="2">
        <v>4374000</v>
      </c>
      <c r="E637" s="4">
        <v>43621</v>
      </c>
      <c r="F637" s="3" t="s">
        <v>319</v>
      </c>
      <c r="G637" s="3" t="s">
        <v>307</v>
      </c>
      <c r="H637" s="4">
        <v>36526</v>
      </c>
      <c r="I637" s="4">
        <v>36526</v>
      </c>
      <c r="J637" s="3" t="s">
        <v>19</v>
      </c>
      <c r="K637" s="2">
        <v>0</v>
      </c>
      <c r="L637" s="2">
        <v>0</v>
      </c>
      <c r="M637" s="3" t="s">
        <v>19</v>
      </c>
      <c r="N637" s="3" t="s">
        <v>20</v>
      </c>
      <c r="O637" s="2" t="b">
        <v>0</v>
      </c>
    </row>
    <row r="638" spans="1:15" ht="14.25" customHeight="1" x14ac:dyDescent="0.3">
      <c r="A638" s="2">
        <v>7</v>
      </c>
      <c r="B638" s="3" t="s">
        <v>320</v>
      </c>
      <c r="C638" s="2">
        <v>681</v>
      </c>
      <c r="D638" s="2">
        <v>272400</v>
      </c>
      <c r="E638" s="4">
        <v>43621</v>
      </c>
      <c r="F638" s="3" t="s">
        <v>321</v>
      </c>
      <c r="G638" s="3" t="s">
        <v>307</v>
      </c>
      <c r="H638" s="4">
        <v>36526</v>
      </c>
      <c r="I638" s="4">
        <v>36526</v>
      </c>
      <c r="J638" s="3" t="s">
        <v>19</v>
      </c>
      <c r="K638" s="2">
        <v>0</v>
      </c>
      <c r="L638" s="2">
        <v>0</v>
      </c>
      <c r="M638" s="3" t="s">
        <v>19</v>
      </c>
      <c r="N638" s="3" t="s">
        <v>20</v>
      </c>
      <c r="O638" s="2" t="b">
        <v>0</v>
      </c>
    </row>
    <row r="639" spans="1:15" ht="14.25" customHeight="1" x14ac:dyDescent="0.3">
      <c r="A639" s="2">
        <v>7</v>
      </c>
      <c r="B639" s="3" t="s">
        <v>322</v>
      </c>
      <c r="C639" s="2">
        <v>5226</v>
      </c>
      <c r="D639" s="2">
        <v>2351700</v>
      </c>
      <c r="E639" s="4">
        <v>43621</v>
      </c>
      <c r="F639" s="3" t="s">
        <v>323</v>
      </c>
      <c r="G639" s="3" t="s">
        <v>307</v>
      </c>
      <c r="H639" s="4">
        <v>36526</v>
      </c>
      <c r="I639" s="4">
        <v>36526</v>
      </c>
      <c r="J639" s="3" t="s">
        <v>19</v>
      </c>
      <c r="K639" s="2">
        <v>0</v>
      </c>
      <c r="L639" s="2">
        <v>0</v>
      </c>
      <c r="M639" s="3" t="s">
        <v>19</v>
      </c>
      <c r="N639" s="3" t="s">
        <v>20</v>
      </c>
      <c r="O639" s="2" t="b">
        <v>0</v>
      </c>
    </row>
    <row r="640" spans="1:15" ht="14.25" customHeight="1" x14ac:dyDescent="0.3">
      <c r="A640" s="2">
        <v>7</v>
      </c>
      <c r="B640" s="3" t="s">
        <v>324</v>
      </c>
      <c r="C640" s="2">
        <v>3700</v>
      </c>
      <c r="D640" s="2">
        <v>1128463</v>
      </c>
      <c r="E640" s="4">
        <v>43621</v>
      </c>
      <c r="F640" s="3" t="s">
        <v>325</v>
      </c>
      <c r="G640" s="3" t="s">
        <v>307</v>
      </c>
      <c r="H640" s="4">
        <v>36526</v>
      </c>
      <c r="I640" s="4">
        <v>36526</v>
      </c>
      <c r="J640" s="3" t="s">
        <v>19</v>
      </c>
      <c r="K640" s="2">
        <v>0</v>
      </c>
      <c r="L640" s="2">
        <v>0</v>
      </c>
      <c r="M640" s="3" t="s">
        <v>19</v>
      </c>
      <c r="N640" s="3" t="s">
        <v>20</v>
      </c>
      <c r="O640" s="2" t="b">
        <v>0</v>
      </c>
    </row>
    <row r="641" spans="1:15" ht="14.25" customHeight="1" x14ac:dyDescent="0.3">
      <c r="A641" s="2">
        <v>7</v>
      </c>
      <c r="B641" s="3" t="s">
        <v>326</v>
      </c>
      <c r="C641" s="2">
        <v>18281</v>
      </c>
      <c r="D641" s="2">
        <v>3182722.1</v>
      </c>
      <c r="E641" s="4">
        <v>43621</v>
      </c>
      <c r="F641" s="3" t="s">
        <v>327</v>
      </c>
      <c r="G641" s="3" t="s">
        <v>307</v>
      </c>
      <c r="H641" s="4">
        <v>36526</v>
      </c>
      <c r="I641" s="4">
        <v>36526</v>
      </c>
      <c r="J641" s="3" t="s">
        <v>19</v>
      </c>
      <c r="K641" s="2">
        <v>0</v>
      </c>
      <c r="L641" s="2">
        <v>0</v>
      </c>
      <c r="M641" s="3" t="s">
        <v>19</v>
      </c>
      <c r="N641" s="3" t="s">
        <v>20</v>
      </c>
      <c r="O641" s="2" t="b">
        <v>0</v>
      </c>
    </row>
    <row r="642" spans="1:15" ht="14.25" customHeight="1" x14ac:dyDescent="0.3">
      <c r="A642" s="2">
        <v>7</v>
      </c>
      <c r="B642" s="3" t="s">
        <v>328</v>
      </c>
      <c r="C642" s="2">
        <v>12396</v>
      </c>
      <c r="D642" s="2">
        <v>15768827.640000001</v>
      </c>
      <c r="E642" s="4">
        <v>43621</v>
      </c>
      <c r="F642" s="3" t="s">
        <v>329</v>
      </c>
      <c r="G642" s="3" t="s">
        <v>307</v>
      </c>
      <c r="H642" s="4">
        <v>36526</v>
      </c>
      <c r="I642" s="4">
        <v>36526</v>
      </c>
      <c r="J642" s="3" t="s">
        <v>19</v>
      </c>
      <c r="K642" s="2">
        <v>0</v>
      </c>
      <c r="L642" s="2">
        <v>0</v>
      </c>
      <c r="M642" s="3" t="s">
        <v>19</v>
      </c>
      <c r="N642" s="3" t="s">
        <v>20</v>
      </c>
      <c r="O642" s="2" t="b">
        <v>0</v>
      </c>
    </row>
    <row r="643" spans="1:15" ht="14.25" customHeight="1" x14ac:dyDescent="0.3">
      <c r="A643" s="2">
        <v>7</v>
      </c>
      <c r="B643" s="3" t="s">
        <v>330</v>
      </c>
      <c r="C643" s="2">
        <v>120790</v>
      </c>
      <c r="D643" s="2">
        <v>452962.5</v>
      </c>
      <c r="E643" s="4">
        <v>43621</v>
      </c>
      <c r="F643" s="3" t="s">
        <v>331</v>
      </c>
      <c r="G643" s="3" t="s">
        <v>307</v>
      </c>
      <c r="H643" s="4">
        <v>36526</v>
      </c>
      <c r="I643" s="4">
        <v>36526</v>
      </c>
      <c r="J643" s="3" t="s">
        <v>19</v>
      </c>
      <c r="K643" s="2">
        <v>0</v>
      </c>
      <c r="L643" s="2">
        <v>0</v>
      </c>
      <c r="M643" s="3" t="s">
        <v>19</v>
      </c>
      <c r="N643" s="3" t="s">
        <v>20</v>
      </c>
      <c r="O643" s="2" t="b">
        <v>0</v>
      </c>
    </row>
    <row r="644" spans="1:15" ht="14.25" customHeight="1" x14ac:dyDescent="0.3">
      <c r="A644" s="2">
        <v>7</v>
      </c>
      <c r="B644" s="3" t="s">
        <v>332</v>
      </c>
      <c r="C644" s="2">
        <v>151316</v>
      </c>
      <c r="D644" s="2">
        <v>16328509.560000001</v>
      </c>
      <c r="E644" s="4">
        <v>43621</v>
      </c>
      <c r="F644" s="3" t="s">
        <v>333</v>
      </c>
      <c r="G644" s="3" t="s">
        <v>307</v>
      </c>
      <c r="H644" s="4">
        <v>36526</v>
      </c>
      <c r="I644" s="4">
        <v>36526</v>
      </c>
      <c r="J644" s="3" t="s">
        <v>19</v>
      </c>
      <c r="K644" s="2">
        <v>0</v>
      </c>
      <c r="L644" s="2">
        <v>0</v>
      </c>
      <c r="M644" s="3" t="s">
        <v>19</v>
      </c>
      <c r="N644" s="3" t="s">
        <v>20</v>
      </c>
      <c r="O644" s="2" t="b">
        <v>0</v>
      </c>
    </row>
    <row r="645" spans="1:15" ht="14.25" customHeight="1" x14ac:dyDescent="0.3">
      <c r="A645" s="2">
        <v>7</v>
      </c>
      <c r="B645" s="3" t="s">
        <v>334</v>
      </c>
      <c r="C645" s="2">
        <v>34530</v>
      </c>
      <c r="D645" s="2">
        <v>2831460</v>
      </c>
      <c r="E645" s="4">
        <v>43621</v>
      </c>
      <c r="F645" s="3" t="s">
        <v>335</v>
      </c>
      <c r="G645" s="3" t="s">
        <v>307</v>
      </c>
      <c r="H645" s="4">
        <v>36526</v>
      </c>
      <c r="I645" s="4">
        <v>36526</v>
      </c>
      <c r="J645" s="3" t="s">
        <v>19</v>
      </c>
      <c r="K645" s="2">
        <v>0</v>
      </c>
      <c r="L645" s="2">
        <v>0</v>
      </c>
      <c r="M645" s="3" t="s">
        <v>19</v>
      </c>
      <c r="N645" s="3" t="s">
        <v>20</v>
      </c>
      <c r="O645" s="2" t="b">
        <v>0</v>
      </c>
    </row>
    <row r="646" spans="1:15" ht="14.25" customHeight="1" x14ac:dyDescent="0.3">
      <c r="A646" s="2">
        <v>7</v>
      </c>
      <c r="B646" s="3" t="s">
        <v>336</v>
      </c>
      <c r="C646" s="2">
        <v>2392</v>
      </c>
      <c r="D646" s="2">
        <v>5202623.92</v>
      </c>
      <c r="E646" s="4">
        <v>43621</v>
      </c>
      <c r="F646" s="3" t="s">
        <v>337</v>
      </c>
      <c r="G646" s="3" t="s">
        <v>307</v>
      </c>
      <c r="H646" s="4">
        <v>36526</v>
      </c>
      <c r="I646" s="4">
        <v>36526</v>
      </c>
      <c r="J646" s="3" t="s">
        <v>19</v>
      </c>
      <c r="K646" s="2">
        <v>0</v>
      </c>
      <c r="L646" s="2">
        <v>0</v>
      </c>
      <c r="M646" s="3" t="s">
        <v>19</v>
      </c>
      <c r="N646" s="3" t="s">
        <v>20</v>
      </c>
      <c r="O646" s="2" t="b">
        <v>0</v>
      </c>
    </row>
    <row r="647" spans="1:15" ht="14.25" customHeight="1" x14ac:dyDescent="0.3">
      <c r="A647" s="2">
        <v>7</v>
      </c>
      <c r="B647" s="3" t="s">
        <v>338</v>
      </c>
      <c r="C647" s="2">
        <v>7436</v>
      </c>
      <c r="D647" s="2">
        <v>698984</v>
      </c>
      <c r="E647" s="4">
        <v>43621</v>
      </c>
      <c r="F647" s="3" t="s">
        <v>339</v>
      </c>
      <c r="G647" s="3" t="s">
        <v>307</v>
      </c>
      <c r="H647" s="4">
        <v>36526</v>
      </c>
      <c r="I647" s="4">
        <v>36526</v>
      </c>
      <c r="J647" s="3" t="s">
        <v>19</v>
      </c>
      <c r="K647" s="2">
        <v>0</v>
      </c>
      <c r="L647" s="2">
        <v>0</v>
      </c>
      <c r="M647" s="3" t="s">
        <v>19</v>
      </c>
      <c r="N647" s="3" t="s">
        <v>20</v>
      </c>
      <c r="O647" s="2" t="b">
        <v>0</v>
      </c>
    </row>
    <row r="648" spans="1:15" ht="14.25" customHeight="1" x14ac:dyDescent="0.3">
      <c r="A648" s="2">
        <v>7</v>
      </c>
      <c r="B648" s="3" t="s">
        <v>340</v>
      </c>
      <c r="C648" s="2">
        <v>8584</v>
      </c>
      <c r="D648" s="2">
        <v>857541.6</v>
      </c>
      <c r="E648" s="4">
        <v>43621</v>
      </c>
      <c r="F648" s="3" t="s">
        <v>341</v>
      </c>
      <c r="G648" s="3" t="s">
        <v>307</v>
      </c>
      <c r="H648" s="4">
        <v>36526</v>
      </c>
      <c r="I648" s="4">
        <v>36526</v>
      </c>
      <c r="J648" s="3" t="s">
        <v>19</v>
      </c>
      <c r="K648" s="2">
        <v>0</v>
      </c>
      <c r="L648" s="2">
        <v>0</v>
      </c>
      <c r="M648" s="3" t="s">
        <v>19</v>
      </c>
      <c r="N648" s="3" t="s">
        <v>20</v>
      </c>
      <c r="O648" s="2" t="b">
        <v>0</v>
      </c>
    </row>
    <row r="649" spans="1:15" ht="14.25" customHeight="1" x14ac:dyDescent="0.3">
      <c r="A649" s="2">
        <v>7</v>
      </c>
      <c r="B649" s="3" t="s">
        <v>342</v>
      </c>
      <c r="C649" s="2">
        <v>180586</v>
      </c>
      <c r="D649" s="2">
        <v>15013920.039999999</v>
      </c>
      <c r="E649" s="4">
        <v>43621</v>
      </c>
      <c r="F649" s="3" t="s">
        <v>343</v>
      </c>
      <c r="G649" s="3" t="s">
        <v>307</v>
      </c>
      <c r="H649" s="4">
        <v>36526</v>
      </c>
      <c r="I649" s="4">
        <v>36526</v>
      </c>
      <c r="J649" s="3" t="s">
        <v>19</v>
      </c>
      <c r="K649" s="2">
        <v>0</v>
      </c>
      <c r="L649" s="2">
        <v>0</v>
      </c>
      <c r="M649" s="3" t="s">
        <v>19</v>
      </c>
      <c r="N649" s="3" t="s">
        <v>20</v>
      </c>
      <c r="O649" s="2" t="b">
        <v>0</v>
      </c>
    </row>
    <row r="650" spans="1:15" ht="14.25" customHeight="1" x14ac:dyDescent="0.3">
      <c r="A650" s="2">
        <v>7</v>
      </c>
      <c r="B650" s="3" t="s">
        <v>344</v>
      </c>
      <c r="C650" s="2">
        <v>374842</v>
      </c>
      <c r="D650" s="2">
        <v>15439741.98</v>
      </c>
      <c r="E650" s="4">
        <v>43621</v>
      </c>
      <c r="F650" s="3" t="s">
        <v>345</v>
      </c>
      <c r="G650" s="3" t="s">
        <v>307</v>
      </c>
      <c r="H650" s="4">
        <v>36526</v>
      </c>
      <c r="I650" s="4">
        <v>36526</v>
      </c>
      <c r="J650" s="3" t="s">
        <v>19</v>
      </c>
      <c r="K650" s="2">
        <v>0</v>
      </c>
      <c r="L650" s="2">
        <v>0</v>
      </c>
      <c r="M650" s="3" t="s">
        <v>19</v>
      </c>
      <c r="N650" s="3" t="s">
        <v>20</v>
      </c>
      <c r="O650" s="2" t="b">
        <v>0</v>
      </c>
    </row>
    <row r="651" spans="1:15" ht="14.25" customHeight="1" x14ac:dyDescent="0.3">
      <c r="A651" s="2">
        <v>4</v>
      </c>
      <c r="B651" s="3" t="s">
        <v>60</v>
      </c>
      <c r="C651" s="2">
        <v>1</v>
      </c>
      <c r="D651" s="2">
        <v>1782767.56</v>
      </c>
      <c r="E651" s="4">
        <v>43621</v>
      </c>
      <c r="F651" s="3" t="s">
        <v>61</v>
      </c>
      <c r="G651" s="3" t="s">
        <v>24</v>
      </c>
      <c r="H651" s="4">
        <v>54974</v>
      </c>
      <c r="I651" s="4">
        <v>41887</v>
      </c>
      <c r="J651" s="3" t="s">
        <v>44</v>
      </c>
      <c r="K651" s="2">
        <v>5.8099999999999999E-2</v>
      </c>
      <c r="L651" s="2">
        <v>100</v>
      </c>
      <c r="M651" s="3" t="s">
        <v>62</v>
      </c>
      <c r="N651" s="3" t="s">
        <v>20</v>
      </c>
      <c r="O651" s="2" t="b">
        <v>0</v>
      </c>
    </row>
    <row r="652" spans="1:15" ht="14.25" customHeight="1" x14ac:dyDescent="0.3">
      <c r="A652" s="2">
        <v>4</v>
      </c>
      <c r="B652" s="3" t="s">
        <v>60</v>
      </c>
      <c r="C652" s="2">
        <v>1</v>
      </c>
      <c r="D652" s="2">
        <v>1088559.6399999999</v>
      </c>
      <c r="E652" s="4">
        <v>43621</v>
      </c>
      <c r="F652" s="3" t="s">
        <v>61</v>
      </c>
      <c r="G652" s="3" t="s">
        <v>24</v>
      </c>
      <c r="H652" s="4">
        <v>54974</v>
      </c>
      <c r="I652" s="4">
        <v>41887</v>
      </c>
      <c r="J652" s="3" t="s">
        <v>44</v>
      </c>
      <c r="K652" s="2">
        <v>5.8099999999999999E-2</v>
      </c>
      <c r="L652" s="2">
        <v>100</v>
      </c>
      <c r="M652" s="3" t="s">
        <v>62</v>
      </c>
      <c r="N652" s="3" t="s">
        <v>20</v>
      </c>
      <c r="O652" s="2" t="b">
        <v>0</v>
      </c>
    </row>
    <row r="653" spans="1:15" ht="14.25" customHeight="1" x14ac:dyDescent="0.3">
      <c r="A653" s="2">
        <v>4</v>
      </c>
      <c r="B653" s="3" t="s">
        <v>47</v>
      </c>
      <c r="C653" s="2">
        <v>1</v>
      </c>
      <c r="D653" s="2">
        <v>3677548.43</v>
      </c>
      <c r="E653" s="4">
        <v>43621</v>
      </c>
      <c r="F653" s="3" t="s">
        <v>48</v>
      </c>
      <c r="G653" s="3" t="s">
        <v>24</v>
      </c>
      <c r="H653" s="4">
        <v>54849</v>
      </c>
      <c r="I653" s="4">
        <v>41957</v>
      </c>
      <c r="J653" s="3" t="s">
        <v>44</v>
      </c>
      <c r="K653" s="2">
        <v>7.3899999999999993E-2</v>
      </c>
      <c r="L653" s="2">
        <v>100</v>
      </c>
      <c r="M653" s="3" t="s">
        <v>32</v>
      </c>
      <c r="N653" s="3" t="s">
        <v>20</v>
      </c>
      <c r="O653" s="2" t="b">
        <v>0</v>
      </c>
    </row>
    <row r="654" spans="1:15" ht="14.25" customHeight="1" x14ac:dyDescent="0.3">
      <c r="A654" s="2">
        <v>4</v>
      </c>
      <c r="B654" s="3" t="s">
        <v>36</v>
      </c>
      <c r="C654" s="2">
        <v>1</v>
      </c>
      <c r="D654" s="2">
        <v>-2785069.52</v>
      </c>
      <c r="E654" s="4">
        <v>43621</v>
      </c>
      <c r="F654" s="3" t="s">
        <v>37</v>
      </c>
      <c r="G654" s="3" t="s">
        <v>24</v>
      </c>
      <c r="H654" s="4">
        <v>55071</v>
      </c>
      <c r="I654" s="4">
        <v>41192</v>
      </c>
      <c r="J654" s="3" t="s">
        <v>31</v>
      </c>
      <c r="K654" s="2">
        <v>0.1171</v>
      </c>
      <c r="L654" s="2">
        <v>100</v>
      </c>
      <c r="M654" s="3" t="s">
        <v>32</v>
      </c>
      <c r="N654" s="3" t="s">
        <v>20</v>
      </c>
      <c r="O654" s="2" t="b">
        <v>0</v>
      </c>
    </row>
    <row r="655" spans="1:15" ht="14.25" customHeight="1" x14ac:dyDescent="0.3">
      <c r="A655" s="2">
        <v>4</v>
      </c>
      <c r="B655" s="3" t="s">
        <v>38</v>
      </c>
      <c r="C655" s="2">
        <v>1</v>
      </c>
      <c r="D655" s="2">
        <v>-3010808.42</v>
      </c>
      <c r="E655" s="4">
        <v>43621</v>
      </c>
      <c r="F655" s="3" t="s">
        <v>39</v>
      </c>
      <c r="G655" s="3" t="s">
        <v>24</v>
      </c>
      <c r="H655" s="4">
        <v>54954</v>
      </c>
      <c r="I655" s="4">
        <v>41075</v>
      </c>
      <c r="J655" s="3" t="s">
        <v>31</v>
      </c>
      <c r="K655" s="2">
        <v>0.1159</v>
      </c>
      <c r="L655" s="2">
        <v>100</v>
      </c>
      <c r="M655" s="3" t="s">
        <v>32</v>
      </c>
      <c r="N655" s="3" t="s">
        <v>20</v>
      </c>
      <c r="O655" s="2" t="b">
        <v>0</v>
      </c>
    </row>
    <row r="656" spans="1:15" ht="14.25" customHeight="1" x14ac:dyDescent="0.3">
      <c r="A656" s="2">
        <v>4</v>
      </c>
      <c r="B656" s="3" t="s">
        <v>38</v>
      </c>
      <c r="C656" s="2">
        <v>1</v>
      </c>
      <c r="D656" s="2">
        <v>-1003602.81</v>
      </c>
      <c r="E656" s="4">
        <v>43621</v>
      </c>
      <c r="F656" s="3" t="s">
        <v>39</v>
      </c>
      <c r="G656" s="3" t="s">
        <v>24</v>
      </c>
      <c r="H656" s="4">
        <v>54954</v>
      </c>
      <c r="I656" s="4">
        <v>41075</v>
      </c>
      <c r="J656" s="3" t="s">
        <v>31</v>
      </c>
      <c r="K656" s="2">
        <v>0.1159</v>
      </c>
      <c r="L656" s="2">
        <v>100</v>
      </c>
      <c r="M656" s="3" t="s">
        <v>32</v>
      </c>
      <c r="N656" s="3" t="s">
        <v>20</v>
      </c>
      <c r="O656" s="2" t="b">
        <v>0</v>
      </c>
    </row>
    <row r="657" spans="1:15" ht="14.25" customHeight="1" x14ac:dyDescent="0.3">
      <c r="A657" s="2">
        <v>4</v>
      </c>
      <c r="B657" s="3" t="s">
        <v>346</v>
      </c>
      <c r="C657" s="2">
        <v>1</v>
      </c>
      <c r="D657" s="2">
        <v>-2801404.11</v>
      </c>
      <c r="E657" s="4">
        <v>43621</v>
      </c>
      <c r="F657" s="3" t="s">
        <v>347</v>
      </c>
      <c r="G657" s="3" t="s">
        <v>24</v>
      </c>
      <c r="H657" s="4">
        <v>55071</v>
      </c>
      <c r="I657" s="4">
        <v>41192</v>
      </c>
      <c r="J657" s="3" t="s">
        <v>31</v>
      </c>
      <c r="K657" s="2">
        <v>0.1895</v>
      </c>
      <c r="L657" s="2">
        <v>100</v>
      </c>
      <c r="M657" s="3" t="s">
        <v>32</v>
      </c>
      <c r="N657" s="3" t="s">
        <v>20</v>
      </c>
      <c r="O657" s="2" t="b">
        <v>0</v>
      </c>
    </row>
    <row r="658" spans="1:15" ht="14.25" customHeight="1" x14ac:dyDescent="0.3">
      <c r="A658" s="2">
        <v>4</v>
      </c>
      <c r="B658" s="3" t="s">
        <v>346</v>
      </c>
      <c r="C658" s="2">
        <v>1</v>
      </c>
      <c r="D658" s="2">
        <v>-6803409.9699999997</v>
      </c>
      <c r="E658" s="4">
        <v>43621</v>
      </c>
      <c r="F658" s="3" t="s">
        <v>347</v>
      </c>
      <c r="G658" s="3" t="s">
        <v>24</v>
      </c>
      <c r="H658" s="4">
        <v>55071</v>
      </c>
      <c r="I658" s="4">
        <v>41192</v>
      </c>
      <c r="J658" s="3" t="s">
        <v>31</v>
      </c>
      <c r="K658" s="2">
        <v>0.1895</v>
      </c>
      <c r="L658" s="2">
        <v>100</v>
      </c>
      <c r="M658" s="3" t="s">
        <v>32</v>
      </c>
      <c r="N658" s="3" t="s">
        <v>20</v>
      </c>
      <c r="O658" s="2" t="b">
        <v>0</v>
      </c>
    </row>
    <row r="659" spans="1:15" ht="14.25" customHeight="1" x14ac:dyDescent="0.3">
      <c r="A659" s="2">
        <v>4</v>
      </c>
      <c r="B659" s="3" t="s">
        <v>348</v>
      </c>
      <c r="C659" s="2">
        <v>1</v>
      </c>
      <c r="D659" s="2">
        <v>-3348312.68</v>
      </c>
      <c r="E659" s="4">
        <v>43621</v>
      </c>
      <c r="F659" s="3" t="s">
        <v>349</v>
      </c>
      <c r="G659" s="3" t="s">
        <v>24</v>
      </c>
      <c r="H659" s="4">
        <v>55046</v>
      </c>
      <c r="I659" s="4">
        <v>41075</v>
      </c>
      <c r="J659" s="3" t="s">
        <v>31</v>
      </c>
      <c r="K659" s="2">
        <v>0.15509999999999999</v>
      </c>
      <c r="L659" s="2">
        <v>100</v>
      </c>
      <c r="M659" s="3" t="s">
        <v>32</v>
      </c>
      <c r="N659" s="3" t="s">
        <v>20</v>
      </c>
      <c r="O659" s="2" t="b">
        <v>0</v>
      </c>
    </row>
    <row r="660" spans="1:15" ht="14.25" customHeight="1" x14ac:dyDescent="0.3">
      <c r="A660" s="2">
        <v>67</v>
      </c>
      <c r="B660" s="3" t="s">
        <v>305</v>
      </c>
      <c r="C660" s="2">
        <v>600</v>
      </c>
      <c r="D660" s="2">
        <v>840012</v>
      </c>
      <c r="E660" s="4">
        <v>43621</v>
      </c>
      <c r="F660" s="3" t="s">
        <v>306</v>
      </c>
      <c r="G660" s="3" t="s">
        <v>307</v>
      </c>
      <c r="H660" s="4">
        <v>36526</v>
      </c>
      <c r="I660" s="4">
        <v>36526</v>
      </c>
      <c r="J660" s="3" t="s">
        <v>19</v>
      </c>
      <c r="K660" s="2">
        <v>0</v>
      </c>
      <c r="L660" s="2">
        <v>0</v>
      </c>
      <c r="M660" s="3" t="s">
        <v>19</v>
      </c>
      <c r="N660" s="3" t="s">
        <v>20</v>
      </c>
      <c r="O660" s="2" t="b">
        <v>0</v>
      </c>
    </row>
    <row r="661" spans="1:15" ht="14.25" customHeight="1" x14ac:dyDescent="0.3">
      <c r="A661" s="2">
        <v>67</v>
      </c>
      <c r="B661" s="3" t="s">
        <v>350</v>
      </c>
      <c r="C661" s="2">
        <v>18899</v>
      </c>
      <c r="D661" s="2">
        <v>2059802.01</v>
      </c>
      <c r="E661" s="4">
        <v>43621</v>
      </c>
      <c r="F661" s="3" t="s">
        <v>351</v>
      </c>
      <c r="G661" s="3" t="s">
        <v>307</v>
      </c>
      <c r="H661" s="4">
        <v>36526</v>
      </c>
      <c r="I661" s="4">
        <v>36526</v>
      </c>
      <c r="J661" s="3" t="s">
        <v>19</v>
      </c>
      <c r="K661" s="2">
        <v>0</v>
      </c>
      <c r="L661" s="2">
        <v>0</v>
      </c>
      <c r="M661" s="3" t="s">
        <v>19</v>
      </c>
      <c r="N661" s="3" t="s">
        <v>20</v>
      </c>
      <c r="O661" s="2" t="b">
        <v>0</v>
      </c>
    </row>
    <row r="662" spans="1:15" ht="14.25" customHeight="1" x14ac:dyDescent="0.3">
      <c r="A662" s="2">
        <v>67</v>
      </c>
      <c r="B662" s="3" t="s">
        <v>308</v>
      </c>
      <c r="C662" s="2">
        <v>23576</v>
      </c>
      <c r="D662" s="2">
        <v>1333222.8</v>
      </c>
      <c r="E662" s="4">
        <v>43621</v>
      </c>
      <c r="F662" s="3" t="s">
        <v>309</v>
      </c>
      <c r="G662" s="3" t="s">
        <v>307</v>
      </c>
      <c r="H662" s="4">
        <v>36526</v>
      </c>
      <c r="I662" s="4">
        <v>36526</v>
      </c>
      <c r="J662" s="3" t="s">
        <v>19</v>
      </c>
      <c r="K662" s="2">
        <v>0</v>
      </c>
      <c r="L662" s="2">
        <v>0</v>
      </c>
      <c r="M662" s="3" t="s">
        <v>19</v>
      </c>
      <c r="N662" s="3" t="s">
        <v>20</v>
      </c>
      <c r="O662" s="2" t="b">
        <v>0</v>
      </c>
    </row>
    <row r="663" spans="1:15" ht="14.25" customHeight="1" x14ac:dyDescent="0.3">
      <c r="A663" s="2">
        <v>67</v>
      </c>
      <c r="B663" s="3" t="s">
        <v>310</v>
      </c>
      <c r="C663" s="2">
        <v>2436</v>
      </c>
      <c r="D663" s="2">
        <v>209252.4</v>
      </c>
      <c r="E663" s="4">
        <v>43621</v>
      </c>
      <c r="F663" s="3" t="s">
        <v>311</v>
      </c>
      <c r="G663" s="3" t="s">
        <v>307</v>
      </c>
      <c r="H663" s="4">
        <v>36526</v>
      </c>
      <c r="I663" s="4">
        <v>36526</v>
      </c>
      <c r="J663" s="3" t="s">
        <v>19</v>
      </c>
      <c r="K663" s="2">
        <v>0</v>
      </c>
      <c r="L663" s="2">
        <v>0</v>
      </c>
      <c r="M663" s="3" t="s">
        <v>19</v>
      </c>
      <c r="N663" s="3" t="s">
        <v>20</v>
      </c>
      <c r="O663" s="2" t="b">
        <v>0</v>
      </c>
    </row>
    <row r="664" spans="1:15" ht="14.25" customHeight="1" x14ac:dyDescent="0.3">
      <c r="A664" s="2">
        <v>67</v>
      </c>
      <c r="B664" s="3" t="s">
        <v>312</v>
      </c>
      <c r="C664" s="2">
        <v>41464</v>
      </c>
      <c r="D664" s="2">
        <v>3772809.36</v>
      </c>
      <c r="E664" s="4">
        <v>43621</v>
      </c>
      <c r="F664" s="3" t="s">
        <v>313</v>
      </c>
      <c r="G664" s="3" t="s">
        <v>307</v>
      </c>
      <c r="H664" s="4">
        <v>36526</v>
      </c>
      <c r="I664" s="4">
        <v>36526</v>
      </c>
      <c r="J664" s="3" t="s">
        <v>19</v>
      </c>
      <c r="K664" s="2">
        <v>0</v>
      </c>
      <c r="L664" s="2">
        <v>0</v>
      </c>
      <c r="M664" s="3" t="s">
        <v>19</v>
      </c>
      <c r="N664" s="3" t="s">
        <v>20</v>
      </c>
      <c r="O664" s="2" t="b">
        <v>0</v>
      </c>
    </row>
    <row r="665" spans="1:15" ht="14.25" customHeight="1" x14ac:dyDescent="0.3">
      <c r="A665" s="2">
        <v>67</v>
      </c>
      <c r="B665" s="3" t="s">
        <v>316</v>
      </c>
      <c r="C665" s="2">
        <v>936</v>
      </c>
      <c r="D665" s="2">
        <v>71866.080000000002</v>
      </c>
      <c r="E665" s="4">
        <v>43621</v>
      </c>
      <c r="F665" s="3" t="s">
        <v>317</v>
      </c>
      <c r="G665" s="3" t="s">
        <v>307</v>
      </c>
      <c r="H665" s="4">
        <v>36526</v>
      </c>
      <c r="I665" s="4">
        <v>36526</v>
      </c>
      <c r="J665" s="3" t="s">
        <v>19</v>
      </c>
      <c r="K665" s="2">
        <v>0</v>
      </c>
      <c r="L665" s="2">
        <v>0</v>
      </c>
      <c r="M665" s="3" t="s">
        <v>19</v>
      </c>
      <c r="N665" s="3" t="s">
        <v>20</v>
      </c>
      <c r="O665" s="2" t="b">
        <v>0</v>
      </c>
    </row>
    <row r="666" spans="1:15" ht="14.25" customHeight="1" x14ac:dyDescent="0.3">
      <c r="A666" s="2">
        <v>67</v>
      </c>
      <c r="B666" s="3" t="s">
        <v>318</v>
      </c>
      <c r="C666" s="2">
        <v>1199</v>
      </c>
      <c r="D666" s="2">
        <v>479600</v>
      </c>
      <c r="E666" s="4">
        <v>43621</v>
      </c>
      <c r="F666" s="3" t="s">
        <v>319</v>
      </c>
      <c r="G666" s="3" t="s">
        <v>307</v>
      </c>
      <c r="H666" s="4">
        <v>36526</v>
      </c>
      <c r="I666" s="4">
        <v>36526</v>
      </c>
      <c r="J666" s="3" t="s">
        <v>19</v>
      </c>
      <c r="K666" s="2">
        <v>0</v>
      </c>
      <c r="L666" s="2">
        <v>0</v>
      </c>
      <c r="M666" s="3" t="s">
        <v>19</v>
      </c>
      <c r="N666" s="3" t="s">
        <v>20</v>
      </c>
      <c r="O666" s="2" t="b">
        <v>0</v>
      </c>
    </row>
    <row r="667" spans="1:15" ht="14.25" customHeight="1" x14ac:dyDescent="0.3">
      <c r="A667" s="2">
        <v>67</v>
      </c>
      <c r="B667" s="3" t="s">
        <v>320</v>
      </c>
      <c r="C667" s="2">
        <v>46</v>
      </c>
      <c r="D667" s="2">
        <v>18400</v>
      </c>
      <c r="E667" s="4">
        <v>43621</v>
      </c>
      <c r="F667" s="3" t="s">
        <v>321</v>
      </c>
      <c r="G667" s="3" t="s">
        <v>307</v>
      </c>
      <c r="H667" s="4">
        <v>36526</v>
      </c>
      <c r="I667" s="4">
        <v>36526</v>
      </c>
      <c r="J667" s="3" t="s">
        <v>19</v>
      </c>
      <c r="K667" s="2">
        <v>0</v>
      </c>
      <c r="L667" s="2">
        <v>0</v>
      </c>
      <c r="M667" s="3" t="s">
        <v>19</v>
      </c>
      <c r="N667" s="3" t="s">
        <v>20</v>
      </c>
      <c r="O667" s="2" t="b">
        <v>0</v>
      </c>
    </row>
    <row r="668" spans="1:15" ht="14.25" customHeight="1" x14ac:dyDescent="0.3">
      <c r="A668" s="2">
        <v>25</v>
      </c>
      <c r="B668" s="3" t="s">
        <v>198</v>
      </c>
      <c r="C668" s="2">
        <v>1000.12</v>
      </c>
      <c r="D668" s="2">
        <v>1000.12</v>
      </c>
      <c r="E668" s="4">
        <v>43621</v>
      </c>
      <c r="F668" s="3" t="s">
        <v>199</v>
      </c>
      <c r="G668" s="3" t="s">
        <v>200</v>
      </c>
      <c r="H668" s="4">
        <v>36526</v>
      </c>
      <c r="I668" s="4">
        <v>36526</v>
      </c>
      <c r="J668" s="3" t="s">
        <v>19</v>
      </c>
      <c r="K668" s="2">
        <v>0</v>
      </c>
      <c r="L668" s="2">
        <v>0</v>
      </c>
      <c r="M668" s="3" t="s">
        <v>19</v>
      </c>
      <c r="N668" s="3" t="s">
        <v>20</v>
      </c>
      <c r="O668" s="2" t="b">
        <v>0</v>
      </c>
    </row>
    <row r="669" spans="1:15" ht="14.25" customHeight="1" x14ac:dyDescent="0.3">
      <c r="A669" s="2">
        <v>25</v>
      </c>
      <c r="B669" s="3" t="s">
        <v>352</v>
      </c>
      <c r="C669" s="2">
        <v>82562921.326373801</v>
      </c>
      <c r="D669" s="2">
        <v>200646015.60491499</v>
      </c>
      <c r="E669" s="4">
        <v>43621</v>
      </c>
      <c r="F669" s="3" t="s">
        <v>353</v>
      </c>
      <c r="G669" s="3" t="s">
        <v>202</v>
      </c>
      <c r="H669" s="4">
        <v>36526</v>
      </c>
      <c r="I669" s="4">
        <v>36526</v>
      </c>
      <c r="J669" s="3" t="s">
        <v>19</v>
      </c>
      <c r="K669" s="2">
        <v>0</v>
      </c>
      <c r="L669" s="2">
        <v>0</v>
      </c>
      <c r="M669" s="3" t="s">
        <v>353</v>
      </c>
      <c r="N669" s="3" t="s">
        <v>20</v>
      </c>
      <c r="O669" s="2" t="b">
        <v>0</v>
      </c>
    </row>
    <row r="670" spans="1:15" ht="14.25" customHeight="1" x14ac:dyDescent="0.3">
      <c r="A670" s="2">
        <v>25</v>
      </c>
      <c r="B670" s="3" t="s">
        <v>203</v>
      </c>
      <c r="C670" s="2">
        <v>12068.084316</v>
      </c>
      <c r="D670" s="2">
        <v>21021.0464576378</v>
      </c>
      <c r="E670" s="4">
        <v>43621</v>
      </c>
      <c r="F670" s="3" t="s">
        <v>204</v>
      </c>
      <c r="G670" s="3" t="s">
        <v>202</v>
      </c>
      <c r="H670" s="4">
        <v>36526</v>
      </c>
      <c r="I670" s="4">
        <v>36526</v>
      </c>
      <c r="J670" s="3" t="s">
        <v>19</v>
      </c>
      <c r="K670" s="2">
        <v>0</v>
      </c>
      <c r="L670" s="2">
        <v>0</v>
      </c>
      <c r="M670" s="3" t="s">
        <v>204</v>
      </c>
      <c r="N670" s="3" t="s">
        <v>20</v>
      </c>
      <c r="O670" s="2" t="b">
        <v>0</v>
      </c>
    </row>
    <row r="671" spans="1:15" ht="14.25" customHeight="1" x14ac:dyDescent="0.3">
      <c r="A671" s="2">
        <v>25</v>
      </c>
      <c r="B671" s="3" t="s">
        <v>205</v>
      </c>
      <c r="C671" s="2">
        <v>12284.98175691</v>
      </c>
      <c r="D671" s="2">
        <v>21019.1198806416</v>
      </c>
      <c r="E671" s="4">
        <v>43621</v>
      </c>
      <c r="F671" s="3" t="s">
        <v>206</v>
      </c>
      <c r="G671" s="3" t="s">
        <v>202</v>
      </c>
      <c r="H671" s="4">
        <v>36526</v>
      </c>
      <c r="I671" s="4">
        <v>36526</v>
      </c>
      <c r="J671" s="3" t="s">
        <v>19</v>
      </c>
      <c r="K671" s="2">
        <v>0</v>
      </c>
      <c r="L671" s="2">
        <v>0</v>
      </c>
      <c r="M671" s="3" t="s">
        <v>206</v>
      </c>
      <c r="N671" s="3" t="s">
        <v>20</v>
      </c>
      <c r="O671" s="2" t="b">
        <v>0</v>
      </c>
    </row>
    <row r="672" spans="1:15" ht="14.25" customHeight="1" x14ac:dyDescent="0.3">
      <c r="A672" s="2">
        <v>25</v>
      </c>
      <c r="B672" s="3" t="s">
        <v>207</v>
      </c>
      <c r="C672" s="2">
        <v>12284.493867380001</v>
      </c>
      <c r="D672" s="2">
        <v>21018.167189732601</v>
      </c>
      <c r="E672" s="4">
        <v>43621</v>
      </c>
      <c r="F672" s="3" t="s">
        <v>208</v>
      </c>
      <c r="G672" s="3" t="s">
        <v>202</v>
      </c>
      <c r="H672" s="4">
        <v>36526</v>
      </c>
      <c r="I672" s="4">
        <v>36526</v>
      </c>
      <c r="J672" s="3" t="s">
        <v>19</v>
      </c>
      <c r="K672" s="2">
        <v>0</v>
      </c>
      <c r="L672" s="2">
        <v>0</v>
      </c>
      <c r="M672" s="3" t="s">
        <v>208</v>
      </c>
      <c r="N672" s="3" t="s">
        <v>20</v>
      </c>
      <c r="O672" s="2" t="b">
        <v>0</v>
      </c>
    </row>
    <row r="673" spans="1:15" ht="14.25" customHeight="1" x14ac:dyDescent="0.3">
      <c r="A673" s="2">
        <v>25</v>
      </c>
      <c r="B673" s="3" t="s">
        <v>209</v>
      </c>
      <c r="C673" s="2">
        <v>12284.288746329999</v>
      </c>
      <c r="D673" s="2">
        <v>21018.230955252999</v>
      </c>
      <c r="E673" s="4">
        <v>43621</v>
      </c>
      <c r="F673" s="3" t="s">
        <v>210</v>
      </c>
      <c r="G673" s="3" t="s">
        <v>202</v>
      </c>
      <c r="H673" s="4">
        <v>36526</v>
      </c>
      <c r="I673" s="4">
        <v>36526</v>
      </c>
      <c r="J673" s="3" t="s">
        <v>19</v>
      </c>
      <c r="K673" s="2">
        <v>0</v>
      </c>
      <c r="L673" s="2">
        <v>0</v>
      </c>
      <c r="M673" s="3" t="s">
        <v>210</v>
      </c>
      <c r="N673" s="3" t="s">
        <v>20</v>
      </c>
      <c r="O673" s="2" t="b">
        <v>0</v>
      </c>
    </row>
    <row r="674" spans="1:15" ht="14.25" customHeight="1" x14ac:dyDescent="0.3">
      <c r="A674" s="2">
        <v>25</v>
      </c>
      <c r="B674" s="3" t="s">
        <v>211</v>
      </c>
      <c r="C674" s="2">
        <v>12441.998980849999</v>
      </c>
      <c r="D674" s="2">
        <v>21018.2257046134</v>
      </c>
      <c r="E674" s="4">
        <v>43621</v>
      </c>
      <c r="F674" s="3" t="s">
        <v>212</v>
      </c>
      <c r="G674" s="3" t="s">
        <v>202</v>
      </c>
      <c r="H674" s="4">
        <v>36526</v>
      </c>
      <c r="I674" s="4">
        <v>36526</v>
      </c>
      <c r="J674" s="3" t="s">
        <v>19</v>
      </c>
      <c r="K674" s="2">
        <v>0</v>
      </c>
      <c r="L674" s="2">
        <v>0</v>
      </c>
      <c r="M674" s="3" t="s">
        <v>212</v>
      </c>
      <c r="N674" s="3" t="s">
        <v>20</v>
      </c>
      <c r="O674" s="2" t="b">
        <v>0</v>
      </c>
    </row>
    <row r="675" spans="1:15" ht="14.25" customHeight="1" x14ac:dyDescent="0.3">
      <c r="A675" s="2">
        <v>25</v>
      </c>
      <c r="B675" s="3" t="s">
        <v>213</v>
      </c>
      <c r="C675" s="2">
        <v>12322.257557630001</v>
      </c>
      <c r="D675" s="2">
        <v>21018.230715830199</v>
      </c>
      <c r="E675" s="4">
        <v>43621</v>
      </c>
      <c r="F675" s="3" t="s">
        <v>214</v>
      </c>
      <c r="G675" s="3" t="s">
        <v>202</v>
      </c>
      <c r="H675" s="4">
        <v>36526</v>
      </c>
      <c r="I675" s="4">
        <v>36526</v>
      </c>
      <c r="J675" s="3" t="s">
        <v>19</v>
      </c>
      <c r="K675" s="2">
        <v>0</v>
      </c>
      <c r="L675" s="2">
        <v>0</v>
      </c>
      <c r="M675" s="3" t="s">
        <v>214</v>
      </c>
      <c r="N675" s="3" t="s">
        <v>20</v>
      </c>
      <c r="O675" s="2" t="b">
        <v>0</v>
      </c>
    </row>
    <row r="676" spans="1:15" ht="14.25" customHeight="1" x14ac:dyDescent="0.3">
      <c r="A676" s="2">
        <v>25</v>
      </c>
      <c r="B676" s="3" t="s">
        <v>215</v>
      </c>
      <c r="C676" s="2">
        <v>12322.39546086</v>
      </c>
      <c r="D676" s="2">
        <v>21018.1894245613</v>
      </c>
      <c r="E676" s="4">
        <v>43621</v>
      </c>
      <c r="F676" s="3" t="s">
        <v>216</v>
      </c>
      <c r="G676" s="3" t="s">
        <v>202</v>
      </c>
      <c r="H676" s="4">
        <v>36526</v>
      </c>
      <c r="I676" s="4">
        <v>36526</v>
      </c>
      <c r="J676" s="3" t="s">
        <v>19</v>
      </c>
      <c r="K676" s="2">
        <v>0</v>
      </c>
      <c r="L676" s="2">
        <v>0</v>
      </c>
      <c r="M676" s="3" t="s">
        <v>216</v>
      </c>
      <c r="N676" s="3" t="s">
        <v>20</v>
      </c>
      <c r="O676" s="2" t="b">
        <v>0</v>
      </c>
    </row>
    <row r="677" spans="1:15" ht="14.25" customHeight="1" x14ac:dyDescent="0.3">
      <c r="A677" s="2">
        <v>25</v>
      </c>
      <c r="B677" s="3" t="s">
        <v>217</v>
      </c>
      <c r="C677" s="2">
        <v>12322.328930260001</v>
      </c>
      <c r="D677" s="2">
        <v>21018.1605983673</v>
      </c>
      <c r="E677" s="4">
        <v>43621</v>
      </c>
      <c r="F677" s="3" t="s">
        <v>218</v>
      </c>
      <c r="G677" s="3" t="s">
        <v>202</v>
      </c>
      <c r="H677" s="4">
        <v>36526</v>
      </c>
      <c r="I677" s="4">
        <v>36526</v>
      </c>
      <c r="J677" s="3" t="s">
        <v>19</v>
      </c>
      <c r="K677" s="2">
        <v>0</v>
      </c>
      <c r="L677" s="2">
        <v>0</v>
      </c>
      <c r="M677" s="3" t="s">
        <v>218</v>
      </c>
      <c r="N677" s="3" t="s">
        <v>20</v>
      </c>
      <c r="O677" s="2" t="b">
        <v>0</v>
      </c>
    </row>
    <row r="678" spans="1:15" ht="14.25" customHeight="1" x14ac:dyDescent="0.3">
      <c r="A678" s="2">
        <v>25</v>
      </c>
      <c r="B678" s="3" t="s">
        <v>219</v>
      </c>
      <c r="C678" s="2">
        <v>12442.451346559999</v>
      </c>
      <c r="D678" s="2">
        <v>21018.216834935502</v>
      </c>
      <c r="E678" s="4">
        <v>43621</v>
      </c>
      <c r="F678" s="3" t="s">
        <v>220</v>
      </c>
      <c r="G678" s="3" t="s">
        <v>202</v>
      </c>
      <c r="H678" s="4">
        <v>36526</v>
      </c>
      <c r="I678" s="4">
        <v>36526</v>
      </c>
      <c r="J678" s="3" t="s">
        <v>19</v>
      </c>
      <c r="K678" s="2">
        <v>0</v>
      </c>
      <c r="L678" s="2">
        <v>0</v>
      </c>
      <c r="M678" s="3" t="s">
        <v>220</v>
      </c>
      <c r="N678" s="3" t="s">
        <v>20</v>
      </c>
      <c r="O678" s="2" t="b">
        <v>0</v>
      </c>
    </row>
    <row r="679" spans="1:15" ht="14.25" customHeight="1" x14ac:dyDescent="0.3">
      <c r="A679" s="2">
        <v>25</v>
      </c>
      <c r="B679" s="3" t="s">
        <v>221</v>
      </c>
      <c r="C679" s="2">
        <v>12442.30517532</v>
      </c>
      <c r="D679" s="2">
        <v>21018.246634315699</v>
      </c>
      <c r="E679" s="4">
        <v>43621</v>
      </c>
      <c r="F679" s="3" t="s">
        <v>222</v>
      </c>
      <c r="G679" s="3" t="s">
        <v>202</v>
      </c>
      <c r="H679" s="4">
        <v>36526</v>
      </c>
      <c r="I679" s="4">
        <v>36526</v>
      </c>
      <c r="J679" s="3" t="s">
        <v>19</v>
      </c>
      <c r="K679" s="2">
        <v>0</v>
      </c>
      <c r="L679" s="2">
        <v>0</v>
      </c>
      <c r="M679" s="3" t="s">
        <v>222</v>
      </c>
      <c r="N679" s="3" t="s">
        <v>20</v>
      </c>
      <c r="O679" s="2" t="b">
        <v>0</v>
      </c>
    </row>
    <row r="680" spans="1:15" ht="14.25" customHeight="1" x14ac:dyDescent="0.3">
      <c r="A680" s="2">
        <v>25</v>
      </c>
      <c r="B680" s="3" t="s">
        <v>223</v>
      </c>
      <c r="C680" s="2">
        <v>-122009.32</v>
      </c>
      <c r="D680" s="2">
        <v>-122009.32</v>
      </c>
      <c r="E680" s="4">
        <v>43621</v>
      </c>
      <c r="F680" s="3" t="s">
        <v>223</v>
      </c>
      <c r="G680" s="3" t="s">
        <v>223</v>
      </c>
      <c r="H680" s="4">
        <v>32874</v>
      </c>
      <c r="I680" s="4">
        <v>32874</v>
      </c>
      <c r="J680" s="3" t="s">
        <v>19</v>
      </c>
      <c r="K680" s="2">
        <v>0</v>
      </c>
      <c r="L680" s="2">
        <v>0</v>
      </c>
      <c r="M680" s="3" t="s">
        <v>19</v>
      </c>
      <c r="N680" s="3" t="s">
        <v>20</v>
      </c>
      <c r="O680" s="2" t="b">
        <v>0</v>
      </c>
    </row>
    <row r="681" spans="1:15" ht="14.25" customHeight="1" x14ac:dyDescent="0.3">
      <c r="A681" s="2">
        <v>25</v>
      </c>
      <c r="B681" s="3" t="s">
        <v>224</v>
      </c>
      <c r="C681" s="2">
        <v>-213177.38</v>
      </c>
      <c r="D681" s="2">
        <v>-213177.38</v>
      </c>
      <c r="E681" s="4">
        <v>43621</v>
      </c>
      <c r="F681" s="3" t="s">
        <v>224</v>
      </c>
      <c r="G681" s="3" t="s">
        <v>224</v>
      </c>
      <c r="H681" s="4">
        <v>32874</v>
      </c>
      <c r="I681" s="4">
        <v>32874</v>
      </c>
      <c r="J681" s="3" t="s">
        <v>19</v>
      </c>
      <c r="K681" s="2">
        <v>0</v>
      </c>
      <c r="L681" s="2">
        <v>0</v>
      </c>
      <c r="M681" s="3" t="s">
        <v>19</v>
      </c>
      <c r="N681" s="3" t="s">
        <v>20</v>
      </c>
      <c r="O681" s="2" t="b">
        <v>0</v>
      </c>
    </row>
    <row r="682" spans="1:15" ht="14.25" customHeight="1" x14ac:dyDescent="0.3">
      <c r="A682" s="2">
        <v>7</v>
      </c>
      <c r="B682" s="3" t="s">
        <v>354</v>
      </c>
      <c r="C682" s="2">
        <v>106205</v>
      </c>
      <c r="D682" s="2">
        <v>4566815</v>
      </c>
      <c r="E682" s="4">
        <v>43621</v>
      </c>
      <c r="F682" s="3" t="s">
        <v>355</v>
      </c>
      <c r="G682" s="3" t="s">
        <v>307</v>
      </c>
      <c r="H682" s="4">
        <v>36526</v>
      </c>
      <c r="I682" s="4">
        <v>36526</v>
      </c>
      <c r="J682" s="3" t="s">
        <v>19</v>
      </c>
      <c r="K682" s="2">
        <v>0</v>
      </c>
      <c r="L682" s="2">
        <v>0</v>
      </c>
      <c r="M682" s="3" t="s">
        <v>19</v>
      </c>
      <c r="N682" s="3" t="s">
        <v>20</v>
      </c>
      <c r="O682" s="2" t="b">
        <v>0</v>
      </c>
    </row>
    <row r="683" spans="1:15" ht="14.25" customHeight="1" x14ac:dyDescent="0.3">
      <c r="A683" s="2">
        <v>7</v>
      </c>
      <c r="B683" s="3" t="s">
        <v>356</v>
      </c>
      <c r="C683" s="2">
        <v>268021</v>
      </c>
      <c r="D683" s="2">
        <v>17732269.359999999</v>
      </c>
      <c r="E683" s="4">
        <v>43621</v>
      </c>
      <c r="F683" s="3" t="s">
        <v>357</v>
      </c>
      <c r="G683" s="3" t="s">
        <v>307</v>
      </c>
      <c r="H683" s="4">
        <v>36526</v>
      </c>
      <c r="I683" s="4">
        <v>36526</v>
      </c>
      <c r="J683" s="3" t="s">
        <v>19</v>
      </c>
      <c r="K683" s="2">
        <v>0</v>
      </c>
      <c r="L683" s="2">
        <v>0</v>
      </c>
      <c r="M683" s="3" t="s">
        <v>19</v>
      </c>
      <c r="N683" s="3" t="s">
        <v>20</v>
      </c>
      <c r="O683" s="2" t="b">
        <v>0</v>
      </c>
    </row>
    <row r="684" spans="1:15" ht="14.25" customHeight="1" x14ac:dyDescent="0.3">
      <c r="A684" s="2">
        <v>7</v>
      </c>
      <c r="B684" s="3" t="s">
        <v>358</v>
      </c>
      <c r="C684" s="2">
        <v>29037</v>
      </c>
      <c r="D684" s="2">
        <v>2453626.5</v>
      </c>
      <c r="E684" s="4">
        <v>43621</v>
      </c>
      <c r="F684" s="3" t="s">
        <v>359</v>
      </c>
      <c r="G684" s="3" t="s">
        <v>307</v>
      </c>
      <c r="H684" s="4">
        <v>36526</v>
      </c>
      <c r="I684" s="4">
        <v>36526</v>
      </c>
      <c r="J684" s="3" t="s">
        <v>19</v>
      </c>
      <c r="K684" s="2">
        <v>0</v>
      </c>
      <c r="L684" s="2">
        <v>0</v>
      </c>
      <c r="M684" s="3" t="s">
        <v>19</v>
      </c>
      <c r="N684" s="3" t="s">
        <v>20</v>
      </c>
      <c r="O684" s="2" t="b">
        <v>0</v>
      </c>
    </row>
    <row r="685" spans="1:15" ht="14.25" customHeight="1" x14ac:dyDescent="0.3">
      <c r="A685" s="2">
        <v>7</v>
      </c>
      <c r="B685" s="3" t="s">
        <v>360</v>
      </c>
      <c r="C685" s="2">
        <v>8804</v>
      </c>
      <c r="D685" s="2">
        <v>8099680</v>
      </c>
      <c r="E685" s="4">
        <v>43621</v>
      </c>
      <c r="F685" s="3" t="s">
        <v>361</v>
      </c>
      <c r="G685" s="3" t="s">
        <v>307</v>
      </c>
      <c r="H685" s="4">
        <v>36526</v>
      </c>
      <c r="I685" s="4">
        <v>36526</v>
      </c>
      <c r="J685" s="3" t="s">
        <v>19</v>
      </c>
      <c r="K685" s="2">
        <v>0</v>
      </c>
      <c r="L685" s="2">
        <v>0</v>
      </c>
      <c r="M685" s="3" t="s">
        <v>19</v>
      </c>
      <c r="N685" s="3" t="s">
        <v>20</v>
      </c>
      <c r="O685" s="2" t="b">
        <v>0</v>
      </c>
    </row>
    <row r="686" spans="1:15" ht="14.25" customHeight="1" x14ac:dyDescent="0.3">
      <c r="A686" s="2">
        <v>7</v>
      </c>
      <c r="B686" s="3" t="s">
        <v>362</v>
      </c>
      <c r="C686" s="2">
        <v>250424</v>
      </c>
      <c r="D686" s="2">
        <v>28052496.48</v>
      </c>
      <c r="E686" s="4">
        <v>43621</v>
      </c>
      <c r="F686" s="3" t="s">
        <v>363</v>
      </c>
      <c r="G686" s="3" t="s">
        <v>307</v>
      </c>
      <c r="H686" s="4">
        <v>36526</v>
      </c>
      <c r="I686" s="4">
        <v>36526</v>
      </c>
      <c r="J686" s="3" t="s">
        <v>19</v>
      </c>
      <c r="K686" s="2">
        <v>0</v>
      </c>
      <c r="L686" s="2">
        <v>0</v>
      </c>
      <c r="M686" s="3" t="s">
        <v>19</v>
      </c>
      <c r="N686" s="3" t="s">
        <v>20</v>
      </c>
      <c r="O686" s="2" t="b">
        <v>0</v>
      </c>
    </row>
    <row r="687" spans="1:15" ht="14.25" customHeight="1" x14ac:dyDescent="0.3">
      <c r="A687" s="2">
        <v>7</v>
      </c>
      <c r="B687" s="3" t="s">
        <v>364</v>
      </c>
      <c r="C687" s="2">
        <v>145253</v>
      </c>
      <c r="D687" s="2">
        <v>15120837.300000001</v>
      </c>
      <c r="E687" s="4">
        <v>43621</v>
      </c>
      <c r="F687" s="3" t="s">
        <v>365</v>
      </c>
      <c r="G687" s="3" t="s">
        <v>307</v>
      </c>
      <c r="H687" s="4">
        <v>36526</v>
      </c>
      <c r="I687" s="4">
        <v>36526</v>
      </c>
      <c r="J687" s="3" t="s">
        <v>19</v>
      </c>
      <c r="K687" s="2">
        <v>0</v>
      </c>
      <c r="L687" s="2">
        <v>0</v>
      </c>
      <c r="M687" s="3" t="s">
        <v>19</v>
      </c>
      <c r="N687" s="3" t="s">
        <v>20</v>
      </c>
      <c r="O687" s="2" t="b">
        <v>0</v>
      </c>
    </row>
    <row r="688" spans="1:15" ht="14.25" customHeight="1" x14ac:dyDescent="0.3">
      <c r="A688" s="2">
        <v>7</v>
      </c>
      <c r="B688" s="3" t="s">
        <v>366</v>
      </c>
      <c r="C688" s="2">
        <v>95351</v>
      </c>
      <c r="D688" s="2">
        <v>10484795.960000001</v>
      </c>
      <c r="E688" s="4">
        <v>43621</v>
      </c>
      <c r="F688" s="3" t="s">
        <v>367</v>
      </c>
      <c r="G688" s="3" t="s">
        <v>307</v>
      </c>
      <c r="H688" s="4">
        <v>36526</v>
      </c>
      <c r="I688" s="4">
        <v>36526</v>
      </c>
      <c r="J688" s="3" t="s">
        <v>19</v>
      </c>
      <c r="K688" s="2">
        <v>0</v>
      </c>
      <c r="L688" s="2">
        <v>0</v>
      </c>
      <c r="M688" s="3" t="s">
        <v>19</v>
      </c>
      <c r="N688" s="3" t="s">
        <v>20</v>
      </c>
      <c r="O688" s="2" t="b">
        <v>0</v>
      </c>
    </row>
    <row r="689" spans="1:15" ht="14.25" customHeight="1" x14ac:dyDescent="0.3">
      <c r="A689" s="2">
        <v>7</v>
      </c>
      <c r="B689" s="3" t="s">
        <v>368</v>
      </c>
      <c r="C689" s="2">
        <v>7704</v>
      </c>
      <c r="D689" s="2">
        <v>720246.96</v>
      </c>
      <c r="E689" s="4">
        <v>43621</v>
      </c>
      <c r="F689" s="3" t="s">
        <v>369</v>
      </c>
      <c r="G689" s="3" t="s">
        <v>307</v>
      </c>
      <c r="H689" s="4">
        <v>36526</v>
      </c>
      <c r="I689" s="4">
        <v>36526</v>
      </c>
      <c r="J689" s="3" t="s">
        <v>19</v>
      </c>
      <c r="K689" s="2">
        <v>0</v>
      </c>
      <c r="L689" s="2">
        <v>0</v>
      </c>
      <c r="M689" s="3" t="s">
        <v>19</v>
      </c>
      <c r="N689" s="3" t="s">
        <v>20</v>
      </c>
      <c r="O689" s="2" t="b">
        <v>0</v>
      </c>
    </row>
    <row r="690" spans="1:15" ht="14.25" customHeight="1" x14ac:dyDescent="0.3">
      <c r="A690" s="2">
        <v>7</v>
      </c>
      <c r="B690" s="3" t="s">
        <v>370</v>
      </c>
      <c r="C690" s="2">
        <v>101000</v>
      </c>
      <c r="D690" s="2">
        <v>10100000</v>
      </c>
      <c r="E690" s="4">
        <v>43621</v>
      </c>
      <c r="F690" s="3" t="s">
        <v>371</v>
      </c>
      <c r="G690" s="3" t="s">
        <v>307</v>
      </c>
      <c r="H690" s="4">
        <v>36526</v>
      </c>
      <c r="I690" s="4">
        <v>36526</v>
      </c>
      <c r="J690" s="3" t="s">
        <v>19</v>
      </c>
      <c r="K690" s="2">
        <v>0</v>
      </c>
      <c r="L690" s="2">
        <v>0</v>
      </c>
      <c r="M690" s="3" t="s">
        <v>19</v>
      </c>
      <c r="N690" s="3" t="s">
        <v>20</v>
      </c>
      <c r="O690" s="2" t="b">
        <v>0</v>
      </c>
    </row>
    <row r="691" spans="1:15" ht="14.25" customHeight="1" x14ac:dyDescent="0.3">
      <c r="A691" s="2">
        <v>7</v>
      </c>
      <c r="B691" s="3" t="s">
        <v>372</v>
      </c>
      <c r="C691" s="2">
        <v>42761</v>
      </c>
      <c r="D691" s="2">
        <v>5064612.84</v>
      </c>
      <c r="E691" s="4">
        <v>43621</v>
      </c>
      <c r="F691" s="3" t="s">
        <v>373</v>
      </c>
      <c r="G691" s="3" t="s">
        <v>307</v>
      </c>
      <c r="H691" s="4">
        <v>36526</v>
      </c>
      <c r="I691" s="4">
        <v>36526</v>
      </c>
      <c r="J691" s="3" t="s">
        <v>19</v>
      </c>
      <c r="K691" s="2">
        <v>0</v>
      </c>
      <c r="L691" s="2">
        <v>0</v>
      </c>
      <c r="M691" s="3" t="s">
        <v>19</v>
      </c>
      <c r="N691" s="3" t="s">
        <v>20</v>
      </c>
      <c r="O691" s="2" t="b">
        <v>0</v>
      </c>
    </row>
    <row r="692" spans="1:15" ht="14.25" customHeight="1" x14ac:dyDescent="0.3">
      <c r="A692" s="2">
        <v>4</v>
      </c>
      <c r="B692" s="3" t="s">
        <v>348</v>
      </c>
      <c r="C692" s="2">
        <v>1</v>
      </c>
      <c r="D692" s="2">
        <v>-334831.27</v>
      </c>
      <c r="E692" s="4">
        <v>43621</v>
      </c>
      <c r="F692" s="3" t="s">
        <v>349</v>
      </c>
      <c r="G692" s="3" t="s">
        <v>24</v>
      </c>
      <c r="H692" s="4">
        <v>55046</v>
      </c>
      <c r="I692" s="4">
        <v>41075</v>
      </c>
      <c r="J692" s="3" t="s">
        <v>31</v>
      </c>
      <c r="K692" s="2">
        <v>0.15509999999999999</v>
      </c>
      <c r="L692" s="2">
        <v>100</v>
      </c>
      <c r="M692" s="3" t="s">
        <v>32</v>
      </c>
      <c r="N692" s="3" t="s">
        <v>20</v>
      </c>
      <c r="O692" s="2" t="b">
        <v>0</v>
      </c>
    </row>
    <row r="693" spans="1:15" ht="14.25" customHeight="1" x14ac:dyDescent="0.3">
      <c r="A693" s="2">
        <v>4</v>
      </c>
      <c r="B693" s="3" t="s">
        <v>348</v>
      </c>
      <c r="C693" s="2">
        <v>1</v>
      </c>
      <c r="D693" s="2">
        <v>-3348312.68</v>
      </c>
      <c r="E693" s="4">
        <v>43621</v>
      </c>
      <c r="F693" s="3" t="s">
        <v>349</v>
      </c>
      <c r="G693" s="3" t="s">
        <v>24</v>
      </c>
      <c r="H693" s="4">
        <v>55046</v>
      </c>
      <c r="I693" s="4">
        <v>41075</v>
      </c>
      <c r="J693" s="3" t="s">
        <v>31</v>
      </c>
      <c r="K693" s="2">
        <v>0.15509999999999999</v>
      </c>
      <c r="L693" s="2">
        <v>100</v>
      </c>
      <c r="M693" s="3" t="s">
        <v>32</v>
      </c>
      <c r="N693" s="3" t="s">
        <v>20</v>
      </c>
      <c r="O693" s="2" t="b">
        <v>0</v>
      </c>
    </row>
    <row r="694" spans="1:15" ht="14.25" customHeight="1" x14ac:dyDescent="0.3">
      <c r="A694" s="2">
        <v>4</v>
      </c>
      <c r="B694" s="3" t="s">
        <v>252</v>
      </c>
      <c r="C694" s="2">
        <v>1</v>
      </c>
      <c r="D694" s="2">
        <v>-3238984.01</v>
      </c>
      <c r="E694" s="4">
        <v>43621</v>
      </c>
      <c r="F694" s="3" t="s">
        <v>253</v>
      </c>
      <c r="G694" s="3" t="s">
        <v>24</v>
      </c>
      <c r="H694" s="4">
        <v>55024</v>
      </c>
      <c r="I694" s="4">
        <v>40626</v>
      </c>
      <c r="J694" s="3" t="s">
        <v>31</v>
      </c>
      <c r="K694" s="2">
        <v>0.13100000000000001</v>
      </c>
      <c r="L694" s="2">
        <v>100</v>
      </c>
      <c r="M694" s="3" t="s">
        <v>35</v>
      </c>
      <c r="N694" s="3" t="s">
        <v>20</v>
      </c>
      <c r="O694" s="2" t="b">
        <v>0</v>
      </c>
    </row>
    <row r="695" spans="1:15" ht="14.25" customHeight="1" x14ac:dyDescent="0.3">
      <c r="A695" s="2">
        <v>4</v>
      </c>
      <c r="B695" s="3" t="s">
        <v>252</v>
      </c>
      <c r="C695" s="2">
        <v>1</v>
      </c>
      <c r="D695" s="2">
        <v>-996610.46</v>
      </c>
      <c r="E695" s="4">
        <v>43621</v>
      </c>
      <c r="F695" s="3" t="s">
        <v>253</v>
      </c>
      <c r="G695" s="3" t="s">
        <v>24</v>
      </c>
      <c r="H695" s="4">
        <v>55024</v>
      </c>
      <c r="I695" s="4">
        <v>40626</v>
      </c>
      <c r="J695" s="3" t="s">
        <v>31</v>
      </c>
      <c r="K695" s="2">
        <v>0.13100000000000001</v>
      </c>
      <c r="L695" s="2">
        <v>100</v>
      </c>
      <c r="M695" s="3" t="s">
        <v>35</v>
      </c>
      <c r="N695" s="3" t="s">
        <v>20</v>
      </c>
      <c r="O695" s="2" t="b">
        <v>0</v>
      </c>
    </row>
    <row r="696" spans="1:15" ht="14.25" customHeight="1" x14ac:dyDescent="0.3">
      <c r="A696" s="2">
        <v>4</v>
      </c>
      <c r="B696" s="3" t="s">
        <v>47</v>
      </c>
      <c r="C696" s="2">
        <v>1</v>
      </c>
      <c r="D696" s="2">
        <v>-1414441.7</v>
      </c>
      <c r="E696" s="4">
        <v>43621</v>
      </c>
      <c r="F696" s="3" t="s">
        <v>48</v>
      </c>
      <c r="G696" s="3" t="s">
        <v>24</v>
      </c>
      <c r="H696" s="4">
        <v>55017</v>
      </c>
      <c r="I696" s="4">
        <v>41957</v>
      </c>
      <c r="J696" s="3" t="s">
        <v>44</v>
      </c>
      <c r="K696" s="2">
        <v>7.85E-2</v>
      </c>
      <c r="L696" s="2">
        <v>100</v>
      </c>
      <c r="M696" s="3" t="s">
        <v>32</v>
      </c>
      <c r="N696" s="3" t="s">
        <v>20</v>
      </c>
      <c r="O696" s="2" t="b">
        <v>0</v>
      </c>
    </row>
    <row r="697" spans="1:15" ht="14.25" customHeight="1" x14ac:dyDescent="0.3">
      <c r="A697" s="2">
        <v>4</v>
      </c>
      <c r="B697" s="3" t="s">
        <v>47</v>
      </c>
      <c r="C697" s="2">
        <v>1</v>
      </c>
      <c r="D697" s="2">
        <v>-2404550.91</v>
      </c>
      <c r="E697" s="4">
        <v>43621</v>
      </c>
      <c r="F697" s="3" t="s">
        <v>48</v>
      </c>
      <c r="G697" s="3" t="s">
        <v>24</v>
      </c>
      <c r="H697" s="4">
        <v>55017</v>
      </c>
      <c r="I697" s="4">
        <v>41957</v>
      </c>
      <c r="J697" s="3" t="s">
        <v>44</v>
      </c>
      <c r="K697" s="2">
        <v>7.85E-2</v>
      </c>
      <c r="L697" s="2">
        <v>100</v>
      </c>
      <c r="M697" s="3" t="s">
        <v>32</v>
      </c>
      <c r="N697" s="3" t="s">
        <v>20</v>
      </c>
      <c r="O697" s="2" t="b">
        <v>0</v>
      </c>
    </row>
    <row r="698" spans="1:15" ht="14.25" customHeight="1" x14ac:dyDescent="0.3">
      <c r="A698" s="2">
        <v>4</v>
      </c>
      <c r="B698" s="3" t="s">
        <v>47</v>
      </c>
      <c r="C698" s="2">
        <v>1</v>
      </c>
      <c r="D698" s="2">
        <v>-1838774.22</v>
      </c>
      <c r="E698" s="4">
        <v>43621</v>
      </c>
      <c r="F698" s="3" t="s">
        <v>48</v>
      </c>
      <c r="G698" s="3" t="s">
        <v>24</v>
      </c>
      <c r="H698" s="4">
        <v>54849</v>
      </c>
      <c r="I698" s="4">
        <v>41957</v>
      </c>
      <c r="J698" s="3" t="s">
        <v>44</v>
      </c>
      <c r="K698" s="2">
        <v>7.85E-2</v>
      </c>
      <c r="L698" s="2">
        <v>100</v>
      </c>
      <c r="M698" s="3" t="s">
        <v>32</v>
      </c>
      <c r="N698" s="3" t="s">
        <v>20</v>
      </c>
      <c r="O698" s="2" t="b">
        <v>0</v>
      </c>
    </row>
    <row r="699" spans="1:15" ht="14.25" customHeight="1" x14ac:dyDescent="0.3">
      <c r="A699" s="2">
        <v>4</v>
      </c>
      <c r="B699" s="3" t="s">
        <v>60</v>
      </c>
      <c r="C699" s="2">
        <v>1</v>
      </c>
      <c r="D699" s="2">
        <v>-1069660.54</v>
      </c>
      <c r="E699" s="4">
        <v>43621</v>
      </c>
      <c r="F699" s="3" t="s">
        <v>61</v>
      </c>
      <c r="G699" s="3" t="s">
        <v>24</v>
      </c>
      <c r="H699" s="4">
        <v>54974</v>
      </c>
      <c r="I699" s="4">
        <v>41887</v>
      </c>
      <c r="J699" s="3" t="s">
        <v>44</v>
      </c>
      <c r="K699" s="2">
        <v>6.2700000000000006E-2</v>
      </c>
      <c r="L699" s="2">
        <v>100</v>
      </c>
      <c r="M699" s="3" t="s">
        <v>62</v>
      </c>
      <c r="N699" s="3" t="s">
        <v>20</v>
      </c>
      <c r="O699" s="2" t="b">
        <v>0</v>
      </c>
    </row>
    <row r="700" spans="1:15" ht="14.25" customHeight="1" x14ac:dyDescent="0.3">
      <c r="A700" s="2">
        <v>4</v>
      </c>
      <c r="B700" s="3" t="s">
        <v>60</v>
      </c>
      <c r="C700" s="2">
        <v>1</v>
      </c>
      <c r="D700" s="2">
        <v>-653135.79</v>
      </c>
      <c r="E700" s="4">
        <v>43621</v>
      </c>
      <c r="F700" s="3" t="s">
        <v>61</v>
      </c>
      <c r="G700" s="3" t="s">
        <v>24</v>
      </c>
      <c r="H700" s="4">
        <v>54974</v>
      </c>
      <c r="I700" s="4">
        <v>41887</v>
      </c>
      <c r="J700" s="3" t="s">
        <v>44</v>
      </c>
      <c r="K700" s="2">
        <v>6.2700000000000006E-2</v>
      </c>
      <c r="L700" s="2">
        <v>100</v>
      </c>
      <c r="M700" s="3" t="s">
        <v>62</v>
      </c>
      <c r="N700" s="3" t="s">
        <v>20</v>
      </c>
      <c r="O700" s="2" t="b">
        <v>0</v>
      </c>
    </row>
    <row r="701" spans="1:15" ht="14.25" customHeight="1" x14ac:dyDescent="0.3">
      <c r="A701" s="2">
        <v>4</v>
      </c>
      <c r="B701" s="3" t="s">
        <v>36</v>
      </c>
      <c r="C701" s="2">
        <v>1</v>
      </c>
      <c r="D701" s="2">
        <v>-3063576.47</v>
      </c>
      <c r="E701" s="4">
        <v>43621</v>
      </c>
      <c r="F701" s="3" t="s">
        <v>37</v>
      </c>
      <c r="G701" s="3" t="s">
        <v>24</v>
      </c>
      <c r="H701" s="4">
        <v>55071</v>
      </c>
      <c r="I701" s="4">
        <v>41192</v>
      </c>
      <c r="J701" s="3" t="s">
        <v>31</v>
      </c>
      <c r="K701" s="2">
        <v>0.11749999999999999</v>
      </c>
      <c r="L701" s="2">
        <v>100</v>
      </c>
      <c r="M701" s="3" t="s">
        <v>32</v>
      </c>
      <c r="N701" s="3" t="s">
        <v>20</v>
      </c>
      <c r="O701" s="2" t="b">
        <v>0</v>
      </c>
    </row>
    <row r="702" spans="1:15" ht="14.25" customHeight="1" x14ac:dyDescent="0.3">
      <c r="A702" s="2">
        <v>4</v>
      </c>
      <c r="B702" s="3" t="s">
        <v>38</v>
      </c>
      <c r="C702" s="2">
        <v>1</v>
      </c>
      <c r="D702" s="2">
        <v>-752702.1</v>
      </c>
      <c r="E702" s="4">
        <v>43621</v>
      </c>
      <c r="F702" s="3" t="s">
        <v>39</v>
      </c>
      <c r="G702" s="3" t="s">
        <v>24</v>
      </c>
      <c r="H702" s="4">
        <v>54954</v>
      </c>
      <c r="I702" s="4">
        <v>41075</v>
      </c>
      <c r="J702" s="3" t="s">
        <v>31</v>
      </c>
      <c r="K702" s="2">
        <v>0.1163</v>
      </c>
      <c r="L702" s="2">
        <v>100</v>
      </c>
      <c r="M702" s="3" t="s">
        <v>32</v>
      </c>
      <c r="N702" s="3" t="s">
        <v>20</v>
      </c>
      <c r="O702" s="2" t="b">
        <v>0</v>
      </c>
    </row>
    <row r="703" spans="1:15" ht="14.25" customHeight="1" x14ac:dyDescent="0.3">
      <c r="A703" s="2">
        <v>4</v>
      </c>
      <c r="B703" s="3" t="s">
        <v>252</v>
      </c>
      <c r="C703" s="2">
        <v>1</v>
      </c>
      <c r="D703" s="2">
        <v>-747457.85</v>
      </c>
      <c r="E703" s="4">
        <v>43621</v>
      </c>
      <c r="F703" s="3" t="s">
        <v>253</v>
      </c>
      <c r="G703" s="3" t="s">
        <v>24</v>
      </c>
      <c r="H703" s="4">
        <v>55024</v>
      </c>
      <c r="I703" s="4">
        <v>40626</v>
      </c>
      <c r="J703" s="3" t="s">
        <v>31</v>
      </c>
      <c r="K703" s="2">
        <v>0.13139999999999999</v>
      </c>
      <c r="L703" s="2">
        <v>100</v>
      </c>
      <c r="M703" s="3" t="s">
        <v>35</v>
      </c>
      <c r="N703" s="3" t="s">
        <v>20</v>
      </c>
      <c r="O703" s="2" t="b">
        <v>0</v>
      </c>
    </row>
    <row r="704" spans="1:15" ht="14.25" customHeight="1" x14ac:dyDescent="0.3">
      <c r="A704" s="2">
        <v>59</v>
      </c>
      <c r="B704" s="3" t="s">
        <v>100</v>
      </c>
      <c r="C704" s="2">
        <v>170</v>
      </c>
      <c r="D704" s="2">
        <v>1723122.86</v>
      </c>
      <c r="E704" s="4">
        <v>43621</v>
      </c>
      <c r="F704" s="3" t="s">
        <v>16</v>
      </c>
      <c r="G704" s="3" t="s">
        <v>17</v>
      </c>
      <c r="H704" s="4">
        <v>45352</v>
      </c>
      <c r="I704" s="4">
        <v>36708</v>
      </c>
      <c r="J704" s="3" t="s">
        <v>18</v>
      </c>
      <c r="K704" s="2">
        <v>2.0000000000000001E-4</v>
      </c>
      <c r="L704" s="2">
        <v>100</v>
      </c>
      <c r="M704" s="3" t="s">
        <v>19</v>
      </c>
      <c r="N704" s="3" t="s">
        <v>20</v>
      </c>
      <c r="O704" s="2" t="b">
        <v>0</v>
      </c>
    </row>
    <row r="705" spans="1:15" ht="14.25" customHeight="1" x14ac:dyDescent="0.3">
      <c r="A705" s="2">
        <v>59</v>
      </c>
      <c r="B705" s="3" t="s">
        <v>75</v>
      </c>
      <c r="C705" s="2">
        <v>1</v>
      </c>
      <c r="D705" s="2">
        <v>4394.55</v>
      </c>
      <c r="E705" s="4">
        <v>43621</v>
      </c>
      <c r="F705" s="3" t="s">
        <v>76</v>
      </c>
      <c r="G705" s="3" t="s">
        <v>24</v>
      </c>
      <c r="H705" s="4">
        <v>54793</v>
      </c>
      <c r="I705" s="4">
        <v>43455</v>
      </c>
      <c r="J705" s="3" t="s">
        <v>31</v>
      </c>
      <c r="K705" s="2">
        <v>6.2899999999999998E-2</v>
      </c>
      <c r="L705" s="2">
        <v>100</v>
      </c>
      <c r="M705" s="3" t="s">
        <v>57</v>
      </c>
      <c r="N705" s="3" t="s">
        <v>20</v>
      </c>
      <c r="O705" s="2" t="b">
        <v>0</v>
      </c>
    </row>
    <row r="706" spans="1:15" ht="14.25" customHeight="1" x14ac:dyDescent="0.3">
      <c r="A706" s="2">
        <v>59</v>
      </c>
      <c r="B706" s="3" t="s">
        <v>108</v>
      </c>
      <c r="C706" s="2">
        <v>2</v>
      </c>
      <c r="D706" s="2">
        <v>1072876.0900000001</v>
      </c>
      <c r="E706" s="4">
        <v>43621</v>
      </c>
      <c r="F706" s="3" t="s">
        <v>109</v>
      </c>
      <c r="G706" s="3" t="s">
        <v>24</v>
      </c>
      <c r="H706" s="4">
        <v>45091</v>
      </c>
      <c r="I706" s="4">
        <v>41439</v>
      </c>
      <c r="J706" s="3" t="s">
        <v>31</v>
      </c>
      <c r="K706" s="2">
        <v>4.5499999999999999E-2</v>
      </c>
      <c r="L706" s="2">
        <v>100</v>
      </c>
      <c r="M706" s="3" t="s">
        <v>110</v>
      </c>
      <c r="N706" s="3" t="s">
        <v>20</v>
      </c>
      <c r="O706" s="2" t="b">
        <v>0</v>
      </c>
    </row>
    <row r="707" spans="1:15" ht="14.25" customHeight="1" x14ac:dyDescent="0.3">
      <c r="A707" s="2">
        <v>59</v>
      </c>
      <c r="B707" s="3" t="s">
        <v>108</v>
      </c>
      <c r="C707" s="2">
        <v>2</v>
      </c>
      <c r="D707" s="2">
        <v>1072876.0900000001</v>
      </c>
      <c r="E707" s="4">
        <v>43621</v>
      </c>
      <c r="F707" s="3" t="s">
        <v>111</v>
      </c>
      <c r="G707" s="3" t="s">
        <v>24</v>
      </c>
      <c r="H707" s="4">
        <v>45091</v>
      </c>
      <c r="I707" s="4">
        <v>41439</v>
      </c>
      <c r="J707" s="3" t="s">
        <v>31</v>
      </c>
      <c r="K707" s="2">
        <v>4.5499999999999999E-2</v>
      </c>
      <c r="L707" s="2">
        <v>100</v>
      </c>
      <c r="M707" s="3" t="s">
        <v>110</v>
      </c>
      <c r="N707" s="3" t="s">
        <v>20</v>
      </c>
      <c r="O707" s="2" t="b">
        <v>0</v>
      </c>
    </row>
    <row r="708" spans="1:15" ht="14.25" customHeight="1" x14ac:dyDescent="0.3">
      <c r="A708" s="2">
        <v>59</v>
      </c>
      <c r="B708" s="3" t="s">
        <v>108</v>
      </c>
      <c r="C708" s="2">
        <v>2</v>
      </c>
      <c r="D708" s="2">
        <v>1072876.0900000001</v>
      </c>
      <c r="E708" s="4">
        <v>43621</v>
      </c>
      <c r="F708" s="3" t="s">
        <v>127</v>
      </c>
      <c r="G708" s="3" t="s">
        <v>24</v>
      </c>
      <c r="H708" s="4">
        <v>45091</v>
      </c>
      <c r="I708" s="4">
        <v>41439</v>
      </c>
      <c r="J708" s="3" t="s">
        <v>31</v>
      </c>
      <c r="K708" s="2">
        <v>4.5499999999999999E-2</v>
      </c>
      <c r="L708" s="2">
        <v>100</v>
      </c>
      <c r="M708" s="3" t="s">
        <v>110</v>
      </c>
      <c r="N708" s="3" t="s">
        <v>20</v>
      </c>
      <c r="O708" s="2" t="b">
        <v>0</v>
      </c>
    </row>
    <row r="709" spans="1:15" ht="14.25" customHeight="1" x14ac:dyDescent="0.3">
      <c r="A709" s="2">
        <v>59</v>
      </c>
      <c r="B709" s="3" t="s">
        <v>128</v>
      </c>
      <c r="C709" s="2">
        <v>3</v>
      </c>
      <c r="D709" s="2">
        <v>3233660.6</v>
      </c>
      <c r="E709" s="4">
        <v>43621</v>
      </c>
      <c r="F709" s="3" t="s">
        <v>129</v>
      </c>
      <c r="G709" s="3" t="s">
        <v>24</v>
      </c>
      <c r="H709" s="4">
        <v>45096</v>
      </c>
      <c r="I709" s="4">
        <v>41443</v>
      </c>
      <c r="J709" s="3" t="s">
        <v>31</v>
      </c>
      <c r="K709" s="2">
        <v>4.4900000000000002E-2</v>
      </c>
      <c r="L709" s="2">
        <v>100</v>
      </c>
      <c r="M709" s="3" t="s">
        <v>130</v>
      </c>
      <c r="N709" s="3" t="s">
        <v>20</v>
      </c>
      <c r="O709" s="2" t="b">
        <v>0</v>
      </c>
    </row>
    <row r="710" spans="1:15" ht="14.25" customHeight="1" x14ac:dyDescent="0.3">
      <c r="A710" s="2">
        <v>59</v>
      </c>
      <c r="B710" s="3" t="s">
        <v>131</v>
      </c>
      <c r="C710" s="2">
        <v>3</v>
      </c>
      <c r="D710" s="2">
        <v>3047899.89</v>
      </c>
      <c r="E710" s="4">
        <v>43621</v>
      </c>
      <c r="F710" s="3" t="s">
        <v>132</v>
      </c>
      <c r="G710" s="3" t="s">
        <v>24</v>
      </c>
      <c r="H710" s="4">
        <v>44105</v>
      </c>
      <c r="I710" s="4">
        <v>41585</v>
      </c>
      <c r="J710" s="3" t="s">
        <v>31</v>
      </c>
      <c r="K710" s="2">
        <v>3.3799999999999997E-2</v>
      </c>
      <c r="L710" s="2">
        <v>100</v>
      </c>
      <c r="M710" s="3" t="s">
        <v>133</v>
      </c>
      <c r="N710" s="3" t="s">
        <v>20</v>
      </c>
      <c r="O710" s="2" t="b">
        <v>0</v>
      </c>
    </row>
    <row r="711" spans="1:15" ht="14.25" customHeight="1" x14ac:dyDescent="0.3">
      <c r="A711" s="2">
        <v>59</v>
      </c>
      <c r="B711" s="3" t="s">
        <v>374</v>
      </c>
      <c r="C711" s="2">
        <v>3</v>
      </c>
      <c r="D711" s="2">
        <v>3083738.29</v>
      </c>
      <c r="E711" s="4">
        <v>43621</v>
      </c>
      <c r="F711" s="3" t="s">
        <v>375</v>
      </c>
      <c r="G711" s="3" t="s">
        <v>24</v>
      </c>
      <c r="H711" s="4">
        <v>44875</v>
      </c>
      <c r="I711" s="4">
        <v>42318</v>
      </c>
      <c r="J711" s="3" t="s">
        <v>44</v>
      </c>
      <c r="K711" s="2">
        <v>4.0000000000000002E-4</v>
      </c>
      <c r="L711" s="2">
        <v>115</v>
      </c>
      <c r="M711" s="3" t="s">
        <v>110</v>
      </c>
      <c r="N711" s="3" t="s">
        <v>20</v>
      </c>
      <c r="O711" s="2" t="b">
        <v>0</v>
      </c>
    </row>
    <row r="712" spans="1:15" ht="14.25" customHeight="1" x14ac:dyDescent="0.3">
      <c r="A712" s="2">
        <v>59</v>
      </c>
      <c r="B712" s="3" t="s">
        <v>376</v>
      </c>
      <c r="C712" s="2">
        <v>3</v>
      </c>
      <c r="D712" s="2">
        <v>1750782.81</v>
      </c>
      <c r="E712" s="4">
        <v>43621</v>
      </c>
      <c r="F712" s="3" t="s">
        <v>377</v>
      </c>
      <c r="G712" s="3" t="s">
        <v>24</v>
      </c>
      <c r="H712" s="4">
        <v>44740</v>
      </c>
      <c r="I712" s="4">
        <v>42915</v>
      </c>
      <c r="J712" s="3" t="s">
        <v>44</v>
      </c>
      <c r="K712" s="2">
        <v>0</v>
      </c>
      <c r="L712" s="2">
        <v>115.3</v>
      </c>
      <c r="M712" s="3" t="s">
        <v>378</v>
      </c>
      <c r="N712" s="3" t="s">
        <v>20</v>
      </c>
      <c r="O712" s="2" t="b">
        <v>0</v>
      </c>
    </row>
    <row r="713" spans="1:15" ht="14.25" customHeight="1" x14ac:dyDescent="0.3">
      <c r="A713" s="2">
        <v>59</v>
      </c>
      <c r="B713" s="3" t="s">
        <v>376</v>
      </c>
      <c r="C713" s="2">
        <v>2</v>
      </c>
      <c r="D713" s="2">
        <v>1167188.54</v>
      </c>
      <c r="E713" s="4">
        <v>43621</v>
      </c>
      <c r="F713" s="3" t="s">
        <v>377</v>
      </c>
      <c r="G713" s="3" t="s">
        <v>24</v>
      </c>
      <c r="H713" s="4">
        <v>44740</v>
      </c>
      <c r="I713" s="4">
        <v>42915</v>
      </c>
      <c r="J713" s="3" t="s">
        <v>44</v>
      </c>
      <c r="K713" s="2">
        <v>1.6999999999999999E-3</v>
      </c>
      <c r="L713" s="2">
        <v>115.3</v>
      </c>
      <c r="M713" s="3" t="s">
        <v>378</v>
      </c>
      <c r="N713" s="3" t="s">
        <v>20</v>
      </c>
      <c r="O713" s="2" t="b">
        <v>0</v>
      </c>
    </row>
    <row r="714" spans="1:15" ht="14.25" customHeight="1" x14ac:dyDescent="0.3">
      <c r="A714" s="2">
        <v>59</v>
      </c>
      <c r="B714" s="3" t="s">
        <v>85</v>
      </c>
      <c r="C714" s="2">
        <v>2000</v>
      </c>
      <c r="D714" s="2">
        <v>2327332.52</v>
      </c>
      <c r="E714" s="4">
        <v>43621</v>
      </c>
      <c r="F714" s="3" t="s">
        <v>86</v>
      </c>
      <c r="G714" s="3" t="s">
        <v>24</v>
      </c>
      <c r="H714" s="4">
        <v>43713</v>
      </c>
      <c r="I714" s="4">
        <v>42891</v>
      </c>
      <c r="J714" s="3" t="s">
        <v>44</v>
      </c>
      <c r="K714" s="2">
        <v>1.2200000000000001E-2</v>
      </c>
      <c r="L714" s="2">
        <v>100</v>
      </c>
      <c r="M714" s="3" t="s">
        <v>87</v>
      </c>
      <c r="N714" s="3" t="s">
        <v>20</v>
      </c>
      <c r="O714" s="2" t="b">
        <v>0</v>
      </c>
    </row>
    <row r="715" spans="1:15" ht="14.25" customHeight="1" x14ac:dyDescent="0.3">
      <c r="A715" s="2">
        <v>59</v>
      </c>
      <c r="B715" s="3" t="s">
        <v>85</v>
      </c>
      <c r="C715" s="2">
        <v>165</v>
      </c>
      <c r="D715" s="2">
        <v>192004.93</v>
      </c>
      <c r="E715" s="4">
        <v>43621</v>
      </c>
      <c r="F715" s="3" t="s">
        <v>86</v>
      </c>
      <c r="G715" s="3" t="s">
        <v>24</v>
      </c>
      <c r="H715" s="4">
        <v>43713</v>
      </c>
      <c r="I715" s="4">
        <v>42891</v>
      </c>
      <c r="J715" s="3" t="s">
        <v>44</v>
      </c>
      <c r="K715" s="2">
        <v>1.2200000000000001E-2</v>
      </c>
      <c r="L715" s="2">
        <v>100</v>
      </c>
      <c r="M715" s="3" t="s">
        <v>87</v>
      </c>
      <c r="N715" s="3" t="s">
        <v>20</v>
      </c>
      <c r="O715" s="2" t="b">
        <v>0</v>
      </c>
    </row>
    <row r="716" spans="1:15" ht="14.25" customHeight="1" x14ac:dyDescent="0.3">
      <c r="A716" s="2">
        <v>59</v>
      </c>
      <c r="B716" s="3" t="s">
        <v>134</v>
      </c>
      <c r="C716" s="2">
        <v>1500</v>
      </c>
      <c r="D716" s="2">
        <v>1124992.77</v>
      </c>
      <c r="E716" s="4">
        <v>43621</v>
      </c>
      <c r="F716" s="3" t="s">
        <v>135</v>
      </c>
      <c r="G716" s="3" t="s">
        <v>24</v>
      </c>
      <c r="H716" s="4">
        <v>44169</v>
      </c>
      <c r="I716" s="4">
        <v>43071</v>
      </c>
      <c r="J716" s="3" t="s">
        <v>44</v>
      </c>
      <c r="K716" s="2">
        <v>0.12529999999999999</v>
      </c>
      <c r="L716" s="2">
        <v>100</v>
      </c>
      <c r="M716" s="3" t="s">
        <v>136</v>
      </c>
      <c r="N716" s="3" t="s">
        <v>20</v>
      </c>
      <c r="O716" s="2" t="b">
        <v>0</v>
      </c>
    </row>
    <row r="717" spans="1:15" ht="14.25" customHeight="1" x14ac:dyDescent="0.3">
      <c r="A717" s="2">
        <v>59</v>
      </c>
      <c r="B717" s="3" t="s">
        <v>134</v>
      </c>
      <c r="C717" s="2">
        <v>1000</v>
      </c>
      <c r="D717" s="2">
        <v>749995.18</v>
      </c>
      <c r="E717" s="4">
        <v>43621</v>
      </c>
      <c r="F717" s="3" t="s">
        <v>135</v>
      </c>
      <c r="G717" s="3" t="s">
        <v>24</v>
      </c>
      <c r="H717" s="4">
        <v>44169</v>
      </c>
      <c r="I717" s="4">
        <v>43071</v>
      </c>
      <c r="J717" s="3" t="s">
        <v>44</v>
      </c>
      <c r="K717" s="2">
        <v>0.1283</v>
      </c>
      <c r="L717" s="2">
        <v>100</v>
      </c>
      <c r="M717" s="3" t="s">
        <v>136</v>
      </c>
      <c r="N717" s="3" t="s">
        <v>20</v>
      </c>
      <c r="O717" s="2" t="b">
        <v>0</v>
      </c>
    </row>
    <row r="718" spans="1:15" ht="14.25" customHeight="1" x14ac:dyDescent="0.3">
      <c r="A718" s="2">
        <v>4</v>
      </c>
      <c r="B718" s="3" t="s">
        <v>38</v>
      </c>
      <c r="C718" s="2">
        <v>1</v>
      </c>
      <c r="D718" s="2">
        <v>166021.89000000001</v>
      </c>
      <c r="E718" s="4">
        <v>43621</v>
      </c>
      <c r="F718" s="3" t="s">
        <v>39</v>
      </c>
      <c r="G718" s="3" t="s">
        <v>24</v>
      </c>
      <c r="H718" s="4">
        <v>54954</v>
      </c>
      <c r="I718" s="4">
        <v>41075</v>
      </c>
      <c r="J718" s="3" t="s">
        <v>31</v>
      </c>
      <c r="K718" s="2">
        <v>0.1172</v>
      </c>
      <c r="L718" s="2">
        <v>100</v>
      </c>
      <c r="M718" s="3" t="s">
        <v>32</v>
      </c>
      <c r="N718" s="3" t="s">
        <v>20</v>
      </c>
      <c r="O718" s="2" t="b">
        <v>0</v>
      </c>
    </row>
    <row r="719" spans="1:15" ht="14.25" customHeight="1" x14ac:dyDescent="0.3">
      <c r="A719" s="2">
        <v>4</v>
      </c>
      <c r="B719" s="3" t="s">
        <v>38</v>
      </c>
      <c r="C719" s="2">
        <v>1</v>
      </c>
      <c r="D719" s="2">
        <v>124516.42</v>
      </c>
      <c r="E719" s="4">
        <v>43621</v>
      </c>
      <c r="F719" s="3" t="s">
        <v>39</v>
      </c>
      <c r="G719" s="3" t="s">
        <v>24</v>
      </c>
      <c r="H719" s="4">
        <v>54954</v>
      </c>
      <c r="I719" s="4">
        <v>41075</v>
      </c>
      <c r="J719" s="3" t="s">
        <v>31</v>
      </c>
      <c r="K719" s="2">
        <v>0.1172</v>
      </c>
      <c r="L719" s="2">
        <v>100</v>
      </c>
      <c r="M719" s="3" t="s">
        <v>32</v>
      </c>
      <c r="N719" s="3" t="s">
        <v>20</v>
      </c>
      <c r="O719" s="2" t="b">
        <v>0</v>
      </c>
    </row>
    <row r="720" spans="1:15" ht="14.25" customHeight="1" x14ac:dyDescent="0.3">
      <c r="A720" s="2">
        <v>4</v>
      </c>
      <c r="B720" s="3" t="s">
        <v>252</v>
      </c>
      <c r="C720" s="2">
        <v>1</v>
      </c>
      <c r="D720" s="2">
        <v>166563.81</v>
      </c>
      <c r="E720" s="4">
        <v>43621</v>
      </c>
      <c r="F720" s="3" t="s">
        <v>253</v>
      </c>
      <c r="G720" s="3" t="s">
        <v>24</v>
      </c>
      <c r="H720" s="4">
        <v>55024</v>
      </c>
      <c r="I720" s="4">
        <v>40626</v>
      </c>
      <c r="J720" s="3" t="s">
        <v>31</v>
      </c>
      <c r="K720" s="2">
        <v>0.13239999999999999</v>
      </c>
      <c r="L720" s="2">
        <v>100</v>
      </c>
      <c r="M720" s="3" t="s">
        <v>35</v>
      </c>
      <c r="N720" s="3" t="s">
        <v>20</v>
      </c>
      <c r="O720" s="2" t="b">
        <v>0</v>
      </c>
    </row>
    <row r="721" spans="1:15" ht="14.25" customHeight="1" x14ac:dyDescent="0.3">
      <c r="A721" s="2">
        <v>4</v>
      </c>
      <c r="B721" s="3" t="s">
        <v>252</v>
      </c>
      <c r="C721" s="2">
        <v>1</v>
      </c>
      <c r="D721" s="2">
        <v>124922.85</v>
      </c>
      <c r="E721" s="4">
        <v>43621</v>
      </c>
      <c r="F721" s="3" t="s">
        <v>253</v>
      </c>
      <c r="G721" s="3" t="s">
        <v>24</v>
      </c>
      <c r="H721" s="4">
        <v>55024</v>
      </c>
      <c r="I721" s="4">
        <v>40626</v>
      </c>
      <c r="J721" s="3" t="s">
        <v>31</v>
      </c>
      <c r="K721" s="2">
        <v>0.13239999999999999</v>
      </c>
      <c r="L721" s="2">
        <v>100</v>
      </c>
      <c r="M721" s="3" t="s">
        <v>35</v>
      </c>
      <c r="N721" s="3" t="s">
        <v>20</v>
      </c>
      <c r="O721" s="2" t="b">
        <v>0</v>
      </c>
    </row>
    <row r="722" spans="1:15" ht="14.25" customHeight="1" x14ac:dyDescent="0.3">
      <c r="A722" s="2">
        <v>4</v>
      </c>
      <c r="B722" s="3" t="s">
        <v>36</v>
      </c>
      <c r="C722" s="2">
        <v>1</v>
      </c>
      <c r="D722" s="2">
        <v>759459.14</v>
      </c>
      <c r="E722" s="4">
        <v>43621</v>
      </c>
      <c r="F722" s="3" t="s">
        <v>37</v>
      </c>
      <c r="G722" s="3" t="s">
        <v>24</v>
      </c>
      <c r="H722" s="4">
        <v>55071</v>
      </c>
      <c r="I722" s="4">
        <v>41192</v>
      </c>
      <c r="J722" s="3" t="s">
        <v>31</v>
      </c>
      <c r="K722" s="2">
        <v>0.11899999999999999</v>
      </c>
      <c r="L722" s="2">
        <v>100</v>
      </c>
      <c r="M722" s="3" t="s">
        <v>32</v>
      </c>
      <c r="N722" s="3" t="s">
        <v>20</v>
      </c>
      <c r="O722" s="2" t="b">
        <v>0</v>
      </c>
    </row>
    <row r="723" spans="1:15" ht="14.25" customHeight="1" x14ac:dyDescent="0.3">
      <c r="A723" s="2">
        <v>4</v>
      </c>
      <c r="B723" s="3" t="s">
        <v>36</v>
      </c>
      <c r="C723" s="2">
        <v>1</v>
      </c>
      <c r="D723" s="2">
        <v>835405.05</v>
      </c>
      <c r="E723" s="4">
        <v>43621</v>
      </c>
      <c r="F723" s="3" t="s">
        <v>37</v>
      </c>
      <c r="G723" s="3" t="s">
        <v>24</v>
      </c>
      <c r="H723" s="4">
        <v>55071</v>
      </c>
      <c r="I723" s="4">
        <v>41192</v>
      </c>
      <c r="J723" s="3" t="s">
        <v>31</v>
      </c>
      <c r="K723" s="2">
        <v>0.11899999999999999</v>
      </c>
      <c r="L723" s="2">
        <v>100</v>
      </c>
      <c r="M723" s="3" t="s">
        <v>32</v>
      </c>
      <c r="N723" s="3" t="s">
        <v>20</v>
      </c>
      <c r="O723" s="2" t="b">
        <v>0</v>
      </c>
    </row>
    <row r="724" spans="1:15" ht="14.25" customHeight="1" x14ac:dyDescent="0.3">
      <c r="A724" s="2">
        <v>4</v>
      </c>
      <c r="B724" s="3" t="s">
        <v>346</v>
      </c>
      <c r="C724" s="2">
        <v>1</v>
      </c>
      <c r="D724" s="2">
        <v>822677.89</v>
      </c>
      <c r="E724" s="4">
        <v>43621</v>
      </c>
      <c r="F724" s="3" t="s">
        <v>347</v>
      </c>
      <c r="G724" s="3" t="s">
        <v>24</v>
      </c>
      <c r="H724" s="4">
        <v>55071</v>
      </c>
      <c r="I724" s="4">
        <v>41192</v>
      </c>
      <c r="J724" s="3" t="s">
        <v>31</v>
      </c>
      <c r="K724" s="2">
        <v>0.19189999999999999</v>
      </c>
      <c r="L724" s="2">
        <v>100</v>
      </c>
      <c r="M724" s="3" t="s">
        <v>32</v>
      </c>
      <c r="N724" s="3" t="s">
        <v>20</v>
      </c>
      <c r="O724" s="2" t="b">
        <v>0</v>
      </c>
    </row>
    <row r="725" spans="1:15" ht="14.25" customHeight="1" x14ac:dyDescent="0.3">
      <c r="A725" s="2">
        <v>4</v>
      </c>
      <c r="B725" s="3" t="s">
        <v>346</v>
      </c>
      <c r="C725" s="2">
        <v>1</v>
      </c>
      <c r="D725" s="2">
        <v>1997932.02</v>
      </c>
      <c r="E725" s="4">
        <v>43621</v>
      </c>
      <c r="F725" s="3" t="s">
        <v>347</v>
      </c>
      <c r="G725" s="3" t="s">
        <v>24</v>
      </c>
      <c r="H725" s="4">
        <v>55071</v>
      </c>
      <c r="I725" s="4">
        <v>41192</v>
      </c>
      <c r="J725" s="3" t="s">
        <v>31</v>
      </c>
      <c r="K725" s="2">
        <v>0.19189999999999999</v>
      </c>
      <c r="L725" s="2">
        <v>100</v>
      </c>
      <c r="M725" s="3" t="s">
        <v>32</v>
      </c>
      <c r="N725" s="3" t="s">
        <v>20</v>
      </c>
      <c r="O725" s="2" t="b">
        <v>0</v>
      </c>
    </row>
    <row r="726" spans="1:15" ht="14.25" customHeight="1" x14ac:dyDescent="0.3">
      <c r="A726" s="2">
        <v>4</v>
      </c>
      <c r="B726" s="3" t="s">
        <v>348</v>
      </c>
      <c r="C726" s="2">
        <v>10</v>
      </c>
      <c r="D726" s="2">
        <v>3282428.55</v>
      </c>
      <c r="E726" s="4">
        <v>43621</v>
      </c>
      <c r="F726" s="3" t="s">
        <v>349</v>
      </c>
      <c r="G726" s="3" t="s">
        <v>24</v>
      </c>
      <c r="H726" s="4">
        <v>46645</v>
      </c>
      <c r="I726" s="4">
        <v>41075</v>
      </c>
      <c r="J726" s="3" t="s">
        <v>31</v>
      </c>
      <c r="K726" s="2">
        <v>0.127</v>
      </c>
      <c r="L726" s="2">
        <v>100</v>
      </c>
      <c r="M726" s="3" t="s">
        <v>32</v>
      </c>
      <c r="N726" s="3" t="s">
        <v>20</v>
      </c>
      <c r="O726" s="2" t="b">
        <v>0</v>
      </c>
    </row>
    <row r="727" spans="1:15" ht="14.25" customHeight="1" x14ac:dyDescent="0.3">
      <c r="A727" s="2">
        <v>4</v>
      </c>
      <c r="B727" s="3" t="s">
        <v>348</v>
      </c>
      <c r="C727" s="2">
        <v>1</v>
      </c>
      <c r="D727" s="2">
        <v>328242.84999999998</v>
      </c>
      <c r="E727" s="4">
        <v>43621</v>
      </c>
      <c r="F727" s="3" t="s">
        <v>349</v>
      </c>
      <c r="G727" s="3" t="s">
        <v>24</v>
      </c>
      <c r="H727" s="4">
        <v>46645</v>
      </c>
      <c r="I727" s="4">
        <v>41075</v>
      </c>
      <c r="J727" s="3" t="s">
        <v>31</v>
      </c>
      <c r="K727" s="2">
        <v>0.127</v>
      </c>
      <c r="L727" s="2">
        <v>100</v>
      </c>
      <c r="M727" s="3" t="s">
        <v>32</v>
      </c>
      <c r="N727" s="3" t="s">
        <v>20</v>
      </c>
      <c r="O727" s="2" t="b">
        <v>0</v>
      </c>
    </row>
    <row r="728" spans="1:15" ht="14.25" customHeight="1" x14ac:dyDescent="0.3">
      <c r="A728" s="2">
        <v>4</v>
      </c>
      <c r="B728" s="3" t="s">
        <v>348</v>
      </c>
      <c r="C728" s="2">
        <v>10</v>
      </c>
      <c r="D728" s="2">
        <v>3282428.55</v>
      </c>
      <c r="E728" s="4">
        <v>43621</v>
      </c>
      <c r="F728" s="3" t="s">
        <v>349</v>
      </c>
      <c r="G728" s="3" t="s">
        <v>24</v>
      </c>
      <c r="H728" s="4">
        <v>46645</v>
      </c>
      <c r="I728" s="4">
        <v>41075</v>
      </c>
      <c r="J728" s="3" t="s">
        <v>31</v>
      </c>
      <c r="K728" s="2">
        <v>0.127</v>
      </c>
      <c r="L728" s="2">
        <v>100</v>
      </c>
      <c r="M728" s="3" t="s">
        <v>32</v>
      </c>
      <c r="N728" s="3" t="s">
        <v>20</v>
      </c>
      <c r="O728" s="2" t="b">
        <v>0</v>
      </c>
    </row>
    <row r="729" spans="1:15" ht="14.25" customHeight="1" x14ac:dyDescent="0.3">
      <c r="A729" s="2">
        <v>4</v>
      </c>
      <c r="B729" s="3" t="s">
        <v>346</v>
      </c>
      <c r="C729" s="2">
        <v>7</v>
      </c>
      <c r="D729" s="2">
        <v>2289993.34</v>
      </c>
      <c r="E729" s="4">
        <v>43621</v>
      </c>
      <c r="F729" s="3" t="s">
        <v>347</v>
      </c>
      <c r="G729" s="3" t="s">
        <v>24</v>
      </c>
      <c r="H729" s="4">
        <v>44479</v>
      </c>
      <c r="I729" s="4">
        <v>41192</v>
      </c>
      <c r="J729" s="3" t="s">
        <v>31</v>
      </c>
      <c r="K729" s="2">
        <v>0.15110000000000001</v>
      </c>
      <c r="L729" s="2">
        <v>100</v>
      </c>
      <c r="M729" s="3" t="s">
        <v>32</v>
      </c>
      <c r="N729" s="3" t="s">
        <v>20</v>
      </c>
      <c r="O729" s="2" t="b">
        <v>0</v>
      </c>
    </row>
    <row r="730" spans="1:15" ht="14.25" customHeight="1" x14ac:dyDescent="0.3">
      <c r="A730" s="2">
        <v>4</v>
      </c>
      <c r="B730" s="3" t="s">
        <v>346</v>
      </c>
      <c r="C730" s="2">
        <v>17</v>
      </c>
      <c r="D730" s="2">
        <v>5561412.3899999997</v>
      </c>
      <c r="E730" s="4">
        <v>43621</v>
      </c>
      <c r="F730" s="3" t="s">
        <v>347</v>
      </c>
      <c r="G730" s="3" t="s">
        <v>24</v>
      </c>
      <c r="H730" s="4">
        <v>44479</v>
      </c>
      <c r="I730" s="4">
        <v>41192</v>
      </c>
      <c r="J730" s="3" t="s">
        <v>31</v>
      </c>
      <c r="K730" s="2">
        <v>0.1555</v>
      </c>
      <c r="L730" s="2">
        <v>100</v>
      </c>
      <c r="M730" s="3" t="s">
        <v>32</v>
      </c>
      <c r="N730" s="3" t="s">
        <v>20</v>
      </c>
      <c r="O730" s="2" t="b">
        <v>0</v>
      </c>
    </row>
    <row r="731" spans="1:15" ht="14.25" customHeight="1" x14ac:dyDescent="0.3">
      <c r="A731" s="2">
        <v>4</v>
      </c>
      <c r="B731" s="3" t="s">
        <v>36</v>
      </c>
      <c r="C731" s="2">
        <v>10</v>
      </c>
      <c r="D731" s="2">
        <v>2335062.5499999998</v>
      </c>
      <c r="E731" s="4">
        <v>43621</v>
      </c>
      <c r="F731" s="3" t="s">
        <v>37</v>
      </c>
      <c r="G731" s="3" t="s">
        <v>24</v>
      </c>
      <c r="H731" s="4">
        <v>44479</v>
      </c>
      <c r="I731" s="4">
        <v>41192</v>
      </c>
      <c r="J731" s="3" t="s">
        <v>31</v>
      </c>
      <c r="K731" s="2">
        <v>0.47220000000000001</v>
      </c>
      <c r="L731" s="2">
        <v>100</v>
      </c>
      <c r="M731" s="3" t="s">
        <v>32</v>
      </c>
      <c r="N731" s="3" t="s">
        <v>20</v>
      </c>
      <c r="O731" s="2" t="b">
        <v>0</v>
      </c>
    </row>
    <row r="732" spans="1:15" ht="14.25" customHeight="1" x14ac:dyDescent="0.3">
      <c r="A732" s="2">
        <v>4</v>
      </c>
      <c r="B732" s="3" t="s">
        <v>36</v>
      </c>
      <c r="C732" s="2">
        <v>11</v>
      </c>
      <c r="D732" s="2">
        <v>2568568.7999999998</v>
      </c>
      <c r="E732" s="4">
        <v>43621</v>
      </c>
      <c r="F732" s="3" t="s">
        <v>37</v>
      </c>
      <c r="G732" s="3" t="s">
        <v>24</v>
      </c>
      <c r="H732" s="4">
        <v>44479</v>
      </c>
      <c r="I732" s="4">
        <v>41192</v>
      </c>
      <c r="J732" s="3" t="s">
        <v>31</v>
      </c>
      <c r="K732" s="2">
        <v>0.48680000000000001</v>
      </c>
      <c r="L732" s="2">
        <v>100</v>
      </c>
      <c r="M732" s="3" t="s">
        <v>32</v>
      </c>
      <c r="N732" s="3" t="s">
        <v>20</v>
      </c>
      <c r="O732" s="2" t="b">
        <v>0</v>
      </c>
    </row>
    <row r="733" spans="1:15" ht="14.25" customHeight="1" x14ac:dyDescent="0.3">
      <c r="A733" s="2">
        <v>4</v>
      </c>
      <c r="B733" s="3" t="s">
        <v>38</v>
      </c>
      <c r="C733" s="2">
        <v>12</v>
      </c>
      <c r="D733" s="2">
        <v>2847277.01</v>
      </c>
      <c r="E733" s="4">
        <v>43621</v>
      </c>
      <c r="F733" s="3" t="s">
        <v>39</v>
      </c>
      <c r="G733" s="3" t="s">
        <v>24</v>
      </c>
      <c r="H733" s="4">
        <v>46188</v>
      </c>
      <c r="I733" s="4">
        <v>41075</v>
      </c>
      <c r="J733" s="3" t="s">
        <v>31</v>
      </c>
      <c r="K733" s="2">
        <v>9.1399999999999995E-2</v>
      </c>
      <c r="L733" s="2">
        <v>100</v>
      </c>
      <c r="M733" s="3" t="s">
        <v>32</v>
      </c>
      <c r="N733" s="3" t="s">
        <v>20</v>
      </c>
      <c r="O733" s="2" t="b">
        <v>0</v>
      </c>
    </row>
    <row r="734" spans="1:15" ht="14.25" customHeight="1" x14ac:dyDescent="0.3">
      <c r="A734" s="2">
        <v>4</v>
      </c>
      <c r="B734" s="3" t="s">
        <v>38</v>
      </c>
      <c r="C734" s="2">
        <v>4</v>
      </c>
      <c r="D734" s="2">
        <v>949092.34</v>
      </c>
      <c r="E734" s="4">
        <v>43621</v>
      </c>
      <c r="F734" s="3" t="s">
        <v>39</v>
      </c>
      <c r="G734" s="3" t="s">
        <v>24</v>
      </c>
      <c r="H734" s="4">
        <v>46188</v>
      </c>
      <c r="I734" s="4">
        <v>41075</v>
      </c>
      <c r="J734" s="3" t="s">
        <v>31</v>
      </c>
      <c r="K734" s="2">
        <v>0.2036</v>
      </c>
      <c r="L734" s="2">
        <v>100</v>
      </c>
      <c r="M734" s="3" t="s">
        <v>32</v>
      </c>
      <c r="N734" s="3" t="s">
        <v>20</v>
      </c>
      <c r="O734" s="2" t="b">
        <v>0</v>
      </c>
    </row>
    <row r="735" spans="1:15" ht="14.25" customHeight="1" x14ac:dyDescent="0.3">
      <c r="A735" s="2">
        <v>4</v>
      </c>
      <c r="B735" s="3" t="s">
        <v>38</v>
      </c>
      <c r="C735" s="2">
        <v>3</v>
      </c>
      <c r="D735" s="2">
        <v>711819.25</v>
      </c>
      <c r="E735" s="4">
        <v>43621</v>
      </c>
      <c r="F735" s="3" t="s">
        <v>39</v>
      </c>
      <c r="G735" s="3" t="s">
        <v>24</v>
      </c>
      <c r="H735" s="4">
        <v>46188</v>
      </c>
      <c r="I735" s="4">
        <v>41075</v>
      </c>
      <c r="J735" s="3" t="s">
        <v>31</v>
      </c>
      <c r="K735" s="2">
        <v>0.18890000000000001</v>
      </c>
      <c r="L735" s="2">
        <v>100</v>
      </c>
      <c r="M735" s="3" t="s">
        <v>32</v>
      </c>
      <c r="N735" s="3" t="s">
        <v>20</v>
      </c>
      <c r="O735" s="2" t="b">
        <v>0</v>
      </c>
    </row>
    <row r="736" spans="1:15" ht="14.25" customHeight="1" x14ac:dyDescent="0.3">
      <c r="A736" s="2">
        <v>4</v>
      </c>
      <c r="B736" s="3" t="s">
        <v>47</v>
      </c>
      <c r="C736" s="2">
        <v>1</v>
      </c>
      <c r="D736" s="2">
        <v>4809101.83</v>
      </c>
      <c r="E736" s="4">
        <v>43621</v>
      </c>
      <c r="F736" s="3" t="s">
        <v>48</v>
      </c>
      <c r="G736" s="3" t="s">
        <v>24</v>
      </c>
      <c r="H736" s="4">
        <v>43329</v>
      </c>
      <c r="I736" s="4">
        <v>41957</v>
      </c>
      <c r="J736" s="3" t="s">
        <v>44</v>
      </c>
      <c r="K736" s="2">
        <v>0.53959999999999997</v>
      </c>
      <c r="L736" s="2">
        <v>100</v>
      </c>
      <c r="M736" s="3" t="s">
        <v>32</v>
      </c>
      <c r="N736" s="3" t="s">
        <v>20</v>
      </c>
      <c r="O736" s="2" t="b">
        <v>0</v>
      </c>
    </row>
    <row r="737" spans="1:15" ht="14.25" customHeight="1" x14ac:dyDescent="0.3">
      <c r="A737" s="2">
        <v>4</v>
      </c>
      <c r="B737" s="3" t="s">
        <v>47</v>
      </c>
      <c r="C737" s="2">
        <v>1</v>
      </c>
      <c r="D737" s="2">
        <v>2828883.41</v>
      </c>
      <c r="E737" s="4">
        <v>43621</v>
      </c>
      <c r="F737" s="3" t="s">
        <v>48</v>
      </c>
      <c r="G737" s="3" t="s">
        <v>24</v>
      </c>
      <c r="H737" s="4">
        <v>43329</v>
      </c>
      <c r="I737" s="4">
        <v>41957</v>
      </c>
      <c r="J737" s="3" t="s">
        <v>44</v>
      </c>
      <c r="K737" s="2">
        <v>0.53959999999999997</v>
      </c>
      <c r="L737" s="2">
        <v>100</v>
      </c>
      <c r="M737" s="3" t="s">
        <v>32</v>
      </c>
      <c r="N737" s="3" t="s">
        <v>20</v>
      </c>
      <c r="O737" s="2" t="b">
        <v>0</v>
      </c>
    </row>
    <row r="738" spans="1:15" ht="14.25" customHeight="1" x14ac:dyDescent="0.3">
      <c r="A738" s="2">
        <v>59</v>
      </c>
      <c r="B738" s="3" t="s">
        <v>134</v>
      </c>
      <c r="C738" s="2">
        <v>700</v>
      </c>
      <c r="D738" s="2">
        <v>524996.62</v>
      </c>
      <c r="E738" s="4">
        <v>43621</v>
      </c>
      <c r="F738" s="3" t="s">
        <v>135</v>
      </c>
      <c r="G738" s="3" t="s">
        <v>24</v>
      </c>
      <c r="H738" s="4">
        <v>44169</v>
      </c>
      <c r="I738" s="4">
        <v>43071</v>
      </c>
      <c r="J738" s="3" t="s">
        <v>44</v>
      </c>
      <c r="K738" s="2">
        <v>0.27279999999999999</v>
      </c>
      <c r="L738" s="2">
        <v>100</v>
      </c>
      <c r="M738" s="3" t="s">
        <v>136</v>
      </c>
      <c r="N738" s="3" t="s">
        <v>20</v>
      </c>
      <c r="O738" s="2" t="b">
        <v>0</v>
      </c>
    </row>
    <row r="739" spans="1:15" ht="14.25" customHeight="1" x14ac:dyDescent="0.3">
      <c r="A739" s="2">
        <v>59</v>
      </c>
      <c r="B739" s="3" t="s">
        <v>164</v>
      </c>
      <c r="C739" s="2">
        <v>14</v>
      </c>
      <c r="D739" s="2">
        <v>2188564.27</v>
      </c>
      <c r="E739" s="4">
        <v>43621</v>
      </c>
      <c r="F739" s="3" t="s">
        <v>379</v>
      </c>
      <c r="G739" s="3" t="s">
        <v>24</v>
      </c>
      <c r="H739" s="4">
        <v>44378</v>
      </c>
      <c r="I739" s="4">
        <v>43403</v>
      </c>
      <c r="J739" s="3" t="s">
        <v>44</v>
      </c>
      <c r="K739" s="2">
        <v>4.0000000000000001E-3</v>
      </c>
      <c r="L739" s="2">
        <v>100</v>
      </c>
      <c r="M739" s="3" t="s">
        <v>166</v>
      </c>
      <c r="N739" s="3" t="s">
        <v>20</v>
      </c>
      <c r="O739" s="2" t="b">
        <v>0</v>
      </c>
    </row>
    <row r="740" spans="1:15" ht="14.25" customHeight="1" x14ac:dyDescent="0.3">
      <c r="A740" s="2">
        <v>59</v>
      </c>
      <c r="B740" s="3" t="s">
        <v>75</v>
      </c>
      <c r="C740" s="2">
        <v>1212</v>
      </c>
      <c r="D740" s="2">
        <v>1239777.47</v>
      </c>
      <c r="E740" s="4">
        <v>43621</v>
      </c>
      <c r="F740" s="3" t="s">
        <v>76</v>
      </c>
      <c r="G740" s="3" t="s">
        <v>24</v>
      </c>
      <c r="H740" s="4">
        <v>50775</v>
      </c>
      <c r="I740" s="4">
        <v>43455</v>
      </c>
      <c r="J740" s="3" t="s">
        <v>31</v>
      </c>
      <c r="K740" s="2">
        <v>6.6799999999999998E-2</v>
      </c>
      <c r="L740" s="2">
        <v>100</v>
      </c>
      <c r="M740" s="3" t="s">
        <v>57</v>
      </c>
      <c r="N740" s="3" t="s">
        <v>20</v>
      </c>
      <c r="O740" s="2" t="b">
        <v>0</v>
      </c>
    </row>
    <row r="741" spans="1:15" ht="14.25" customHeight="1" x14ac:dyDescent="0.3">
      <c r="A741" s="2">
        <v>59</v>
      </c>
      <c r="B741" s="3" t="s">
        <v>150</v>
      </c>
      <c r="C741" s="2">
        <v>20</v>
      </c>
      <c r="D741" s="2">
        <v>20047.64</v>
      </c>
      <c r="E741" s="4">
        <v>43621</v>
      </c>
      <c r="F741" s="3" t="s">
        <v>151</v>
      </c>
      <c r="G741" s="3" t="s">
        <v>139</v>
      </c>
      <c r="H741" s="4">
        <v>46157</v>
      </c>
      <c r="I741" s="4">
        <v>43600</v>
      </c>
      <c r="J741" s="3" t="s">
        <v>44</v>
      </c>
      <c r="K741" s="2">
        <v>1.35E-2</v>
      </c>
      <c r="L741" s="2">
        <v>100</v>
      </c>
      <c r="M741" s="3" t="s">
        <v>152</v>
      </c>
      <c r="N741" s="3" t="s">
        <v>20</v>
      </c>
      <c r="O741" s="2" t="b">
        <v>0</v>
      </c>
    </row>
    <row r="742" spans="1:15" ht="14.25" customHeight="1" x14ac:dyDescent="0.3">
      <c r="A742" s="2">
        <v>59</v>
      </c>
      <c r="B742" s="3" t="s">
        <v>153</v>
      </c>
      <c r="C742" s="2">
        <v>153</v>
      </c>
      <c r="D742" s="2">
        <v>157123.68</v>
      </c>
      <c r="E742" s="4">
        <v>43621</v>
      </c>
      <c r="F742" s="3" t="s">
        <v>154</v>
      </c>
      <c r="G742" s="3" t="s">
        <v>139</v>
      </c>
      <c r="H742" s="4">
        <v>46522</v>
      </c>
      <c r="I742" s="4">
        <v>43600</v>
      </c>
      <c r="J742" s="3" t="s">
        <v>31</v>
      </c>
      <c r="K742" s="2">
        <v>5.11E-2</v>
      </c>
      <c r="L742" s="2">
        <v>100</v>
      </c>
      <c r="M742" s="3" t="s">
        <v>152</v>
      </c>
      <c r="N742" s="3" t="s">
        <v>20</v>
      </c>
      <c r="O742" s="2" t="b">
        <v>0</v>
      </c>
    </row>
    <row r="743" spans="1:15" ht="14.25" customHeight="1" x14ac:dyDescent="0.3">
      <c r="A743" s="2">
        <v>35</v>
      </c>
      <c r="B743" s="3" t="s">
        <v>52</v>
      </c>
      <c r="C743" s="2">
        <v>50518</v>
      </c>
      <c r="D743" s="2">
        <v>47839871.549999997</v>
      </c>
      <c r="E743" s="4">
        <v>43621</v>
      </c>
      <c r="F743" s="3" t="s">
        <v>53</v>
      </c>
      <c r="G743" s="3" t="s">
        <v>17</v>
      </c>
      <c r="H743" s="4">
        <v>43922</v>
      </c>
      <c r="I743" s="4">
        <v>43105</v>
      </c>
      <c r="J743" s="3" t="s">
        <v>54</v>
      </c>
      <c r="K743" s="2">
        <v>6.3E-2</v>
      </c>
      <c r="L743" s="2">
        <v>100</v>
      </c>
      <c r="M743" s="3" t="s">
        <v>19</v>
      </c>
      <c r="N743" s="3" t="s">
        <v>20</v>
      </c>
      <c r="O743" s="2" t="b">
        <v>1</v>
      </c>
    </row>
    <row r="744" spans="1:15" ht="14.25" customHeight="1" x14ac:dyDescent="0.3">
      <c r="A744" s="2">
        <v>35</v>
      </c>
      <c r="B744" s="3" t="s">
        <v>21</v>
      </c>
      <c r="C744" s="2">
        <v>23</v>
      </c>
      <c r="D744" s="2">
        <v>233312.24</v>
      </c>
      <c r="E744" s="4">
        <v>43621</v>
      </c>
      <c r="F744" s="3" t="s">
        <v>16</v>
      </c>
      <c r="G744" s="3" t="s">
        <v>17</v>
      </c>
      <c r="H744" s="4">
        <v>43891</v>
      </c>
      <c r="I744" s="4">
        <v>41656</v>
      </c>
      <c r="J744" s="3" t="s">
        <v>18</v>
      </c>
      <c r="K744" s="2">
        <v>1E-4</v>
      </c>
      <c r="L744" s="2">
        <v>100</v>
      </c>
      <c r="M744" s="3" t="s">
        <v>19</v>
      </c>
      <c r="N744" s="3" t="s">
        <v>20</v>
      </c>
      <c r="O744" s="2" t="b">
        <v>0</v>
      </c>
    </row>
    <row r="745" spans="1:15" ht="14.25" customHeight="1" x14ac:dyDescent="0.3">
      <c r="A745" s="2">
        <v>35</v>
      </c>
      <c r="B745" s="3" t="s">
        <v>15</v>
      </c>
      <c r="C745" s="2">
        <v>27</v>
      </c>
      <c r="D745" s="2">
        <v>273871.84999999998</v>
      </c>
      <c r="E745" s="4">
        <v>43621</v>
      </c>
      <c r="F745" s="3" t="s">
        <v>16</v>
      </c>
      <c r="G745" s="3" t="s">
        <v>17</v>
      </c>
      <c r="H745" s="4">
        <v>44256</v>
      </c>
      <c r="I745" s="4">
        <v>42013</v>
      </c>
      <c r="J745" s="3" t="s">
        <v>18</v>
      </c>
      <c r="K745" s="2">
        <v>0</v>
      </c>
      <c r="L745" s="2">
        <v>100</v>
      </c>
      <c r="M745" s="3" t="s">
        <v>19</v>
      </c>
      <c r="N745" s="3" t="s">
        <v>20</v>
      </c>
      <c r="O745" s="2" t="b">
        <v>0</v>
      </c>
    </row>
    <row r="746" spans="1:15" ht="14.25" customHeight="1" x14ac:dyDescent="0.3">
      <c r="A746" s="2">
        <v>35</v>
      </c>
      <c r="B746" s="3" t="s">
        <v>380</v>
      </c>
      <c r="C746" s="2">
        <v>123</v>
      </c>
      <c r="D746" s="2">
        <v>1247455</v>
      </c>
      <c r="E746" s="4">
        <v>43621</v>
      </c>
      <c r="F746" s="3" t="s">
        <v>16</v>
      </c>
      <c r="G746" s="3" t="s">
        <v>17</v>
      </c>
      <c r="H746" s="4">
        <v>44621</v>
      </c>
      <c r="I746" s="4">
        <v>42377</v>
      </c>
      <c r="J746" s="3" t="s">
        <v>18</v>
      </c>
      <c r="K746" s="2">
        <v>1E-4</v>
      </c>
      <c r="L746" s="2">
        <v>100</v>
      </c>
      <c r="M746" s="3" t="s">
        <v>19</v>
      </c>
      <c r="N746" s="3" t="s">
        <v>20</v>
      </c>
      <c r="O746" s="2" t="b">
        <v>0</v>
      </c>
    </row>
    <row r="747" spans="1:15" ht="14.25" customHeight="1" x14ac:dyDescent="0.3">
      <c r="A747" s="2">
        <v>35</v>
      </c>
      <c r="B747" s="3" t="s">
        <v>304</v>
      </c>
      <c r="C747" s="2">
        <v>52</v>
      </c>
      <c r="D747" s="2">
        <v>527196.84</v>
      </c>
      <c r="E747" s="4">
        <v>43621</v>
      </c>
      <c r="F747" s="3" t="s">
        <v>16</v>
      </c>
      <c r="G747" s="3" t="s">
        <v>17</v>
      </c>
      <c r="H747" s="4">
        <v>45170</v>
      </c>
      <c r="I747" s="4">
        <v>42929</v>
      </c>
      <c r="J747" s="3" t="s">
        <v>18</v>
      </c>
      <c r="K747" s="2">
        <v>2.0000000000000001E-4</v>
      </c>
      <c r="L747" s="2">
        <v>100</v>
      </c>
      <c r="M747" s="3" t="s">
        <v>19</v>
      </c>
      <c r="N747" s="3" t="s">
        <v>20</v>
      </c>
      <c r="O747" s="2" t="b">
        <v>0</v>
      </c>
    </row>
    <row r="748" spans="1:15" ht="14.25" customHeight="1" x14ac:dyDescent="0.3">
      <c r="A748" s="2">
        <v>35</v>
      </c>
      <c r="B748" s="3" t="s">
        <v>100</v>
      </c>
      <c r="C748" s="2">
        <v>59</v>
      </c>
      <c r="D748" s="2">
        <v>598024.99</v>
      </c>
      <c r="E748" s="4">
        <v>43621</v>
      </c>
      <c r="F748" s="3" t="s">
        <v>16</v>
      </c>
      <c r="G748" s="3" t="s">
        <v>17</v>
      </c>
      <c r="H748" s="4">
        <v>45352</v>
      </c>
      <c r="I748" s="4">
        <v>36708</v>
      </c>
      <c r="J748" s="3" t="s">
        <v>18</v>
      </c>
      <c r="K748" s="2">
        <v>2.0000000000000001E-4</v>
      </c>
      <c r="L748" s="2">
        <v>100</v>
      </c>
      <c r="M748" s="3" t="s">
        <v>19</v>
      </c>
      <c r="N748" s="3" t="s">
        <v>20</v>
      </c>
      <c r="O748" s="2" t="b">
        <v>0</v>
      </c>
    </row>
    <row r="749" spans="1:15" ht="14.25" customHeight="1" x14ac:dyDescent="0.3">
      <c r="A749" s="2">
        <v>35</v>
      </c>
      <c r="B749" s="3" t="s">
        <v>71</v>
      </c>
      <c r="C749" s="2">
        <v>1584</v>
      </c>
      <c r="D749" s="2">
        <v>16053650.970000001</v>
      </c>
      <c r="E749" s="4">
        <v>43621</v>
      </c>
      <c r="F749" s="3" t="s">
        <v>16</v>
      </c>
      <c r="G749" s="3" t="s">
        <v>17</v>
      </c>
      <c r="H749" s="4">
        <v>45536</v>
      </c>
      <c r="I749" s="4">
        <v>36708</v>
      </c>
      <c r="J749" s="3" t="s">
        <v>18</v>
      </c>
      <c r="K749" s="2">
        <v>2.0000000000000001E-4</v>
      </c>
      <c r="L749" s="2">
        <v>100</v>
      </c>
      <c r="M749" s="3" t="s">
        <v>19</v>
      </c>
      <c r="N749" s="3" t="s">
        <v>20</v>
      </c>
      <c r="O749" s="2" t="b">
        <v>0</v>
      </c>
    </row>
    <row r="750" spans="1:15" ht="14.25" customHeight="1" x14ac:dyDescent="0.3">
      <c r="A750" s="2">
        <v>35</v>
      </c>
      <c r="B750" s="3" t="s">
        <v>71</v>
      </c>
      <c r="C750" s="2">
        <v>515</v>
      </c>
      <c r="D750" s="2">
        <v>5219463.54</v>
      </c>
      <c r="E750" s="4">
        <v>43621</v>
      </c>
      <c r="F750" s="3" t="s">
        <v>16</v>
      </c>
      <c r="G750" s="3" t="s">
        <v>17</v>
      </c>
      <c r="H750" s="4">
        <v>45536</v>
      </c>
      <c r="I750" s="4">
        <v>36708</v>
      </c>
      <c r="J750" s="3" t="s">
        <v>18</v>
      </c>
      <c r="K750" s="2">
        <v>2.0000000000000001E-4</v>
      </c>
      <c r="L750" s="2">
        <v>100</v>
      </c>
      <c r="M750" s="3" t="s">
        <v>19</v>
      </c>
      <c r="N750" s="3" t="s">
        <v>20</v>
      </c>
      <c r="O750" s="2" t="b">
        <v>0</v>
      </c>
    </row>
    <row r="751" spans="1:15" ht="14.25" customHeight="1" x14ac:dyDescent="0.3">
      <c r="A751" s="2">
        <v>35</v>
      </c>
      <c r="B751" s="3" t="s">
        <v>71</v>
      </c>
      <c r="C751" s="2">
        <v>2050</v>
      </c>
      <c r="D751" s="2">
        <v>20776505.359999999</v>
      </c>
      <c r="E751" s="4">
        <v>43621</v>
      </c>
      <c r="F751" s="3" t="s">
        <v>16</v>
      </c>
      <c r="G751" s="3" t="s">
        <v>17</v>
      </c>
      <c r="H751" s="4">
        <v>45536</v>
      </c>
      <c r="I751" s="4">
        <v>36708</v>
      </c>
      <c r="J751" s="3" t="s">
        <v>18</v>
      </c>
      <c r="K751" s="2">
        <v>2.0000000000000001E-4</v>
      </c>
      <c r="L751" s="2">
        <v>100</v>
      </c>
      <c r="M751" s="3" t="s">
        <v>19</v>
      </c>
      <c r="N751" s="3" t="s">
        <v>20</v>
      </c>
      <c r="O751" s="2" t="b">
        <v>0</v>
      </c>
    </row>
    <row r="752" spans="1:15" ht="14.25" customHeight="1" x14ac:dyDescent="0.3">
      <c r="A752" s="2">
        <v>35</v>
      </c>
      <c r="B752" s="3" t="s">
        <v>71</v>
      </c>
      <c r="C752" s="2">
        <v>1455</v>
      </c>
      <c r="D752" s="2">
        <v>14746251.369999999</v>
      </c>
      <c r="E752" s="4">
        <v>43621</v>
      </c>
      <c r="F752" s="3" t="s">
        <v>16</v>
      </c>
      <c r="G752" s="3" t="s">
        <v>17</v>
      </c>
      <c r="H752" s="4">
        <v>45536</v>
      </c>
      <c r="I752" s="4">
        <v>36708</v>
      </c>
      <c r="J752" s="3" t="s">
        <v>18</v>
      </c>
      <c r="K752" s="2">
        <v>2.0000000000000001E-4</v>
      </c>
      <c r="L752" s="2">
        <v>100</v>
      </c>
      <c r="M752" s="3" t="s">
        <v>19</v>
      </c>
      <c r="N752" s="3" t="s">
        <v>20</v>
      </c>
      <c r="O752" s="2" t="b">
        <v>0</v>
      </c>
    </row>
    <row r="753" spans="1:15" ht="14.25" customHeight="1" x14ac:dyDescent="0.3">
      <c r="A753" s="2">
        <v>38</v>
      </c>
      <c r="B753" s="3" t="s">
        <v>71</v>
      </c>
      <c r="C753" s="2">
        <v>1000</v>
      </c>
      <c r="D753" s="2">
        <v>10134880.66</v>
      </c>
      <c r="E753" s="4">
        <v>43621</v>
      </c>
      <c r="F753" s="3" t="s">
        <v>16</v>
      </c>
      <c r="G753" s="3" t="s">
        <v>17</v>
      </c>
      <c r="H753" s="4">
        <v>45536</v>
      </c>
      <c r="I753" s="4">
        <v>36708</v>
      </c>
      <c r="J753" s="3" t="s">
        <v>18</v>
      </c>
      <c r="K753" s="2">
        <v>2.0000000000000001E-4</v>
      </c>
      <c r="L753" s="2">
        <v>100</v>
      </c>
      <c r="M753" s="3" t="s">
        <v>19</v>
      </c>
      <c r="N753" s="3" t="s">
        <v>20</v>
      </c>
      <c r="O753" s="2" t="b">
        <v>0</v>
      </c>
    </row>
    <row r="754" spans="1:15" ht="14.25" customHeight="1" x14ac:dyDescent="0.3">
      <c r="A754" s="2">
        <v>38</v>
      </c>
      <c r="B754" s="3" t="s">
        <v>198</v>
      </c>
      <c r="C754" s="2">
        <v>5097.25</v>
      </c>
      <c r="D754" s="2">
        <v>5097.25</v>
      </c>
      <c r="E754" s="4">
        <v>43621</v>
      </c>
      <c r="F754" s="3" t="s">
        <v>199</v>
      </c>
      <c r="G754" s="3" t="s">
        <v>200</v>
      </c>
      <c r="H754" s="4">
        <v>36526</v>
      </c>
      <c r="I754" s="4">
        <v>36526</v>
      </c>
      <c r="J754" s="3" t="s">
        <v>19</v>
      </c>
      <c r="K754" s="2">
        <v>0</v>
      </c>
      <c r="L754" s="2">
        <v>0</v>
      </c>
      <c r="M754" s="3" t="s">
        <v>19</v>
      </c>
      <c r="N754" s="3" t="s">
        <v>20</v>
      </c>
      <c r="O754" s="2" t="b">
        <v>0</v>
      </c>
    </row>
    <row r="755" spans="1:15" ht="14.25" customHeight="1" x14ac:dyDescent="0.3">
      <c r="A755" s="2">
        <v>38</v>
      </c>
      <c r="B755" s="3" t="s">
        <v>381</v>
      </c>
      <c r="C755" s="2">
        <v>476150.43000612</v>
      </c>
      <c r="D755" s="2">
        <v>10170177.027773</v>
      </c>
      <c r="E755" s="4">
        <v>43621</v>
      </c>
      <c r="F755" s="3" t="s">
        <v>382</v>
      </c>
      <c r="G755" s="3" t="s">
        <v>202</v>
      </c>
      <c r="H755" s="4">
        <v>36526</v>
      </c>
      <c r="I755" s="4">
        <v>36526</v>
      </c>
      <c r="J755" s="3" t="s">
        <v>19</v>
      </c>
      <c r="K755" s="2">
        <v>0</v>
      </c>
      <c r="L755" s="2">
        <v>0</v>
      </c>
      <c r="M755" s="3" t="s">
        <v>382</v>
      </c>
      <c r="N755" s="3" t="s">
        <v>20</v>
      </c>
      <c r="O755" s="2" t="b">
        <v>0</v>
      </c>
    </row>
    <row r="756" spans="1:15" ht="14.25" customHeight="1" x14ac:dyDescent="0.3">
      <c r="A756" s="2">
        <v>38</v>
      </c>
      <c r="B756" s="3" t="s">
        <v>383</v>
      </c>
      <c r="C756" s="2">
        <v>25100520.777510401</v>
      </c>
      <c r="D756" s="2">
        <v>35343970.013291702</v>
      </c>
      <c r="E756" s="4">
        <v>43621</v>
      </c>
      <c r="F756" s="3" t="s">
        <v>384</v>
      </c>
      <c r="G756" s="3" t="s">
        <v>202</v>
      </c>
      <c r="H756" s="4">
        <v>36526</v>
      </c>
      <c r="I756" s="4">
        <v>36526</v>
      </c>
      <c r="J756" s="3" t="s">
        <v>19</v>
      </c>
      <c r="K756" s="2">
        <v>0</v>
      </c>
      <c r="L756" s="2">
        <v>0</v>
      </c>
      <c r="M756" s="3" t="s">
        <v>384</v>
      </c>
      <c r="N756" s="3" t="s">
        <v>20</v>
      </c>
      <c r="O756" s="2" t="b">
        <v>0</v>
      </c>
    </row>
    <row r="757" spans="1:15" ht="14.25" customHeight="1" x14ac:dyDescent="0.3">
      <c r="A757" s="2">
        <v>38</v>
      </c>
      <c r="B757" s="3" t="s">
        <v>385</v>
      </c>
      <c r="C757" s="2">
        <v>4273365.5587839698</v>
      </c>
      <c r="D757" s="2">
        <v>23591733.393333498</v>
      </c>
      <c r="E757" s="4">
        <v>43621</v>
      </c>
      <c r="F757" s="3" t="s">
        <v>386</v>
      </c>
      <c r="G757" s="3" t="s">
        <v>202</v>
      </c>
      <c r="H757" s="4">
        <v>36526</v>
      </c>
      <c r="I757" s="4">
        <v>36526</v>
      </c>
      <c r="J757" s="3" t="s">
        <v>19</v>
      </c>
      <c r="K757" s="2">
        <v>0</v>
      </c>
      <c r="L757" s="2">
        <v>0</v>
      </c>
      <c r="M757" s="3" t="s">
        <v>386</v>
      </c>
      <c r="N757" s="3" t="s">
        <v>20</v>
      </c>
      <c r="O757" s="2" t="b">
        <v>0</v>
      </c>
    </row>
    <row r="758" spans="1:15" ht="14.25" customHeight="1" x14ac:dyDescent="0.3">
      <c r="A758" s="2">
        <v>38</v>
      </c>
      <c r="B758" s="3" t="s">
        <v>387</v>
      </c>
      <c r="C758" s="2">
        <v>1515233.50977524</v>
      </c>
      <c r="D758" s="2">
        <v>21206267.394327998</v>
      </c>
      <c r="E758" s="4">
        <v>43621</v>
      </c>
      <c r="F758" s="3" t="s">
        <v>388</v>
      </c>
      <c r="G758" s="3" t="s">
        <v>202</v>
      </c>
      <c r="H758" s="4">
        <v>36526</v>
      </c>
      <c r="I758" s="4">
        <v>36526</v>
      </c>
      <c r="J758" s="3" t="s">
        <v>19</v>
      </c>
      <c r="K758" s="2">
        <v>0</v>
      </c>
      <c r="L758" s="2">
        <v>0</v>
      </c>
      <c r="M758" s="3" t="s">
        <v>388</v>
      </c>
      <c r="N758" s="3" t="s">
        <v>20</v>
      </c>
      <c r="O758" s="2" t="b">
        <v>0</v>
      </c>
    </row>
    <row r="759" spans="1:15" ht="14.25" customHeight="1" x14ac:dyDescent="0.3">
      <c r="A759" s="2">
        <v>38</v>
      </c>
      <c r="B759" s="3" t="s">
        <v>389</v>
      </c>
      <c r="C759" s="2">
        <v>714634.06482212001</v>
      </c>
      <c r="D759" s="2">
        <v>100239573.511868</v>
      </c>
      <c r="E759" s="4">
        <v>43621</v>
      </c>
      <c r="F759" s="3" t="s">
        <v>390</v>
      </c>
      <c r="G759" s="3" t="s">
        <v>202</v>
      </c>
      <c r="H759" s="4">
        <v>36526</v>
      </c>
      <c r="I759" s="4">
        <v>36526</v>
      </c>
      <c r="J759" s="3" t="s">
        <v>19</v>
      </c>
      <c r="K759" s="2">
        <v>0</v>
      </c>
      <c r="L759" s="2">
        <v>0</v>
      </c>
      <c r="M759" s="3" t="s">
        <v>390</v>
      </c>
      <c r="N759" s="3" t="s">
        <v>20</v>
      </c>
      <c r="O759" s="2" t="b">
        <v>0</v>
      </c>
    </row>
    <row r="760" spans="1:15" ht="14.25" customHeight="1" x14ac:dyDescent="0.3">
      <c r="A760" s="2">
        <v>38</v>
      </c>
      <c r="B760" s="3" t="s">
        <v>391</v>
      </c>
      <c r="C760" s="2">
        <v>22984663.031173602</v>
      </c>
      <c r="D760" s="2">
        <v>65433040.505770601</v>
      </c>
      <c r="E760" s="4">
        <v>43621</v>
      </c>
      <c r="F760" s="3" t="s">
        <v>392</v>
      </c>
      <c r="G760" s="3" t="s">
        <v>202</v>
      </c>
      <c r="H760" s="4">
        <v>36526</v>
      </c>
      <c r="I760" s="4">
        <v>36526</v>
      </c>
      <c r="J760" s="3" t="s">
        <v>19</v>
      </c>
      <c r="K760" s="2">
        <v>0</v>
      </c>
      <c r="L760" s="2">
        <v>0</v>
      </c>
      <c r="M760" s="3" t="s">
        <v>392</v>
      </c>
      <c r="N760" s="3" t="s">
        <v>20</v>
      </c>
      <c r="O760" s="2" t="b">
        <v>0</v>
      </c>
    </row>
    <row r="761" spans="1:15" ht="14.25" customHeight="1" x14ac:dyDescent="0.3">
      <c r="A761" s="2">
        <v>38</v>
      </c>
      <c r="B761" s="3" t="s">
        <v>393</v>
      </c>
      <c r="C761" s="2">
        <v>12252627.4445554</v>
      </c>
      <c r="D761" s="2">
        <v>36944418.539355099</v>
      </c>
      <c r="E761" s="4">
        <v>43621</v>
      </c>
      <c r="F761" s="3" t="s">
        <v>394</v>
      </c>
      <c r="G761" s="3" t="s">
        <v>202</v>
      </c>
      <c r="H761" s="4">
        <v>36526</v>
      </c>
      <c r="I761" s="4">
        <v>36526</v>
      </c>
      <c r="J761" s="3" t="s">
        <v>19</v>
      </c>
      <c r="K761" s="2">
        <v>0</v>
      </c>
      <c r="L761" s="2">
        <v>0</v>
      </c>
      <c r="M761" s="3" t="s">
        <v>394</v>
      </c>
      <c r="N761" s="3" t="s">
        <v>20</v>
      </c>
      <c r="O761" s="2" t="b">
        <v>0</v>
      </c>
    </row>
    <row r="762" spans="1:15" ht="14.25" customHeight="1" x14ac:dyDescent="0.3">
      <c r="A762" s="2">
        <v>38</v>
      </c>
      <c r="B762" s="3" t="s">
        <v>395</v>
      </c>
      <c r="C762" s="2">
        <v>31200775.3399828</v>
      </c>
      <c r="D762" s="2">
        <v>37565586.553687401</v>
      </c>
      <c r="E762" s="4">
        <v>43621</v>
      </c>
      <c r="F762" s="3" t="s">
        <v>396</v>
      </c>
      <c r="G762" s="3" t="s">
        <v>202</v>
      </c>
      <c r="H762" s="4">
        <v>36526</v>
      </c>
      <c r="I762" s="4">
        <v>36526</v>
      </c>
      <c r="J762" s="3" t="s">
        <v>19</v>
      </c>
      <c r="K762" s="2">
        <v>0</v>
      </c>
      <c r="L762" s="2">
        <v>0</v>
      </c>
      <c r="M762" s="3" t="s">
        <v>396</v>
      </c>
      <c r="N762" s="3" t="s">
        <v>20</v>
      </c>
      <c r="O762" s="2" t="b">
        <v>0</v>
      </c>
    </row>
    <row r="763" spans="1:15" ht="14.25" customHeight="1" x14ac:dyDescent="0.3">
      <c r="A763" s="2">
        <v>38</v>
      </c>
      <c r="B763" s="3" t="s">
        <v>397</v>
      </c>
      <c r="C763" s="2">
        <v>7094430.3532354003</v>
      </c>
      <c r="D763" s="2">
        <v>78413234.675075993</v>
      </c>
      <c r="E763" s="4">
        <v>43621</v>
      </c>
      <c r="F763" s="3" t="s">
        <v>398</v>
      </c>
      <c r="G763" s="3" t="s">
        <v>202</v>
      </c>
      <c r="H763" s="4">
        <v>36526</v>
      </c>
      <c r="I763" s="4">
        <v>36526</v>
      </c>
      <c r="J763" s="3" t="s">
        <v>19</v>
      </c>
      <c r="K763" s="2">
        <v>0</v>
      </c>
      <c r="L763" s="2">
        <v>0</v>
      </c>
      <c r="M763" s="3" t="s">
        <v>398</v>
      </c>
      <c r="N763" s="3" t="s">
        <v>20</v>
      </c>
      <c r="O763" s="2" t="b">
        <v>0</v>
      </c>
    </row>
    <row r="764" spans="1:15" ht="14.25" customHeight="1" x14ac:dyDescent="0.3">
      <c r="A764" s="2">
        <v>38</v>
      </c>
      <c r="B764" s="3" t="s">
        <v>203</v>
      </c>
      <c r="C764" s="2">
        <v>894794.53507345996</v>
      </c>
      <c r="D764" s="2">
        <v>1558616.67844678</v>
      </c>
      <c r="E764" s="4">
        <v>43621</v>
      </c>
      <c r="F764" s="3" t="s">
        <v>204</v>
      </c>
      <c r="G764" s="3" t="s">
        <v>202</v>
      </c>
      <c r="H764" s="4">
        <v>36526</v>
      </c>
      <c r="I764" s="4">
        <v>36526</v>
      </c>
      <c r="J764" s="3" t="s">
        <v>19</v>
      </c>
      <c r="K764" s="2">
        <v>0</v>
      </c>
      <c r="L764" s="2">
        <v>0</v>
      </c>
      <c r="M764" s="3" t="s">
        <v>204</v>
      </c>
      <c r="N764" s="3" t="s">
        <v>20</v>
      </c>
      <c r="O764" s="2" t="b">
        <v>0</v>
      </c>
    </row>
    <row r="765" spans="1:15" ht="14.25" customHeight="1" x14ac:dyDescent="0.3">
      <c r="A765" s="2">
        <v>38</v>
      </c>
      <c r="B765" s="3" t="s">
        <v>205</v>
      </c>
      <c r="C765" s="2">
        <v>910954.17093397002</v>
      </c>
      <c r="D765" s="2">
        <v>1558606.7039832301</v>
      </c>
      <c r="E765" s="4">
        <v>43621</v>
      </c>
      <c r="F765" s="3" t="s">
        <v>206</v>
      </c>
      <c r="G765" s="3" t="s">
        <v>202</v>
      </c>
      <c r="H765" s="4">
        <v>36526</v>
      </c>
      <c r="I765" s="4">
        <v>36526</v>
      </c>
      <c r="J765" s="3" t="s">
        <v>19</v>
      </c>
      <c r="K765" s="2">
        <v>0</v>
      </c>
      <c r="L765" s="2">
        <v>0</v>
      </c>
      <c r="M765" s="3" t="s">
        <v>206</v>
      </c>
      <c r="N765" s="3" t="s">
        <v>20</v>
      </c>
      <c r="O765" s="2" t="b">
        <v>0</v>
      </c>
    </row>
    <row r="766" spans="1:15" ht="14.25" customHeight="1" x14ac:dyDescent="0.3">
      <c r="A766" s="2">
        <v>38</v>
      </c>
      <c r="B766" s="3" t="s">
        <v>207</v>
      </c>
      <c r="C766" s="2">
        <v>910956.09721330996</v>
      </c>
      <c r="D766" s="2">
        <v>1558601.25459277</v>
      </c>
      <c r="E766" s="4">
        <v>43621</v>
      </c>
      <c r="F766" s="3" t="s">
        <v>208</v>
      </c>
      <c r="G766" s="3" t="s">
        <v>202</v>
      </c>
      <c r="H766" s="4">
        <v>36526</v>
      </c>
      <c r="I766" s="4">
        <v>36526</v>
      </c>
      <c r="J766" s="3" t="s">
        <v>19</v>
      </c>
      <c r="K766" s="2">
        <v>0</v>
      </c>
      <c r="L766" s="2">
        <v>0</v>
      </c>
      <c r="M766" s="3" t="s">
        <v>208</v>
      </c>
      <c r="N766" s="3" t="s">
        <v>20</v>
      </c>
      <c r="O766" s="2" t="b">
        <v>0</v>
      </c>
    </row>
    <row r="767" spans="1:15" ht="14.25" customHeight="1" x14ac:dyDescent="0.3">
      <c r="A767" s="2">
        <v>38</v>
      </c>
      <c r="B767" s="3" t="s">
        <v>209</v>
      </c>
      <c r="C767" s="2">
        <v>910938.27295267</v>
      </c>
      <c r="D767" s="2">
        <v>1558601.5114321201</v>
      </c>
      <c r="E767" s="4">
        <v>43621</v>
      </c>
      <c r="F767" s="3" t="s">
        <v>210</v>
      </c>
      <c r="G767" s="3" t="s">
        <v>202</v>
      </c>
      <c r="H767" s="4">
        <v>36526</v>
      </c>
      <c r="I767" s="4">
        <v>36526</v>
      </c>
      <c r="J767" s="3" t="s">
        <v>19</v>
      </c>
      <c r="K767" s="2">
        <v>0</v>
      </c>
      <c r="L767" s="2">
        <v>0</v>
      </c>
      <c r="M767" s="3" t="s">
        <v>210</v>
      </c>
      <c r="N767" s="3" t="s">
        <v>20</v>
      </c>
      <c r="O767" s="2" t="b">
        <v>0</v>
      </c>
    </row>
    <row r="768" spans="1:15" ht="14.25" customHeight="1" x14ac:dyDescent="0.3">
      <c r="A768" s="2">
        <v>38</v>
      </c>
      <c r="B768" s="3" t="s">
        <v>211</v>
      </c>
      <c r="C768" s="2">
        <v>922633.75794249005</v>
      </c>
      <c r="D768" s="2">
        <v>1558602.0057531099</v>
      </c>
      <c r="E768" s="4">
        <v>43621</v>
      </c>
      <c r="F768" s="3" t="s">
        <v>212</v>
      </c>
      <c r="G768" s="3" t="s">
        <v>202</v>
      </c>
      <c r="H768" s="4">
        <v>36526</v>
      </c>
      <c r="I768" s="4">
        <v>36526</v>
      </c>
      <c r="J768" s="3" t="s">
        <v>19</v>
      </c>
      <c r="K768" s="2">
        <v>0</v>
      </c>
      <c r="L768" s="2">
        <v>0</v>
      </c>
      <c r="M768" s="3" t="s">
        <v>212</v>
      </c>
      <c r="N768" s="3" t="s">
        <v>20</v>
      </c>
      <c r="O768" s="2" t="b">
        <v>0</v>
      </c>
    </row>
    <row r="769" spans="1:15" ht="14.25" customHeight="1" x14ac:dyDescent="0.3">
      <c r="A769" s="2">
        <v>38</v>
      </c>
      <c r="B769" s="3" t="s">
        <v>213</v>
      </c>
      <c r="C769" s="2">
        <v>913753.92827042995</v>
      </c>
      <c r="D769" s="2">
        <v>1558601.6435756001</v>
      </c>
      <c r="E769" s="4">
        <v>43621</v>
      </c>
      <c r="F769" s="3" t="s">
        <v>214</v>
      </c>
      <c r="G769" s="3" t="s">
        <v>202</v>
      </c>
      <c r="H769" s="4">
        <v>36526</v>
      </c>
      <c r="I769" s="4">
        <v>36526</v>
      </c>
      <c r="J769" s="3" t="s">
        <v>19</v>
      </c>
      <c r="K769" s="2">
        <v>0</v>
      </c>
      <c r="L769" s="2">
        <v>0</v>
      </c>
      <c r="M769" s="3" t="s">
        <v>214</v>
      </c>
      <c r="N769" s="3" t="s">
        <v>20</v>
      </c>
      <c r="O769" s="2" t="b">
        <v>0</v>
      </c>
    </row>
    <row r="770" spans="1:15" ht="14.25" customHeight="1" x14ac:dyDescent="0.3">
      <c r="A770" s="2">
        <v>38</v>
      </c>
      <c r="B770" s="3" t="s">
        <v>215</v>
      </c>
      <c r="C770" s="2">
        <v>913765.75264130998</v>
      </c>
      <c r="D770" s="2">
        <v>1558601.3076512199</v>
      </c>
      <c r="E770" s="4">
        <v>43621</v>
      </c>
      <c r="F770" s="3" t="s">
        <v>216</v>
      </c>
      <c r="G770" s="3" t="s">
        <v>202</v>
      </c>
      <c r="H770" s="4">
        <v>36526</v>
      </c>
      <c r="I770" s="4">
        <v>36526</v>
      </c>
      <c r="J770" s="3" t="s">
        <v>19</v>
      </c>
      <c r="K770" s="2">
        <v>0</v>
      </c>
      <c r="L770" s="2">
        <v>0</v>
      </c>
      <c r="M770" s="3" t="s">
        <v>216</v>
      </c>
      <c r="N770" s="3" t="s">
        <v>20</v>
      </c>
      <c r="O770" s="2" t="b">
        <v>0</v>
      </c>
    </row>
    <row r="771" spans="1:15" ht="14.25" customHeight="1" x14ac:dyDescent="0.3">
      <c r="A771" s="2">
        <v>38</v>
      </c>
      <c r="B771" s="3" t="s">
        <v>217</v>
      </c>
      <c r="C771" s="2">
        <v>913762.28624918999</v>
      </c>
      <c r="D771" s="2">
        <v>1558601.67260699</v>
      </c>
      <c r="E771" s="4">
        <v>43621</v>
      </c>
      <c r="F771" s="3" t="s">
        <v>218</v>
      </c>
      <c r="G771" s="3" t="s">
        <v>202</v>
      </c>
      <c r="H771" s="4">
        <v>36526</v>
      </c>
      <c r="I771" s="4">
        <v>36526</v>
      </c>
      <c r="J771" s="3" t="s">
        <v>19</v>
      </c>
      <c r="K771" s="2">
        <v>0</v>
      </c>
      <c r="L771" s="2">
        <v>0</v>
      </c>
      <c r="M771" s="3" t="s">
        <v>218</v>
      </c>
      <c r="N771" s="3" t="s">
        <v>20</v>
      </c>
      <c r="O771" s="2" t="b">
        <v>0</v>
      </c>
    </row>
    <row r="772" spans="1:15" ht="14.25" customHeight="1" x14ac:dyDescent="0.3">
      <c r="A772" s="2">
        <v>38</v>
      </c>
      <c r="B772" s="3" t="s">
        <v>219</v>
      </c>
      <c r="C772" s="2">
        <v>922667.71110823995</v>
      </c>
      <c r="D772" s="2">
        <v>1558602.0373732999</v>
      </c>
      <c r="E772" s="4">
        <v>43621</v>
      </c>
      <c r="F772" s="3" t="s">
        <v>220</v>
      </c>
      <c r="G772" s="3" t="s">
        <v>202</v>
      </c>
      <c r="H772" s="4">
        <v>36526</v>
      </c>
      <c r="I772" s="4">
        <v>36526</v>
      </c>
      <c r="J772" s="3" t="s">
        <v>19</v>
      </c>
      <c r="K772" s="2">
        <v>0</v>
      </c>
      <c r="L772" s="2">
        <v>0</v>
      </c>
      <c r="M772" s="3" t="s">
        <v>220</v>
      </c>
      <c r="N772" s="3" t="s">
        <v>20</v>
      </c>
      <c r="O772" s="2" t="b">
        <v>0</v>
      </c>
    </row>
    <row r="773" spans="1:15" ht="14.25" customHeight="1" x14ac:dyDescent="0.3">
      <c r="A773" s="2">
        <v>26</v>
      </c>
      <c r="B773" s="3" t="s">
        <v>49</v>
      </c>
      <c r="C773" s="2">
        <v>1</v>
      </c>
      <c r="D773" s="2">
        <v>0</v>
      </c>
      <c r="E773" s="4">
        <v>43621</v>
      </c>
      <c r="F773" s="3" t="s">
        <v>50</v>
      </c>
      <c r="G773" s="3" t="s">
        <v>24</v>
      </c>
      <c r="H773" s="4">
        <v>54983</v>
      </c>
      <c r="I773" s="4">
        <v>41365</v>
      </c>
      <c r="J773" s="3" t="s">
        <v>44</v>
      </c>
      <c r="K773" s="2">
        <v>6.4000000000000001E-2</v>
      </c>
      <c r="L773" s="2">
        <v>100</v>
      </c>
      <c r="M773" s="3" t="s">
        <v>35</v>
      </c>
      <c r="N773" s="3" t="s">
        <v>20</v>
      </c>
      <c r="O773" s="2" t="b">
        <v>0</v>
      </c>
    </row>
    <row r="774" spans="1:15" ht="14.25" customHeight="1" x14ac:dyDescent="0.3">
      <c r="A774" s="2">
        <v>26</v>
      </c>
      <c r="B774" s="3" t="s">
        <v>38</v>
      </c>
      <c r="C774" s="2">
        <v>1</v>
      </c>
      <c r="D774" s="2">
        <v>-1505404.21</v>
      </c>
      <c r="E774" s="4">
        <v>43621</v>
      </c>
      <c r="F774" s="3" t="s">
        <v>39</v>
      </c>
      <c r="G774" s="3" t="s">
        <v>24</v>
      </c>
      <c r="H774" s="4">
        <v>54954</v>
      </c>
      <c r="I774" s="4">
        <v>41075</v>
      </c>
      <c r="J774" s="3" t="s">
        <v>31</v>
      </c>
      <c r="K774" s="2">
        <v>0.1159</v>
      </c>
      <c r="L774" s="2">
        <v>100</v>
      </c>
      <c r="M774" s="3" t="s">
        <v>32</v>
      </c>
      <c r="N774" s="3" t="s">
        <v>20</v>
      </c>
      <c r="O774" s="2" t="b">
        <v>0</v>
      </c>
    </row>
    <row r="775" spans="1:15" ht="14.25" customHeight="1" x14ac:dyDescent="0.3">
      <c r="A775" s="2">
        <v>26</v>
      </c>
      <c r="B775" s="3" t="s">
        <v>47</v>
      </c>
      <c r="C775" s="2">
        <v>1</v>
      </c>
      <c r="D775" s="2">
        <v>-565776.68000000005</v>
      </c>
      <c r="E775" s="4">
        <v>43621</v>
      </c>
      <c r="F775" s="3" t="s">
        <v>48</v>
      </c>
      <c r="G775" s="3" t="s">
        <v>24</v>
      </c>
      <c r="H775" s="4">
        <v>55017</v>
      </c>
      <c r="I775" s="4">
        <v>41957</v>
      </c>
      <c r="J775" s="3" t="s">
        <v>44</v>
      </c>
      <c r="K775" s="2">
        <v>7.85E-2</v>
      </c>
      <c r="L775" s="2">
        <v>100</v>
      </c>
      <c r="M775" s="3" t="s">
        <v>32</v>
      </c>
      <c r="N775" s="3" t="s">
        <v>20</v>
      </c>
      <c r="O775" s="2" t="b">
        <v>0</v>
      </c>
    </row>
    <row r="776" spans="1:15" ht="14.25" customHeight="1" x14ac:dyDescent="0.3">
      <c r="A776" s="2">
        <v>26</v>
      </c>
      <c r="B776" s="3" t="s">
        <v>106</v>
      </c>
      <c r="C776" s="2">
        <v>1</v>
      </c>
      <c r="D776" s="2">
        <v>0</v>
      </c>
      <c r="E776" s="4">
        <v>43621</v>
      </c>
      <c r="F776" s="3" t="s">
        <v>107</v>
      </c>
      <c r="G776" s="3" t="s">
        <v>24</v>
      </c>
      <c r="H776" s="4">
        <v>54959</v>
      </c>
      <c r="I776" s="4">
        <v>43284</v>
      </c>
      <c r="J776" s="3" t="s">
        <v>25</v>
      </c>
      <c r="K776" s="2">
        <v>7.8700000000000006E-2</v>
      </c>
      <c r="L776" s="2">
        <v>100</v>
      </c>
      <c r="M776" s="3" t="s">
        <v>32</v>
      </c>
      <c r="N776" s="3" t="s">
        <v>20</v>
      </c>
      <c r="O776" s="2" t="b">
        <v>0</v>
      </c>
    </row>
    <row r="777" spans="1:15" ht="14.25" customHeight="1" x14ac:dyDescent="0.3">
      <c r="A777" s="2">
        <v>26</v>
      </c>
      <c r="B777" s="3" t="s">
        <v>42</v>
      </c>
      <c r="C777" s="2">
        <v>1</v>
      </c>
      <c r="D777" s="2">
        <v>-62522.15</v>
      </c>
      <c r="E777" s="4">
        <v>43621</v>
      </c>
      <c r="F777" s="3" t="s">
        <v>43</v>
      </c>
      <c r="G777" s="3" t="s">
        <v>24</v>
      </c>
      <c r="H777" s="4">
        <v>54920</v>
      </c>
      <c r="I777" s="4">
        <v>42184</v>
      </c>
      <c r="J777" s="3" t="s">
        <v>44</v>
      </c>
      <c r="K777" s="2">
        <v>0.1072</v>
      </c>
      <c r="L777" s="2">
        <v>100</v>
      </c>
      <c r="M777" s="3" t="s">
        <v>26</v>
      </c>
      <c r="N777" s="3" t="s">
        <v>20</v>
      </c>
      <c r="O777" s="2" t="b">
        <v>0</v>
      </c>
    </row>
    <row r="778" spans="1:15" ht="14.25" customHeight="1" x14ac:dyDescent="0.3">
      <c r="A778" s="2">
        <v>26</v>
      </c>
      <c r="B778" s="3" t="s">
        <v>42</v>
      </c>
      <c r="C778" s="2">
        <v>1</v>
      </c>
      <c r="D778" s="2">
        <v>-31261.08</v>
      </c>
      <c r="E778" s="4">
        <v>43621</v>
      </c>
      <c r="F778" s="3" t="s">
        <v>43</v>
      </c>
      <c r="G778" s="3" t="s">
        <v>24</v>
      </c>
      <c r="H778" s="4">
        <v>54920</v>
      </c>
      <c r="I778" s="4">
        <v>42184</v>
      </c>
      <c r="J778" s="3" t="s">
        <v>44</v>
      </c>
      <c r="K778" s="2">
        <v>0.1072</v>
      </c>
      <c r="L778" s="2">
        <v>100</v>
      </c>
      <c r="M778" s="3" t="s">
        <v>26</v>
      </c>
      <c r="N778" s="3" t="s">
        <v>20</v>
      </c>
      <c r="O778" s="2" t="b">
        <v>0</v>
      </c>
    </row>
    <row r="779" spans="1:15" ht="14.25" customHeight="1" x14ac:dyDescent="0.3">
      <c r="A779" s="2">
        <v>26</v>
      </c>
      <c r="B779" s="3" t="s">
        <v>42</v>
      </c>
      <c r="C779" s="2">
        <v>1</v>
      </c>
      <c r="D779" s="2">
        <v>-31261.08</v>
      </c>
      <c r="E779" s="4">
        <v>43621</v>
      </c>
      <c r="F779" s="3" t="s">
        <v>43</v>
      </c>
      <c r="G779" s="3" t="s">
        <v>24</v>
      </c>
      <c r="H779" s="4">
        <v>54920</v>
      </c>
      <c r="I779" s="4">
        <v>42184</v>
      </c>
      <c r="J779" s="3" t="s">
        <v>44</v>
      </c>
      <c r="K779" s="2">
        <v>0.1072</v>
      </c>
      <c r="L779" s="2">
        <v>100</v>
      </c>
      <c r="M779" s="3" t="s">
        <v>26</v>
      </c>
      <c r="N779" s="3" t="s">
        <v>20</v>
      </c>
      <c r="O779" s="2" t="b">
        <v>0</v>
      </c>
    </row>
    <row r="780" spans="1:15" ht="14.25" customHeight="1" x14ac:dyDescent="0.3">
      <c r="A780" s="2">
        <v>26</v>
      </c>
      <c r="B780" s="3" t="s">
        <v>45</v>
      </c>
      <c r="C780" s="2">
        <v>1</v>
      </c>
      <c r="D780" s="2">
        <v>-62244.6</v>
      </c>
      <c r="E780" s="4">
        <v>43621</v>
      </c>
      <c r="F780" s="3" t="s">
        <v>46</v>
      </c>
      <c r="G780" s="3" t="s">
        <v>24</v>
      </c>
      <c r="H780" s="4">
        <v>55005</v>
      </c>
      <c r="I780" s="4">
        <v>42228</v>
      </c>
      <c r="J780" s="3" t="s">
        <v>31</v>
      </c>
      <c r="K780" s="2">
        <v>0.15229999999999999</v>
      </c>
      <c r="L780" s="2">
        <v>100</v>
      </c>
      <c r="M780" s="3" t="s">
        <v>26</v>
      </c>
      <c r="N780" s="3" t="s">
        <v>20</v>
      </c>
      <c r="O780" s="2" t="b">
        <v>0</v>
      </c>
    </row>
    <row r="781" spans="1:15" ht="14.25" customHeight="1" x14ac:dyDescent="0.3">
      <c r="A781" s="2">
        <v>26</v>
      </c>
      <c r="B781" s="3" t="s">
        <v>45</v>
      </c>
      <c r="C781" s="2">
        <v>1</v>
      </c>
      <c r="D781" s="2">
        <v>-124489.2</v>
      </c>
      <c r="E781" s="4">
        <v>43621</v>
      </c>
      <c r="F781" s="3" t="s">
        <v>46</v>
      </c>
      <c r="G781" s="3" t="s">
        <v>24</v>
      </c>
      <c r="H781" s="4">
        <v>55005</v>
      </c>
      <c r="I781" s="4">
        <v>42228</v>
      </c>
      <c r="J781" s="3" t="s">
        <v>31</v>
      </c>
      <c r="K781" s="2">
        <v>0.15229999999999999</v>
      </c>
      <c r="L781" s="2">
        <v>100</v>
      </c>
      <c r="M781" s="3" t="s">
        <v>26</v>
      </c>
      <c r="N781" s="3" t="s">
        <v>20</v>
      </c>
      <c r="O781" s="2" t="b">
        <v>0</v>
      </c>
    </row>
    <row r="782" spans="1:15" ht="14.25" customHeight="1" x14ac:dyDescent="0.3">
      <c r="A782" s="2">
        <v>26</v>
      </c>
      <c r="B782" s="3" t="s">
        <v>38</v>
      </c>
      <c r="C782" s="2">
        <v>6</v>
      </c>
      <c r="D782" s="2">
        <v>1423638.51</v>
      </c>
      <c r="E782" s="4">
        <v>43621</v>
      </c>
      <c r="F782" s="3" t="s">
        <v>39</v>
      </c>
      <c r="G782" s="3" t="s">
        <v>24</v>
      </c>
      <c r="H782" s="4">
        <v>46188</v>
      </c>
      <c r="I782" s="4">
        <v>41075</v>
      </c>
      <c r="J782" s="3" t="s">
        <v>31</v>
      </c>
      <c r="K782" s="2">
        <v>0.12089999999999999</v>
      </c>
      <c r="L782" s="2">
        <v>100</v>
      </c>
      <c r="M782" s="3" t="s">
        <v>32</v>
      </c>
      <c r="N782" s="3" t="s">
        <v>20</v>
      </c>
      <c r="O782" s="2" t="b">
        <v>0</v>
      </c>
    </row>
    <row r="783" spans="1:15" ht="14.25" customHeight="1" x14ac:dyDescent="0.3">
      <c r="A783" s="2">
        <v>26</v>
      </c>
      <c r="B783" s="3" t="s">
        <v>29</v>
      </c>
      <c r="C783" s="2">
        <v>5</v>
      </c>
      <c r="D783" s="2">
        <v>1323555.6200000001</v>
      </c>
      <c r="E783" s="4">
        <v>43621</v>
      </c>
      <c r="F783" s="3" t="s">
        <v>30</v>
      </c>
      <c r="G783" s="3" t="s">
        <v>24</v>
      </c>
      <c r="H783" s="4">
        <v>45828</v>
      </c>
      <c r="I783" s="4">
        <v>41445</v>
      </c>
      <c r="J783" s="3" t="s">
        <v>31</v>
      </c>
      <c r="K783" s="2">
        <v>9.2499999999999999E-2</v>
      </c>
      <c r="L783" s="2">
        <v>100</v>
      </c>
      <c r="M783" s="3" t="s">
        <v>32</v>
      </c>
      <c r="N783" s="3" t="s">
        <v>20</v>
      </c>
      <c r="O783" s="2" t="b">
        <v>0</v>
      </c>
    </row>
    <row r="784" spans="1:15" ht="14.25" customHeight="1" x14ac:dyDescent="0.3">
      <c r="A784" s="2">
        <v>26</v>
      </c>
      <c r="B784" s="3" t="s">
        <v>40</v>
      </c>
      <c r="C784" s="2">
        <v>4</v>
      </c>
      <c r="D784" s="2">
        <v>334920.8</v>
      </c>
      <c r="E784" s="4">
        <v>43621</v>
      </c>
      <c r="F784" s="3" t="s">
        <v>41</v>
      </c>
      <c r="G784" s="3" t="s">
        <v>24</v>
      </c>
      <c r="H784" s="4">
        <v>44326</v>
      </c>
      <c r="I784" s="4">
        <v>42065</v>
      </c>
      <c r="J784" s="3" t="s">
        <v>25</v>
      </c>
      <c r="K784" s="2">
        <v>0.1237</v>
      </c>
      <c r="L784" s="2">
        <v>100</v>
      </c>
      <c r="M784" s="3" t="s">
        <v>32</v>
      </c>
      <c r="N784" s="3" t="s">
        <v>20</v>
      </c>
      <c r="O784" s="2" t="b">
        <v>0</v>
      </c>
    </row>
    <row r="785" spans="1:15" ht="14.25" customHeight="1" x14ac:dyDescent="0.3">
      <c r="A785" s="2">
        <v>35</v>
      </c>
      <c r="B785" s="3" t="s">
        <v>71</v>
      </c>
      <c r="C785" s="2">
        <v>3550</v>
      </c>
      <c r="D785" s="2">
        <v>35978826.359999999</v>
      </c>
      <c r="E785" s="4">
        <v>43621</v>
      </c>
      <c r="F785" s="3" t="s">
        <v>16</v>
      </c>
      <c r="G785" s="3" t="s">
        <v>17</v>
      </c>
      <c r="H785" s="4">
        <v>45536</v>
      </c>
      <c r="I785" s="4">
        <v>36708</v>
      </c>
      <c r="J785" s="3" t="s">
        <v>18</v>
      </c>
      <c r="K785" s="2">
        <v>2.0000000000000001E-4</v>
      </c>
      <c r="L785" s="2">
        <v>100</v>
      </c>
      <c r="M785" s="3" t="s">
        <v>19</v>
      </c>
      <c r="N785" s="3" t="s">
        <v>20</v>
      </c>
      <c r="O785" s="2" t="b">
        <v>0</v>
      </c>
    </row>
    <row r="786" spans="1:15" ht="14.25" customHeight="1" x14ac:dyDescent="0.3">
      <c r="A786" s="2">
        <v>35</v>
      </c>
      <c r="B786" s="3" t="s">
        <v>71</v>
      </c>
      <c r="C786" s="2">
        <v>1550</v>
      </c>
      <c r="D786" s="2">
        <v>15709065.029999999</v>
      </c>
      <c r="E786" s="4">
        <v>43621</v>
      </c>
      <c r="F786" s="3" t="s">
        <v>16</v>
      </c>
      <c r="G786" s="3" t="s">
        <v>17</v>
      </c>
      <c r="H786" s="4">
        <v>45536</v>
      </c>
      <c r="I786" s="4">
        <v>36708</v>
      </c>
      <c r="J786" s="3" t="s">
        <v>18</v>
      </c>
      <c r="K786" s="2">
        <v>2.0000000000000001E-4</v>
      </c>
      <c r="L786" s="2">
        <v>100</v>
      </c>
      <c r="M786" s="3" t="s">
        <v>19</v>
      </c>
      <c r="N786" s="3" t="s">
        <v>20</v>
      </c>
      <c r="O786" s="2" t="b">
        <v>0</v>
      </c>
    </row>
    <row r="787" spans="1:15" ht="14.25" customHeight="1" x14ac:dyDescent="0.3">
      <c r="A787" s="2">
        <v>35</v>
      </c>
      <c r="B787" s="3" t="s">
        <v>71</v>
      </c>
      <c r="C787" s="2">
        <v>2500</v>
      </c>
      <c r="D787" s="2">
        <v>25337201.66</v>
      </c>
      <c r="E787" s="4">
        <v>43621</v>
      </c>
      <c r="F787" s="3" t="s">
        <v>16</v>
      </c>
      <c r="G787" s="3" t="s">
        <v>17</v>
      </c>
      <c r="H787" s="4">
        <v>45536</v>
      </c>
      <c r="I787" s="4">
        <v>36708</v>
      </c>
      <c r="J787" s="3" t="s">
        <v>18</v>
      </c>
      <c r="K787" s="2">
        <v>2.0000000000000001E-4</v>
      </c>
      <c r="L787" s="2">
        <v>100</v>
      </c>
      <c r="M787" s="3" t="s">
        <v>19</v>
      </c>
      <c r="N787" s="3" t="s">
        <v>20</v>
      </c>
      <c r="O787" s="2" t="b">
        <v>0</v>
      </c>
    </row>
    <row r="788" spans="1:15" ht="14.25" customHeight="1" x14ac:dyDescent="0.3">
      <c r="A788" s="2">
        <v>35</v>
      </c>
      <c r="B788" s="3" t="s">
        <v>71</v>
      </c>
      <c r="C788" s="2">
        <v>1530</v>
      </c>
      <c r="D788" s="2">
        <v>15506367.42</v>
      </c>
      <c r="E788" s="4">
        <v>43621</v>
      </c>
      <c r="F788" s="3" t="s">
        <v>16</v>
      </c>
      <c r="G788" s="3" t="s">
        <v>17</v>
      </c>
      <c r="H788" s="4">
        <v>45536</v>
      </c>
      <c r="I788" s="4">
        <v>36708</v>
      </c>
      <c r="J788" s="3" t="s">
        <v>18</v>
      </c>
      <c r="K788" s="2">
        <v>2.0000000000000001E-4</v>
      </c>
      <c r="L788" s="2">
        <v>100</v>
      </c>
      <c r="M788" s="3" t="s">
        <v>19</v>
      </c>
      <c r="N788" s="3" t="s">
        <v>20</v>
      </c>
      <c r="O788" s="2" t="b">
        <v>0</v>
      </c>
    </row>
    <row r="789" spans="1:15" ht="14.25" customHeight="1" x14ac:dyDescent="0.3">
      <c r="A789" s="2">
        <v>35</v>
      </c>
      <c r="B789" s="3" t="s">
        <v>71</v>
      </c>
      <c r="C789" s="2">
        <v>800</v>
      </c>
      <c r="D789" s="2">
        <v>8107904.5300000003</v>
      </c>
      <c r="E789" s="4">
        <v>43621</v>
      </c>
      <c r="F789" s="3" t="s">
        <v>16</v>
      </c>
      <c r="G789" s="3" t="s">
        <v>17</v>
      </c>
      <c r="H789" s="4">
        <v>45536</v>
      </c>
      <c r="I789" s="4">
        <v>36708</v>
      </c>
      <c r="J789" s="3" t="s">
        <v>18</v>
      </c>
      <c r="K789" s="2">
        <v>2.0000000000000001E-4</v>
      </c>
      <c r="L789" s="2">
        <v>100</v>
      </c>
      <c r="M789" s="3" t="s">
        <v>19</v>
      </c>
      <c r="N789" s="3" t="s">
        <v>20</v>
      </c>
      <c r="O789" s="2" t="b">
        <v>0</v>
      </c>
    </row>
    <row r="790" spans="1:15" ht="14.25" customHeight="1" x14ac:dyDescent="0.3">
      <c r="A790" s="2">
        <v>35</v>
      </c>
      <c r="B790" s="3" t="s">
        <v>71</v>
      </c>
      <c r="C790" s="2">
        <v>79</v>
      </c>
      <c r="D790" s="2">
        <v>800655.57</v>
      </c>
      <c r="E790" s="4">
        <v>43621</v>
      </c>
      <c r="F790" s="3" t="s">
        <v>16</v>
      </c>
      <c r="G790" s="3" t="s">
        <v>17</v>
      </c>
      <c r="H790" s="4">
        <v>45536</v>
      </c>
      <c r="I790" s="4">
        <v>36708</v>
      </c>
      <c r="J790" s="3" t="s">
        <v>18</v>
      </c>
      <c r="K790" s="2">
        <v>2.0000000000000001E-4</v>
      </c>
      <c r="L790" s="2">
        <v>100</v>
      </c>
      <c r="M790" s="3" t="s">
        <v>19</v>
      </c>
      <c r="N790" s="3" t="s">
        <v>20</v>
      </c>
      <c r="O790" s="2" t="b">
        <v>0</v>
      </c>
    </row>
    <row r="791" spans="1:15" ht="14.25" customHeight="1" x14ac:dyDescent="0.3">
      <c r="A791" s="2">
        <v>35</v>
      </c>
      <c r="B791" s="3" t="s">
        <v>51</v>
      </c>
      <c r="C791" s="2">
        <v>932</v>
      </c>
      <c r="D791" s="2">
        <v>9443411.3699999992</v>
      </c>
      <c r="E791" s="4">
        <v>43621</v>
      </c>
      <c r="F791" s="3" t="s">
        <v>16</v>
      </c>
      <c r="G791" s="3" t="s">
        <v>17</v>
      </c>
      <c r="H791" s="4">
        <v>45717</v>
      </c>
      <c r="I791" s="4">
        <v>43399</v>
      </c>
      <c r="J791" s="3" t="s">
        <v>18</v>
      </c>
      <c r="K791" s="2">
        <v>0.31630000000000003</v>
      </c>
      <c r="L791" s="2">
        <v>100</v>
      </c>
      <c r="M791" s="3" t="s">
        <v>19</v>
      </c>
      <c r="N791" s="3" t="s">
        <v>20</v>
      </c>
      <c r="O791" s="2" t="b">
        <v>0</v>
      </c>
    </row>
    <row r="792" spans="1:15" ht="14.25" customHeight="1" x14ac:dyDescent="0.3">
      <c r="A792" s="2">
        <v>35</v>
      </c>
      <c r="B792" s="3" t="s">
        <v>51</v>
      </c>
      <c r="C792" s="2">
        <v>2900</v>
      </c>
      <c r="D792" s="2">
        <v>29384005.329999998</v>
      </c>
      <c r="E792" s="4">
        <v>43621</v>
      </c>
      <c r="F792" s="3" t="s">
        <v>16</v>
      </c>
      <c r="G792" s="3" t="s">
        <v>17</v>
      </c>
      <c r="H792" s="4">
        <v>45717</v>
      </c>
      <c r="I792" s="4">
        <v>43399</v>
      </c>
      <c r="J792" s="3" t="s">
        <v>18</v>
      </c>
      <c r="K792" s="2">
        <v>0.317</v>
      </c>
      <c r="L792" s="2">
        <v>100</v>
      </c>
      <c r="M792" s="3" t="s">
        <v>19</v>
      </c>
      <c r="N792" s="3" t="s">
        <v>20</v>
      </c>
      <c r="O792" s="2" t="b">
        <v>0</v>
      </c>
    </row>
    <row r="793" spans="1:15" ht="14.25" customHeight="1" x14ac:dyDescent="0.3">
      <c r="A793" s="2">
        <v>35</v>
      </c>
      <c r="B793" s="3" t="s">
        <v>51</v>
      </c>
      <c r="C793" s="2">
        <v>451</v>
      </c>
      <c r="D793" s="2">
        <v>4569719.45</v>
      </c>
      <c r="E793" s="4">
        <v>43621</v>
      </c>
      <c r="F793" s="3" t="s">
        <v>16</v>
      </c>
      <c r="G793" s="3" t="s">
        <v>17</v>
      </c>
      <c r="H793" s="4">
        <v>45717</v>
      </c>
      <c r="I793" s="4">
        <v>43399</v>
      </c>
      <c r="J793" s="3" t="s">
        <v>18</v>
      </c>
      <c r="K793" s="2">
        <v>0.3261</v>
      </c>
      <c r="L793" s="2">
        <v>100</v>
      </c>
      <c r="M793" s="3" t="s">
        <v>19</v>
      </c>
      <c r="N793" s="3" t="s">
        <v>20</v>
      </c>
      <c r="O793" s="2" t="b">
        <v>0</v>
      </c>
    </row>
    <row r="794" spans="1:15" ht="14.25" customHeight="1" x14ac:dyDescent="0.3">
      <c r="A794" s="2">
        <v>35</v>
      </c>
      <c r="B794" s="3" t="s">
        <v>51</v>
      </c>
      <c r="C794" s="2">
        <v>200</v>
      </c>
      <c r="D794" s="2">
        <v>2026483.13</v>
      </c>
      <c r="E794" s="4">
        <v>43621</v>
      </c>
      <c r="F794" s="3" t="s">
        <v>16</v>
      </c>
      <c r="G794" s="3" t="s">
        <v>17</v>
      </c>
      <c r="H794" s="4">
        <v>45717</v>
      </c>
      <c r="I794" s="4">
        <v>43399</v>
      </c>
      <c r="J794" s="3" t="s">
        <v>18</v>
      </c>
      <c r="K794" s="2">
        <v>0.32719999999999999</v>
      </c>
      <c r="L794" s="2">
        <v>100</v>
      </c>
      <c r="M794" s="3" t="s">
        <v>19</v>
      </c>
      <c r="N794" s="3" t="s">
        <v>20</v>
      </c>
      <c r="O794" s="2" t="b">
        <v>0</v>
      </c>
    </row>
    <row r="795" spans="1:15" ht="14.25" customHeight="1" x14ac:dyDescent="0.3">
      <c r="A795" s="2">
        <v>35</v>
      </c>
      <c r="B795" s="3" t="s">
        <v>399</v>
      </c>
      <c r="C795" s="2">
        <v>591</v>
      </c>
      <c r="D795" s="2">
        <v>5987214.4699999997</v>
      </c>
      <c r="E795" s="4">
        <v>43621</v>
      </c>
      <c r="F795" s="3" t="s">
        <v>16</v>
      </c>
      <c r="G795" s="3" t="s">
        <v>17</v>
      </c>
      <c r="H795" s="4">
        <v>45901</v>
      </c>
      <c r="I795" s="4">
        <v>36708</v>
      </c>
      <c r="J795" s="3" t="s">
        <v>18</v>
      </c>
      <c r="K795" s="2">
        <v>2.0000000000000001E-4</v>
      </c>
      <c r="L795" s="2">
        <v>100</v>
      </c>
      <c r="M795" s="3" t="s">
        <v>19</v>
      </c>
      <c r="N795" s="3" t="s">
        <v>20</v>
      </c>
      <c r="O795" s="2" t="b">
        <v>0</v>
      </c>
    </row>
    <row r="796" spans="1:15" ht="14.25" customHeight="1" x14ac:dyDescent="0.3">
      <c r="A796" s="2">
        <v>35</v>
      </c>
      <c r="B796" s="3" t="s">
        <v>400</v>
      </c>
      <c r="C796" s="2">
        <v>16</v>
      </c>
      <c r="D796" s="2">
        <v>5782993.0999999996</v>
      </c>
      <c r="E796" s="4">
        <v>43621</v>
      </c>
      <c r="F796" s="3" t="s">
        <v>401</v>
      </c>
      <c r="G796" s="3" t="s">
        <v>24</v>
      </c>
      <c r="H796" s="4">
        <v>43846</v>
      </c>
      <c r="I796" s="4">
        <v>42751</v>
      </c>
      <c r="J796" s="3" t="s">
        <v>44</v>
      </c>
      <c r="K796" s="2">
        <v>1.6999999999999999E-3</v>
      </c>
      <c r="L796" s="2">
        <v>104</v>
      </c>
      <c r="M796" s="3" t="s">
        <v>110</v>
      </c>
      <c r="N796" s="3" t="s">
        <v>20</v>
      </c>
      <c r="O796" s="2" t="b">
        <v>0</v>
      </c>
    </row>
    <row r="797" spans="1:15" ht="14.25" customHeight="1" x14ac:dyDescent="0.3">
      <c r="A797" s="2">
        <v>35</v>
      </c>
      <c r="B797" s="3" t="s">
        <v>400</v>
      </c>
      <c r="C797" s="2">
        <v>17</v>
      </c>
      <c r="D797" s="2">
        <v>6144430.1699999999</v>
      </c>
      <c r="E797" s="4">
        <v>43621</v>
      </c>
      <c r="F797" s="3" t="s">
        <v>402</v>
      </c>
      <c r="G797" s="3" t="s">
        <v>24</v>
      </c>
      <c r="H797" s="4">
        <v>43846</v>
      </c>
      <c r="I797" s="4">
        <v>42751</v>
      </c>
      <c r="J797" s="3" t="s">
        <v>44</v>
      </c>
      <c r="K797" s="2">
        <v>1.6999999999999999E-3</v>
      </c>
      <c r="L797" s="2">
        <v>104</v>
      </c>
      <c r="M797" s="3" t="s">
        <v>110</v>
      </c>
      <c r="N797" s="3" t="s">
        <v>20</v>
      </c>
      <c r="O797" s="2" t="b">
        <v>0</v>
      </c>
    </row>
    <row r="798" spans="1:15" ht="14.25" customHeight="1" x14ac:dyDescent="0.3">
      <c r="A798" s="2">
        <v>35</v>
      </c>
      <c r="B798" s="3" t="s">
        <v>403</v>
      </c>
      <c r="C798" s="2">
        <v>6</v>
      </c>
      <c r="D798" s="2">
        <v>1267375.48</v>
      </c>
      <c r="E798" s="4">
        <v>43621</v>
      </c>
      <c r="F798" s="3" t="s">
        <v>404</v>
      </c>
      <c r="G798" s="3" t="s">
        <v>24</v>
      </c>
      <c r="H798" s="4">
        <v>44410</v>
      </c>
      <c r="I798" s="4">
        <v>43312</v>
      </c>
      <c r="J798" s="3" t="s">
        <v>44</v>
      </c>
      <c r="K798" s="2">
        <v>4.0000000000000002E-4</v>
      </c>
      <c r="L798" s="2">
        <v>103.25</v>
      </c>
      <c r="M798" s="3" t="s">
        <v>110</v>
      </c>
      <c r="N798" s="3" t="s">
        <v>20</v>
      </c>
      <c r="O798" s="2" t="b">
        <v>0</v>
      </c>
    </row>
    <row r="799" spans="1:15" ht="14.25" customHeight="1" x14ac:dyDescent="0.3">
      <c r="A799" s="2">
        <v>35</v>
      </c>
      <c r="B799" s="3" t="s">
        <v>63</v>
      </c>
      <c r="C799" s="2">
        <v>42</v>
      </c>
      <c r="D799" s="2">
        <v>8871628.3300000001</v>
      </c>
      <c r="E799" s="4">
        <v>43621</v>
      </c>
      <c r="F799" s="3" t="s">
        <v>405</v>
      </c>
      <c r="G799" s="3" t="s">
        <v>24</v>
      </c>
      <c r="H799" s="4">
        <v>44410</v>
      </c>
      <c r="I799" s="4">
        <v>43312</v>
      </c>
      <c r="J799" s="3" t="s">
        <v>44</v>
      </c>
      <c r="K799" s="2">
        <v>4.0000000000000002E-4</v>
      </c>
      <c r="L799" s="2">
        <v>103.25</v>
      </c>
      <c r="M799" s="3" t="s">
        <v>110</v>
      </c>
      <c r="N799" s="3" t="s">
        <v>20</v>
      </c>
      <c r="O799" s="2" t="b">
        <v>0</v>
      </c>
    </row>
    <row r="800" spans="1:15" ht="14.25" customHeight="1" x14ac:dyDescent="0.3">
      <c r="A800" s="2">
        <v>35</v>
      </c>
      <c r="B800" s="3" t="s">
        <v>406</v>
      </c>
      <c r="C800" s="2">
        <v>192446892</v>
      </c>
      <c r="D800" s="2">
        <v>1240915.5</v>
      </c>
      <c r="E800" s="4">
        <v>43621</v>
      </c>
      <c r="F800" s="3" t="s">
        <v>407</v>
      </c>
      <c r="G800" s="3" t="s">
        <v>287</v>
      </c>
      <c r="H800" s="4">
        <v>43647</v>
      </c>
      <c r="I800" s="4">
        <v>36526</v>
      </c>
      <c r="J800" s="3" t="s">
        <v>19</v>
      </c>
      <c r="K800" s="2">
        <v>0</v>
      </c>
      <c r="L800" s="2">
        <v>0</v>
      </c>
      <c r="M800" s="3" t="s">
        <v>19</v>
      </c>
      <c r="N800" s="3" t="s">
        <v>20</v>
      </c>
      <c r="O800" s="2" t="b">
        <v>0</v>
      </c>
    </row>
    <row r="801" spans="1:15" ht="14.25" customHeight="1" x14ac:dyDescent="0.3">
      <c r="A801" s="2">
        <v>35</v>
      </c>
      <c r="B801" s="3" t="s">
        <v>198</v>
      </c>
      <c r="C801" s="2">
        <v>10041.19</v>
      </c>
      <c r="D801" s="2">
        <v>10041.19</v>
      </c>
      <c r="E801" s="4">
        <v>43621</v>
      </c>
      <c r="F801" s="3" t="s">
        <v>199</v>
      </c>
      <c r="G801" s="3" t="s">
        <v>200</v>
      </c>
      <c r="H801" s="4">
        <v>36526</v>
      </c>
      <c r="I801" s="4">
        <v>36526</v>
      </c>
      <c r="J801" s="3" t="s">
        <v>19</v>
      </c>
      <c r="K801" s="2">
        <v>0</v>
      </c>
      <c r="L801" s="2">
        <v>0</v>
      </c>
      <c r="M801" s="3" t="s">
        <v>19</v>
      </c>
      <c r="N801" s="3" t="s">
        <v>20</v>
      </c>
      <c r="O801" s="2" t="b">
        <v>0</v>
      </c>
    </row>
    <row r="802" spans="1:15" ht="14.25" customHeight="1" x14ac:dyDescent="0.3">
      <c r="A802" s="2">
        <v>55</v>
      </c>
      <c r="B802" s="3" t="s">
        <v>408</v>
      </c>
      <c r="C802" s="2">
        <v>1117</v>
      </c>
      <c r="D802" s="2">
        <v>868525.03</v>
      </c>
      <c r="E802" s="4">
        <v>43621</v>
      </c>
      <c r="F802" s="3" t="s">
        <v>409</v>
      </c>
      <c r="G802" s="3" t="s">
        <v>139</v>
      </c>
      <c r="H802" s="4">
        <v>44362</v>
      </c>
      <c r="I802" s="4">
        <v>41805</v>
      </c>
      <c r="J802" s="3" t="s">
        <v>44</v>
      </c>
      <c r="K802" s="2">
        <v>7.1000000000000004E-3</v>
      </c>
      <c r="L802" s="2">
        <v>118.5</v>
      </c>
      <c r="M802" s="3" t="s">
        <v>236</v>
      </c>
      <c r="N802" s="3" t="s">
        <v>20</v>
      </c>
      <c r="O802" s="2" t="b">
        <v>0</v>
      </c>
    </row>
    <row r="803" spans="1:15" ht="14.25" customHeight="1" x14ac:dyDescent="0.3">
      <c r="A803" s="2">
        <v>55</v>
      </c>
      <c r="B803" s="3" t="s">
        <v>410</v>
      </c>
      <c r="C803" s="2">
        <v>100</v>
      </c>
      <c r="D803" s="2">
        <v>194677.71</v>
      </c>
      <c r="E803" s="4">
        <v>43621</v>
      </c>
      <c r="F803" s="3" t="s">
        <v>411</v>
      </c>
      <c r="G803" s="3" t="s">
        <v>139</v>
      </c>
      <c r="H803" s="4">
        <v>43936</v>
      </c>
      <c r="I803" s="4">
        <v>42109</v>
      </c>
      <c r="J803" s="3" t="s">
        <v>44</v>
      </c>
      <c r="K803" s="2">
        <v>1.72E-2</v>
      </c>
      <c r="L803" s="2">
        <v>100</v>
      </c>
      <c r="M803" s="3" t="s">
        <v>412</v>
      </c>
      <c r="N803" s="3" t="s">
        <v>20</v>
      </c>
      <c r="O803" s="2" t="b">
        <v>0</v>
      </c>
    </row>
    <row r="804" spans="1:15" ht="14.25" customHeight="1" x14ac:dyDescent="0.3">
      <c r="A804" s="2">
        <v>66</v>
      </c>
      <c r="B804" s="3" t="s">
        <v>283</v>
      </c>
      <c r="C804" s="2">
        <v>1117</v>
      </c>
      <c r="D804" s="2">
        <v>1140486.8700000001</v>
      </c>
      <c r="E804" s="4">
        <v>43621</v>
      </c>
      <c r="F804" s="3" t="s">
        <v>284</v>
      </c>
      <c r="G804" s="3" t="s">
        <v>139</v>
      </c>
      <c r="H804" s="4">
        <v>46157</v>
      </c>
      <c r="I804" s="4">
        <v>43600</v>
      </c>
      <c r="J804" s="3" t="s">
        <v>31</v>
      </c>
      <c r="K804" s="2">
        <v>4.6600000000000003E-2</v>
      </c>
      <c r="L804" s="2">
        <v>100</v>
      </c>
      <c r="M804" s="3" t="s">
        <v>152</v>
      </c>
      <c r="N804" s="3" t="s">
        <v>20</v>
      </c>
      <c r="O804" s="2" t="b">
        <v>0</v>
      </c>
    </row>
    <row r="805" spans="1:15" ht="14.25" customHeight="1" x14ac:dyDescent="0.3">
      <c r="A805" s="2">
        <v>66</v>
      </c>
      <c r="B805" s="3" t="s">
        <v>413</v>
      </c>
      <c r="C805" s="2">
        <v>40</v>
      </c>
      <c r="D805" s="2">
        <v>637216.93000000005</v>
      </c>
      <c r="E805" s="4">
        <v>43621</v>
      </c>
      <c r="F805" s="3" t="s">
        <v>414</v>
      </c>
      <c r="G805" s="3" t="s">
        <v>139</v>
      </c>
      <c r="H805" s="4">
        <v>45306</v>
      </c>
      <c r="I805" s="4">
        <v>40344</v>
      </c>
      <c r="J805" s="3" t="s">
        <v>31</v>
      </c>
      <c r="K805" s="2">
        <v>5.7599999999999998E-2</v>
      </c>
      <c r="L805" s="2">
        <v>100</v>
      </c>
      <c r="M805" s="3" t="s">
        <v>415</v>
      </c>
      <c r="N805" s="3" t="s">
        <v>20</v>
      </c>
      <c r="O805" s="2" t="b">
        <v>0</v>
      </c>
    </row>
    <row r="806" spans="1:15" ht="14.25" customHeight="1" x14ac:dyDescent="0.3">
      <c r="A806" s="2">
        <v>66</v>
      </c>
      <c r="B806" s="3" t="s">
        <v>416</v>
      </c>
      <c r="C806" s="2">
        <v>-1080000</v>
      </c>
      <c r="D806" s="2">
        <v>1074.72</v>
      </c>
      <c r="E806" s="4">
        <v>43621</v>
      </c>
      <c r="F806" s="3" t="s">
        <v>417</v>
      </c>
      <c r="G806" s="3" t="s">
        <v>287</v>
      </c>
      <c r="H806" s="4">
        <v>44333</v>
      </c>
      <c r="I806" s="4">
        <v>36526</v>
      </c>
      <c r="J806" s="3" t="s">
        <v>19</v>
      </c>
      <c r="K806" s="2">
        <v>0</v>
      </c>
      <c r="L806" s="2">
        <v>0</v>
      </c>
      <c r="M806" s="3" t="s">
        <v>19</v>
      </c>
      <c r="N806" s="3" t="s">
        <v>20</v>
      </c>
      <c r="O806" s="2" t="b">
        <v>0</v>
      </c>
    </row>
    <row r="807" spans="1:15" ht="14.25" customHeight="1" x14ac:dyDescent="0.3">
      <c r="A807" s="2">
        <v>66</v>
      </c>
      <c r="B807" s="3" t="s">
        <v>285</v>
      </c>
      <c r="C807" s="2">
        <v>-2880000</v>
      </c>
      <c r="D807" s="2">
        <v>4166.68</v>
      </c>
      <c r="E807" s="4">
        <v>43621</v>
      </c>
      <c r="F807" s="3" t="s">
        <v>286</v>
      </c>
      <c r="G807" s="3" t="s">
        <v>287</v>
      </c>
      <c r="H807" s="4">
        <v>45061</v>
      </c>
      <c r="I807" s="4">
        <v>36526</v>
      </c>
      <c r="J807" s="3" t="s">
        <v>19</v>
      </c>
      <c r="K807" s="2">
        <v>0</v>
      </c>
      <c r="L807" s="2">
        <v>0</v>
      </c>
      <c r="M807" s="3" t="s">
        <v>19</v>
      </c>
      <c r="N807" s="3" t="s">
        <v>20</v>
      </c>
      <c r="O807" s="2" t="b">
        <v>0</v>
      </c>
    </row>
    <row r="808" spans="1:15" ht="14.25" customHeight="1" x14ac:dyDescent="0.3">
      <c r="A808" s="2">
        <v>66</v>
      </c>
      <c r="B808" s="3" t="s">
        <v>418</v>
      </c>
      <c r="C808" s="2">
        <v>-2520000</v>
      </c>
      <c r="D808" s="2">
        <v>3847.35</v>
      </c>
      <c r="E808" s="4">
        <v>43621</v>
      </c>
      <c r="F808" s="3" t="s">
        <v>419</v>
      </c>
      <c r="G808" s="3" t="s">
        <v>287</v>
      </c>
      <c r="H808" s="4">
        <v>44788</v>
      </c>
      <c r="I808" s="4">
        <v>36526</v>
      </c>
      <c r="J808" s="3" t="s">
        <v>19</v>
      </c>
      <c r="K808" s="2">
        <v>0</v>
      </c>
      <c r="L808" s="2">
        <v>0</v>
      </c>
      <c r="M808" s="3" t="s">
        <v>19</v>
      </c>
      <c r="N808" s="3" t="s">
        <v>20</v>
      </c>
      <c r="O808" s="2" t="b">
        <v>0</v>
      </c>
    </row>
    <row r="809" spans="1:15" ht="14.25" customHeight="1" x14ac:dyDescent="0.3">
      <c r="A809" s="2">
        <v>66</v>
      </c>
      <c r="B809" s="3" t="s">
        <v>288</v>
      </c>
      <c r="C809" s="2">
        <v>-2520000</v>
      </c>
      <c r="D809" s="2">
        <v>3380.81</v>
      </c>
      <c r="E809" s="4">
        <v>43621</v>
      </c>
      <c r="F809" s="3" t="s">
        <v>289</v>
      </c>
      <c r="G809" s="3" t="s">
        <v>287</v>
      </c>
      <c r="H809" s="4">
        <v>45519</v>
      </c>
      <c r="I809" s="4">
        <v>36526</v>
      </c>
      <c r="J809" s="3" t="s">
        <v>19</v>
      </c>
      <c r="K809" s="2">
        <v>0</v>
      </c>
      <c r="L809" s="2">
        <v>0</v>
      </c>
      <c r="M809" s="3" t="s">
        <v>19</v>
      </c>
      <c r="N809" s="3" t="s">
        <v>20</v>
      </c>
      <c r="O809" s="2" t="b">
        <v>0</v>
      </c>
    </row>
    <row r="810" spans="1:15" ht="14.25" customHeight="1" x14ac:dyDescent="0.3">
      <c r="A810" s="2">
        <v>66</v>
      </c>
      <c r="B810" s="3" t="s">
        <v>290</v>
      </c>
      <c r="C810" s="2">
        <v>-1920000</v>
      </c>
      <c r="D810" s="2">
        <v>2168.0300000000002</v>
      </c>
      <c r="E810" s="4">
        <v>43621</v>
      </c>
      <c r="F810" s="3" t="s">
        <v>291</v>
      </c>
      <c r="G810" s="3" t="s">
        <v>287</v>
      </c>
      <c r="H810" s="4">
        <v>46251</v>
      </c>
      <c r="I810" s="4">
        <v>36526</v>
      </c>
      <c r="J810" s="3" t="s">
        <v>19</v>
      </c>
      <c r="K810" s="2">
        <v>0</v>
      </c>
      <c r="L810" s="2">
        <v>0</v>
      </c>
      <c r="M810" s="3" t="s">
        <v>19</v>
      </c>
      <c r="N810" s="3" t="s">
        <v>20</v>
      </c>
      <c r="O810" s="2" t="b">
        <v>0</v>
      </c>
    </row>
    <row r="811" spans="1:15" ht="14.25" customHeight="1" x14ac:dyDescent="0.3">
      <c r="A811" s="2">
        <v>66</v>
      </c>
      <c r="B811" s="3" t="s">
        <v>420</v>
      </c>
      <c r="C811" s="2">
        <v>-1800000</v>
      </c>
      <c r="D811" s="2">
        <v>-1214.6600000000001</v>
      </c>
      <c r="E811" s="4">
        <v>43621</v>
      </c>
      <c r="F811" s="3" t="s">
        <v>421</v>
      </c>
      <c r="G811" s="3" t="s">
        <v>287</v>
      </c>
      <c r="H811" s="4">
        <v>46980</v>
      </c>
      <c r="I811" s="4">
        <v>36526</v>
      </c>
      <c r="J811" s="3" t="s">
        <v>19</v>
      </c>
      <c r="K811" s="2">
        <v>0</v>
      </c>
      <c r="L811" s="2">
        <v>0</v>
      </c>
      <c r="M811" s="3" t="s">
        <v>19</v>
      </c>
      <c r="N811" s="3" t="s">
        <v>20</v>
      </c>
      <c r="O811" s="2" t="b">
        <v>0</v>
      </c>
    </row>
    <row r="812" spans="1:15" ht="14.25" customHeight="1" x14ac:dyDescent="0.3">
      <c r="A812" s="2">
        <v>66</v>
      </c>
      <c r="B812" s="3" t="s">
        <v>198</v>
      </c>
      <c r="C812" s="2">
        <v>1093.6300000000001</v>
      </c>
      <c r="D812" s="2">
        <v>1093.6300000000001</v>
      </c>
      <c r="E812" s="4">
        <v>43621</v>
      </c>
      <c r="F812" s="3" t="s">
        <v>199</v>
      </c>
      <c r="G812" s="3" t="s">
        <v>200</v>
      </c>
      <c r="H812" s="4">
        <v>36526</v>
      </c>
      <c r="I812" s="4">
        <v>36526</v>
      </c>
      <c r="J812" s="3" t="s">
        <v>19</v>
      </c>
      <c r="K812" s="2">
        <v>0</v>
      </c>
      <c r="L812" s="2">
        <v>0</v>
      </c>
      <c r="M812" s="3" t="s">
        <v>19</v>
      </c>
      <c r="N812" s="3" t="s">
        <v>20</v>
      </c>
      <c r="O812" s="2" t="b">
        <v>0</v>
      </c>
    </row>
    <row r="813" spans="1:15" ht="14.25" customHeight="1" x14ac:dyDescent="0.3">
      <c r="A813" s="2">
        <v>66</v>
      </c>
      <c r="B813" s="3" t="s">
        <v>422</v>
      </c>
      <c r="C813" s="2">
        <v>732</v>
      </c>
      <c r="D813" s="2">
        <v>782013.88975199999</v>
      </c>
      <c r="E813" s="4">
        <v>43621</v>
      </c>
      <c r="F813" s="3" t="s">
        <v>423</v>
      </c>
      <c r="G813" s="3" t="s">
        <v>202</v>
      </c>
      <c r="H813" s="4">
        <v>36526</v>
      </c>
      <c r="I813" s="4">
        <v>36526</v>
      </c>
      <c r="J813" s="3" t="s">
        <v>19</v>
      </c>
      <c r="K813" s="2">
        <v>0</v>
      </c>
      <c r="L813" s="2">
        <v>0</v>
      </c>
      <c r="M813" s="3" t="s">
        <v>423</v>
      </c>
      <c r="N813" s="3" t="s">
        <v>20</v>
      </c>
      <c r="O813" s="2" t="b">
        <v>0</v>
      </c>
    </row>
    <row r="814" spans="1:15" ht="14.25" customHeight="1" x14ac:dyDescent="0.3">
      <c r="A814" s="2">
        <v>66</v>
      </c>
      <c r="B814" s="3" t="s">
        <v>424</v>
      </c>
      <c r="C814" s="2">
        <v>1374</v>
      </c>
      <c r="D814" s="2">
        <v>1430505.4435980001</v>
      </c>
      <c r="E814" s="4">
        <v>43621</v>
      </c>
      <c r="F814" s="3" t="s">
        <v>423</v>
      </c>
      <c r="G814" s="3" t="s">
        <v>202</v>
      </c>
      <c r="H814" s="4">
        <v>36526</v>
      </c>
      <c r="I814" s="4">
        <v>36526</v>
      </c>
      <c r="J814" s="3" t="s">
        <v>19</v>
      </c>
      <c r="K814" s="2">
        <v>0</v>
      </c>
      <c r="L814" s="2">
        <v>0</v>
      </c>
      <c r="M814" s="3" t="s">
        <v>423</v>
      </c>
      <c r="N814" s="3" t="s">
        <v>20</v>
      </c>
      <c r="O814" s="2" t="b">
        <v>0</v>
      </c>
    </row>
    <row r="815" spans="1:15" ht="14.25" customHeight="1" x14ac:dyDescent="0.3">
      <c r="A815" s="2">
        <v>66</v>
      </c>
      <c r="B815" s="3" t="s">
        <v>203</v>
      </c>
      <c r="C815" s="2">
        <v>44120.087307770002</v>
      </c>
      <c r="D815" s="2">
        <v>76851.501922475305</v>
      </c>
      <c r="E815" s="4">
        <v>43621</v>
      </c>
      <c r="F815" s="3" t="s">
        <v>204</v>
      </c>
      <c r="G815" s="3" t="s">
        <v>202</v>
      </c>
      <c r="H815" s="4">
        <v>36526</v>
      </c>
      <c r="I815" s="4">
        <v>36526</v>
      </c>
      <c r="J815" s="3" t="s">
        <v>19</v>
      </c>
      <c r="K815" s="2">
        <v>0</v>
      </c>
      <c r="L815" s="2">
        <v>0</v>
      </c>
      <c r="M815" s="3" t="s">
        <v>204</v>
      </c>
      <c r="N815" s="3" t="s">
        <v>20</v>
      </c>
      <c r="O815" s="2" t="b">
        <v>0</v>
      </c>
    </row>
    <row r="816" spans="1:15" ht="14.25" customHeight="1" x14ac:dyDescent="0.3">
      <c r="A816" s="2">
        <v>66</v>
      </c>
      <c r="B816" s="3" t="s">
        <v>205</v>
      </c>
      <c r="C816" s="2">
        <v>44909.602328640001</v>
      </c>
      <c r="D816" s="2">
        <v>76838.560595067305</v>
      </c>
      <c r="E816" s="4">
        <v>43621</v>
      </c>
      <c r="F816" s="3" t="s">
        <v>206</v>
      </c>
      <c r="G816" s="3" t="s">
        <v>202</v>
      </c>
      <c r="H816" s="4">
        <v>36526</v>
      </c>
      <c r="I816" s="4">
        <v>36526</v>
      </c>
      <c r="J816" s="3" t="s">
        <v>19</v>
      </c>
      <c r="K816" s="2">
        <v>0</v>
      </c>
      <c r="L816" s="2">
        <v>0</v>
      </c>
      <c r="M816" s="3" t="s">
        <v>206</v>
      </c>
      <c r="N816" s="3" t="s">
        <v>20</v>
      </c>
      <c r="O816" s="2" t="b">
        <v>0</v>
      </c>
    </row>
    <row r="817" spans="1:15" ht="14.25" customHeight="1" x14ac:dyDescent="0.3">
      <c r="A817" s="2">
        <v>66</v>
      </c>
      <c r="B817" s="3" t="s">
        <v>207</v>
      </c>
      <c r="C817" s="2">
        <v>44905.723691730003</v>
      </c>
      <c r="D817" s="2">
        <v>76831.493305146403</v>
      </c>
      <c r="E817" s="4">
        <v>43621</v>
      </c>
      <c r="F817" s="3" t="s">
        <v>208</v>
      </c>
      <c r="G817" s="3" t="s">
        <v>202</v>
      </c>
      <c r="H817" s="4">
        <v>36526</v>
      </c>
      <c r="I817" s="4">
        <v>36526</v>
      </c>
      <c r="J817" s="3" t="s">
        <v>19</v>
      </c>
      <c r="K817" s="2">
        <v>0</v>
      </c>
      <c r="L817" s="2">
        <v>0</v>
      </c>
      <c r="M817" s="3" t="s">
        <v>208</v>
      </c>
      <c r="N817" s="3" t="s">
        <v>20</v>
      </c>
      <c r="O817" s="2" t="b">
        <v>0</v>
      </c>
    </row>
    <row r="818" spans="1:15" ht="14.25" customHeight="1" x14ac:dyDescent="0.3">
      <c r="A818" s="2">
        <v>66</v>
      </c>
      <c r="B818" s="3" t="s">
        <v>209</v>
      </c>
      <c r="C818" s="2">
        <v>44905.099604449999</v>
      </c>
      <c r="D818" s="2">
        <v>76831.941518546999</v>
      </c>
      <c r="E818" s="4">
        <v>43621</v>
      </c>
      <c r="F818" s="3" t="s">
        <v>210</v>
      </c>
      <c r="G818" s="3" t="s">
        <v>202</v>
      </c>
      <c r="H818" s="4">
        <v>36526</v>
      </c>
      <c r="I818" s="4">
        <v>36526</v>
      </c>
      <c r="J818" s="3" t="s">
        <v>19</v>
      </c>
      <c r="K818" s="2">
        <v>0</v>
      </c>
      <c r="L818" s="2">
        <v>0</v>
      </c>
      <c r="M818" s="3" t="s">
        <v>210</v>
      </c>
      <c r="N818" s="3" t="s">
        <v>20</v>
      </c>
      <c r="O818" s="2" t="b">
        <v>0</v>
      </c>
    </row>
    <row r="819" spans="1:15" ht="14.25" customHeight="1" x14ac:dyDescent="0.3">
      <c r="A819" s="2">
        <v>66</v>
      </c>
      <c r="B819" s="3" t="s">
        <v>211</v>
      </c>
      <c r="C819" s="2">
        <v>45481.376167269998</v>
      </c>
      <c r="D819" s="2">
        <v>76831.530938993907</v>
      </c>
      <c r="E819" s="4">
        <v>43621</v>
      </c>
      <c r="F819" s="3" t="s">
        <v>212</v>
      </c>
      <c r="G819" s="3" t="s">
        <v>202</v>
      </c>
      <c r="H819" s="4">
        <v>36526</v>
      </c>
      <c r="I819" s="4">
        <v>36526</v>
      </c>
      <c r="J819" s="3" t="s">
        <v>19</v>
      </c>
      <c r="K819" s="2">
        <v>0</v>
      </c>
      <c r="L819" s="2">
        <v>0</v>
      </c>
      <c r="M819" s="3" t="s">
        <v>212</v>
      </c>
      <c r="N819" s="3" t="s">
        <v>20</v>
      </c>
      <c r="O819" s="2" t="b">
        <v>0</v>
      </c>
    </row>
    <row r="820" spans="1:15" ht="14.25" customHeight="1" x14ac:dyDescent="0.3">
      <c r="A820" s="2">
        <v>66</v>
      </c>
      <c r="B820" s="3" t="s">
        <v>213</v>
      </c>
      <c r="C820" s="2">
        <v>45044.046804789999</v>
      </c>
      <c r="D820" s="2">
        <v>76832.200892562905</v>
      </c>
      <c r="E820" s="4">
        <v>43621</v>
      </c>
      <c r="F820" s="3" t="s">
        <v>214</v>
      </c>
      <c r="G820" s="3" t="s">
        <v>202</v>
      </c>
      <c r="H820" s="4">
        <v>36526</v>
      </c>
      <c r="I820" s="4">
        <v>36526</v>
      </c>
      <c r="J820" s="3" t="s">
        <v>19</v>
      </c>
      <c r="K820" s="2">
        <v>0</v>
      </c>
      <c r="L820" s="2">
        <v>0</v>
      </c>
      <c r="M820" s="3" t="s">
        <v>214</v>
      </c>
      <c r="N820" s="3" t="s">
        <v>20</v>
      </c>
      <c r="O820" s="2" t="b">
        <v>0</v>
      </c>
    </row>
    <row r="821" spans="1:15" ht="14.25" customHeight="1" x14ac:dyDescent="0.3">
      <c r="A821" s="2">
        <v>2</v>
      </c>
      <c r="B821" s="3" t="s">
        <v>245</v>
      </c>
      <c r="C821" s="2">
        <v>9</v>
      </c>
      <c r="D821" s="2">
        <v>665095.97</v>
      </c>
      <c r="E821" s="4">
        <v>43621</v>
      </c>
      <c r="F821" s="3" t="s">
        <v>246</v>
      </c>
      <c r="G821" s="3" t="s">
        <v>139</v>
      </c>
      <c r="H821" s="4">
        <v>44560</v>
      </c>
      <c r="I821" s="4">
        <v>42014</v>
      </c>
      <c r="J821" s="3" t="s">
        <v>44</v>
      </c>
      <c r="K821" s="2">
        <v>5.8799999999999998E-2</v>
      </c>
      <c r="L821" s="2">
        <v>100</v>
      </c>
      <c r="M821" s="3" t="s">
        <v>247</v>
      </c>
      <c r="N821" s="3" t="s">
        <v>20</v>
      </c>
      <c r="O821" s="2" t="b">
        <v>0</v>
      </c>
    </row>
    <row r="822" spans="1:15" ht="14.25" customHeight="1" x14ac:dyDescent="0.3">
      <c r="A822" s="2">
        <v>2</v>
      </c>
      <c r="B822" s="3" t="s">
        <v>245</v>
      </c>
      <c r="C822" s="2">
        <v>4</v>
      </c>
      <c r="D822" s="2">
        <v>295598.21000000002</v>
      </c>
      <c r="E822" s="4">
        <v>43621</v>
      </c>
      <c r="F822" s="3" t="s">
        <v>246</v>
      </c>
      <c r="G822" s="3" t="s">
        <v>139</v>
      </c>
      <c r="H822" s="4">
        <v>44560</v>
      </c>
      <c r="I822" s="4">
        <v>42014</v>
      </c>
      <c r="J822" s="3" t="s">
        <v>44</v>
      </c>
      <c r="K822" s="2">
        <v>5.8799999999999998E-2</v>
      </c>
      <c r="L822" s="2">
        <v>100</v>
      </c>
      <c r="M822" s="3" t="s">
        <v>247</v>
      </c>
      <c r="N822" s="3" t="s">
        <v>20</v>
      </c>
      <c r="O822" s="2" t="b">
        <v>0</v>
      </c>
    </row>
    <row r="823" spans="1:15" ht="14.25" customHeight="1" x14ac:dyDescent="0.3">
      <c r="A823" s="2">
        <v>2</v>
      </c>
      <c r="B823" s="3" t="s">
        <v>410</v>
      </c>
      <c r="C823" s="2">
        <v>508</v>
      </c>
      <c r="D823" s="2">
        <v>988962.78</v>
      </c>
      <c r="E823" s="4">
        <v>43621</v>
      </c>
      <c r="F823" s="3" t="s">
        <v>411</v>
      </c>
      <c r="G823" s="3" t="s">
        <v>139</v>
      </c>
      <c r="H823" s="4">
        <v>43936</v>
      </c>
      <c r="I823" s="4">
        <v>42109</v>
      </c>
      <c r="J823" s="3" t="s">
        <v>44</v>
      </c>
      <c r="K823" s="2">
        <v>1.7500000000000002E-2</v>
      </c>
      <c r="L823" s="2">
        <v>100</v>
      </c>
      <c r="M823" s="3" t="s">
        <v>412</v>
      </c>
      <c r="N823" s="3" t="s">
        <v>20</v>
      </c>
      <c r="O823" s="2" t="b">
        <v>0</v>
      </c>
    </row>
    <row r="824" spans="1:15" ht="14.25" customHeight="1" x14ac:dyDescent="0.3">
      <c r="A824" s="2">
        <v>2</v>
      </c>
      <c r="B824" s="3" t="s">
        <v>425</v>
      </c>
      <c r="C824" s="2">
        <v>31</v>
      </c>
      <c r="D824" s="2">
        <v>290814.06</v>
      </c>
      <c r="E824" s="4">
        <v>43621</v>
      </c>
      <c r="F824" s="3" t="s">
        <v>426</v>
      </c>
      <c r="G824" s="3" t="s">
        <v>139</v>
      </c>
      <c r="H824" s="4">
        <v>43748</v>
      </c>
      <c r="I824" s="4">
        <v>42653</v>
      </c>
      <c r="J824" s="3" t="s">
        <v>44</v>
      </c>
      <c r="K824" s="2">
        <v>1.9099999999999999E-2</v>
      </c>
      <c r="L824" s="2">
        <v>100</v>
      </c>
      <c r="M824" s="3" t="s">
        <v>185</v>
      </c>
      <c r="N824" s="3" t="s">
        <v>20</v>
      </c>
      <c r="O824" s="2" t="b">
        <v>0</v>
      </c>
    </row>
    <row r="825" spans="1:15" ht="14.25" customHeight="1" x14ac:dyDescent="0.3">
      <c r="A825" s="2">
        <v>2</v>
      </c>
      <c r="B825" s="3" t="s">
        <v>427</v>
      </c>
      <c r="C825" s="2">
        <v>2100</v>
      </c>
      <c r="D825" s="2">
        <v>2151084.9700000002</v>
      </c>
      <c r="E825" s="4">
        <v>43621</v>
      </c>
      <c r="F825" s="3" t="s">
        <v>428</v>
      </c>
      <c r="G825" s="3" t="s">
        <v>139</v>
      </c>
      <c r="H825" s="4">
        <v>44545</v>
      </c>
      <c r="I825" s="4">
        <v>43084</v>
      </c>
      <c r="J825" s="3" t="s">
        <v>44</v>
      </c>
      <c r="K825" s="2">
        <v>2.9499999999999998E-2</v>
      </c>
      <c r="L825" s="2">
        <v>100</v>
      </c>
      <c r="M825" s="3" t="s">
        <v>429</v>
      </c>
      <c r="N825" s="3" t="s">
        <v>20</v>
      </c>
      <c r="O825" s="2" t="b">
        <v>0</v>
      </c>
    </row>
    <row r="826" spans="1:15" ht="14.25" customHeight="1" x14ac:dyDescent="0.3">
      <c r="A826" s="2">
        <v>2</v>
      </c>
      <c r="B826" s="3" t="s">
        <v>186</v>
      </c>
      <c r="C826" s="2">
        <v>1706</v>
      </c>
      <c r="D826" s="2">
        <v>1941009.63</v>
      </c>
      <c r="E826" s="4">
        <v>43621</v>
      </c>
      <c r="F826" s="3" t="s">
        <v>187</v>
      </c>
      <c r="G826" s="3" t="s">
        <v>139</v>
      </c>
      <c r="H826" s="4">
        <v>45703</v>
      </c>
      <c r="I826" s="4">
        <v>43146</v>
      </c>
      <c r="J826" s="3" t="s">
        <v>31</v>
      </c>
      <c r="K826" s="2">
        <v>6.0100000000000001E-2</v>
      </c>
      <c r="L826" s="2">
        <v>100</v>
      </c>
      <c r="M826" s="3" t="s">
        <v>188</v>
      </c>
      <c r="N826" s="3" t="s">
        <v>20</v>
      </c>
      <c r="O826" s="2" t="b">
        <v>0</v>
      </c>
    </row>
    <row r="827" spans="1:15" ht="14.25" customHeight="1" x14ac:dyDescent="0.3">
      <c r="A827" s="2">
        <v>2</v>
      </c>
      <c r="B827" s="3" t="s">
        <v>430</v>
      </c>
      <c r="C827" s="2">
        <v>280</v>
      </c>
      <c r="D827" s="2">
        <v>2930288.95</v>
      </c>
      <c r="E827" s="4">
        <v>43621</v>
      </c>
      <c r="F827" s="3" t="s">
        <v>431</v>
      </c>
      <c r="G827" s="3" t="s">
        <v>139</v>
      </c>
      <c r="H827" s="4">
        <v>44367</v>
      </c>
      <c r="I827" s="4">
        <v>43271</v>
      </c>
      <c r="J827" s="3" t="s">
        <v>44</v>
      </c>
      <c r="K827" s="2">
        <v>2.0199999999999999E-2</v>
      </c>
      <c r="L827" s="2">
        <v>100</v>
      </c>
      <c r="M827" s="3" t="s">
        <v>432</v>
      </c>
      <c r="N827" s="3" t="s">
        <v>20</v>
      </c>
      <c r="O827" s="2" t="b">
        <v>0</v>
      </c>
    </row>
    <row r="828" spans="1:15" ht="14.25" customHeight="1" x14ac:dyDescent="0.3">
      <c r="A828" s="2">
        <v>2</v>
      </c>
      <c r="B828" s="3" t="s">
        <v>189</v>
      </c>
      <c r="C828" s="2">
        <v>1500</v>
      </c>
      <c r="D828" s="2">
        <v>1830933.13</v>
      </c>
      <c r="E828" s="4">
        <v>43621</v>
      </c>
      <c r="F828" s="3" t="s">
        <v>190</v>
      </c>
      <c r="G828" s="3" t="s">
        <v>139</v>
      </c>
      <c r="H828" s="4">
        <v>45823</v>
      </c>
      <c r="I828" s="4">
        <v>43266</v>
      </c>
      <c r="J828" s="3" t="s">
        <v>31</v>
      </c>
      <c r="K828" s="2">
        <v>7.5999999999999998E-2</v>
      </c>
      <c r="L828" s="2">
        <v>100</v>
      </c>
      <c r="M828" s="3" t="s">
        <v>149</v>
      </c>
      <c r="N828" s="3" t="s">
        <v>20</v>
      </c>
      <c r="O828" s="2" t="b">
        <v>0</v>
      </c>
    </row>
    <row r="829" spans="1:15" ht="14.25" customHeight="1" x14ac:dyDescent="0.3">
      <c r="A829" s="2">
        <v>2</v>
      </c>
      <c r="B829" s="3" t="s">
        <v>258</v>
      </c>
      <c r="C829" s="2">
        <v>88</v>
      </c>
      <c r="D829" s="2">
        <v>1032410.77</v>
      </c>
      <c r="E829" s="4">
        <v>43621</v>
      </c>
      <c r="F829" s="3" t="s">
        <v>259</v>
      </c>
      <c r="G829" s="3" t="s">
        <v>139</v>
      </c>
      <c r="H829" s="4">
        <v>45853</v>
      </c>
      <c r="I829" s="4">
        <v>43296</v>
      </c>
      <c r="J829" s="3" t="s">
        <v>31</v>
      </c>
      <c r="K829" s="2">
        <v>7.2700000000000001E-2</v>
      </c>
      <c r="L829" s="2">
        <v>100</v>
      </c>
      <c r="M829" s="3" t="s">
        <v>260</v>
      </c>
      <c r="N829" s="3" t="s">
        <v>20</v>
      </c>
      <c r="O829" s="2" t="b">
        <v>0</v>
      </c>
    </row>
    <row r="830" spans="1:15" ht="14.25" customHeight="1" x14ac:dyDescent="0.3">
      <c r="A830" s="2">
        <v>55</v>
      </c>
      <c r="B830" s="3" t="s">
        <v>221</v>
      </c>
      <c r="C830" s="2">
        <v>161475.56997985</v>
      </c>
      <c r="D830" s="2">
        <v>272773.67878624599</v>
      </c>
      <c r="E830" s="4">
        <v>43621</v>
      </c>
      <c r="F830" s="3" t="s">
        <v>222</v>
      </c>
      <c r="G830" s="3" t="s">
        <v>202</v>
      </c>
      <c r="H830" s="4">
        <v>36526</v>
      </c>
      <c r="I830" s="4">
        <v>36526</v>
      </c>
      <c r="J830" s="3" t="s">
        <v>19</v>
      </c>
      <c r="K830" s="2">
        <v>0</v>
      </c>
      <c r="L830" s="2">
        <v>0</v>
      </c>
      <c r="M830" s="3" t="s">
        <v>222</v>
      </c>
      <c r="N830" s="3" t="s">
        <v>20</v>
      </c>
      <c r="O830" s="2" t="b">
        <v>0</v>
      </c>
    </row>
    <row r="831" spans="1:15" ht="14.25" customHeight="1" x14ac:dyDescent="0.3">
      <c r="A831" s="2">
        <v>55</v>
      </c>
      <c r="B831" s="3" t="s">
        <v>433</v>
      </c>
      <c r="C831" s="2">
        <v>375</v>
      </c>
      <c r="D831" s="2">
        <v>139377.45094124999</v>
      </c>
      <c r="E831" s="4">
        <v>43621</v>
      </c>
      <c r="F831" s="3" t="s">
        <v>434</v>
      </c>
      <c r="G831" s="3" t="s">
        <v>202</v>
      </c>
      <c r="H831" s="4">
        <v>36526</v>
      </c>
      <c r="I831" s="4">
        <v>36526</v>
      </c>
      <c r="J831" s="3" t="s">
        <v>19</v>
      </c>
      <c r="K831" s="2">
        <v>0</v>
      </c>
      <c r="L831" s="2">
        <v>0</v>
      </c>
      <c r="M831" s="3" t="s">
        <v>434</v>
      </c>
      <c r="N831" s="3" t="s">
        <v>20</v>
      </c>
      <c r="O831" s="2" t="b">
        <v>0</v>
      </c>
    </row>
    <row r="832" spans="1:15" ht="14.25" customHeight="1" x14ac:dyDescent="0.3">
      <c r="A832" s="2">
        <v>55</v>
      </c>
      <c r="B832" s="3" t="s">
        <v>435</v>
      </c>
      <c r="C832" s="2">
        <v>1620</v>
      </c>
      <c r="D832" s="2">
        <v>1642256.6269157999</v>
      </c>
      <c r="E832" s="4">
        <v>43621</v>
      </c>
      <c r="F832" s="3" t="s">
        <v>436</v>
      </c>
      <c r="G832" s="3" t="s">
        <v>202</v>
      </c>
      <c r="H832" s="4">
        <v>36526</v>
      </c>
      <c r="I832" s="4">
        <v>36526</v>
      </c>
      <c r="J832" s="3" t="s">
        <v>19</v>
      </c>
      <c r="K832" s="2">
        <v>0</v>
      </c>
      <c r="L832" s="2">
        <v>0</v>
      </c>
      <c r="M832" s="3" t="s">
        <v>436</v>
      </c>
      <c r="N832" s="3" t="s">
        <v>20</v>
      </c>
      <c r="O832" s="2" t="b">
        <v>0</v>
      </c>
    </row>
    <row r="833" spans="1:15" ht="14.25" customHeight="1" x14ac:dyDescent="0.3">
      <c r="A833" s="2">
        <v>55</v>
      </c>
      <c r="B833" s="3" t="s">
        <v>437</v>
      </c>
      <c r="C833" s="2">
        <v>600</v>
      </c>
      <c r="D833" s="2">
        <v>587187.51349200006</v>
      </c>
      <c r="E833" s="4">
        <v>43621</v>
      </c>
      <c r="F833" s="3" t="s">
        <v>438</v>
      </c>
      <c r="G833" s="3" t="s">
        <v>202</v>
      </c>
      <c r="H833" s="4">
        <v>36526</v>
      </c>
      <c r="I833" s="4">
        <v>36526</v>
      </c>
      <c r="J833" s="3" t="s">
        <v>19</v>
      </c>
      <c r="K833" s="2">
        <v>0</v>
      </c>
      <c r="L833" s="2">
        <v>0</v>
      </c>
      <c r="M833" s="3" t="s">
        <v>438</v>
      </c>
      <c r="N833" s="3" t="s">
        <v>20</v>
      </c>
      <c r="O833" s="2" t="b">
        <v>0</v>
      </c>
    </row>
    <row r="834" spans="1:15" ht="14.25" customHeight="1" x14ac:dyDescent="0.3">
      <c r="A834" s="2">
        <v>55</v>
      </c>
      <c r="B834" s="3" t="s">
        <v>439</v>
      </c>
      <c r="C834" s="2">
        <v>0</v>
      </c>
      <c r="D834" s="2">
        <v>0</v>
      </c>
      <c r="E834" s="4">
        <v>43621</v>
      </c>
      <c r="F834" s="3" t="s">
        <v>440</v>
      </c>
      <c r="G834" s="3" t="s">
        <v>202</v>
      </c>
      <c r="H834" s="4">
        <v>36526</v>
      </c>
      <c r="I834" s="4">
        <v>36526</v>
      </c>
      <c r="J834" s="3" t="s">
        <v>19</v>
      </c>
      <c r="K834" s="2">
        <v>0</v>
      </c>
      <c r="L834" s="2">
        <v>0</v>
      </c>
      <c r="M834" s="3" t="s">
        <v>440</v>
      </c>
      <c r="N834" s="3" t="s">
        <v>20</v>
      </c>
      <c r="O834" s="2" t="b">
        <v>0</v>
      </c>
    </row>
    <row r="835" spans="1:15" ht="14.25" customHeight="1" x14ac:dyDescent="0.3">
      <c r="A835" s="2">
        <v>55</v>
      </c>
      <c r="B835" s="3" t="s">
        <v>439</v>
      </c>
      <c r="C835" s="2">
        <v>76</v>
      </c>
      <c r="D835" s="2">
        <v>502729.00432000001</v>
      </c>
      <c r="E835" s="4">
        <v>43621</v>
      </c>
      <c r="F835" s="3" t="s">
        <v>440</v>
      </c>
      <c r="G835" s="3" t="s">
        <v>202</v>
      </c>
      <c r="H835" s="4">
        <v>36526</v>
      </c>
      <c r="I835" s="4">
        <v>36526</v>
      </c>
      <c r="J835" s="3" t="s">
        <v>19</v>
      </c>
      <c r="K835" s="2">
        <v>0</v>
      </c>
      <c r="L835" s="2">
        <v>0</v>
      </c>
      <c r="M835" s="3" t="s">
        <v>440</v>
      </c>
      <c r="N835" s="3" t="s">
        <v>20</v>
      </c>
      <c r="O835" s="2" t="b">
        <v>0</v>
      </c>
    </row>
    <row r="836" spans="1:15" ht="14.25" customHeight="1" x14ac:dyDescent="0.3">
      <c r="A836" s="2">
        <v>55</v>
      </c>
      <c r="B836" s="3" t="s">
        <v>441</v>
      </c>
      <c r="C836" s="2">
        <v>500000</v>
      </c>
      <c r="D836" s="2">
        <v>307261.48</v>
      </c>
      <c r="E836" s="4">
        <v>43621</v>
      </c>
      <c r="F836" s="3" t="s">
        <v>442</v>
      </c>
      <c r="G836" s="3" t="s">
        <v>202</v>
      </c>
      <c r="H836" s="4">
        <v>36526</v>
      </c>
      <c r="I836" s="4">
        <v>36526</v>
      </c>
      <c r="J836" s="3" t="s">
        <v>19</v>
      </c>
      <c r="K836" s="2">
        <v>0</v>
      </c>
      <c r="L836" s="2">
        <v>0</v>
      </c>
      <c r="M836" s="3" t="s">
        <v>442</v>
      </c>
      <c r="N836" s="3" t="s">
        <v>20</v>
      </c>
      <c r="O836" s="2" t="b">
        <v>0</v>
      </c>
    </row>
    <row r="837" spans="1:15" ht="14.25" customHeight="1" x14ac:dyDescent="0.3">
      <c r="A837" s="2">
        <v>55</v>
      </c>
      <c r="B837" s="3" t="s">
        <v>443</v>
      </c>
      <c r="C837" s="2">
        <v>1296</v>
      </c>
      <c r="D837" s="2">
        <v>1355130.51789456</v>
      </c>
      <c r="E837" s="4">
        <v>43621</v>
      </c>
      <c r="F837" s="3" t="s">
        <v>444</v>
      </c>
      <c r="G837" s="3" t="s">
        <v>202</v>
      </c>
      <c r="H837" s="4">
        <v>36526</v>
      </c>
      <c r="I837" s="4">
        <v>36526</v>
      </c>
      <c r="J837" s="3" t="s">
        <v>19</v>
      </c>
      <c r="K837" s="2">
        <v>0</v>
      </c>
      <c r="L837" s="2">
        <v>0</v>
      </c>
      <c r="M837" s="3" t="s">
        <v>444</v>
      </c>
      <c r="N837" s="3" t="s">
        <v>20</v>
      </c>
      <c r="O837" s="2" t="b">
        <v>0</v>
      </c>
    </row>
    <row r="838" spans="1:15" ht="14.25" customHeight="1" x14ac:dyDescent="0.3">
      <c r="A838" s="2">
        <v>55</v>
      </c>
      <c r="B838" s="3" t="s">
        <v>223</v>
      </c>
      <c r="C838" s="2">
        <v>-211296.64000000001</v>
      </c>
      <c r="D838" s="2">
        <v>-211296.64000000001</v>
      </c>
      <c r="E838" s="4">
        <v>43621</v>
      </c>
      <c r="F838" s="3" t="s">
        <v>223</v>
      </c>
      <c r="G838" s="3" t="s">
        <v>223</v>
      </c>
      <c r="H838" s="4">
        <v>32874</v>
      </c>
      <c r="I838" s="4">
        <v>32874</v>
      </c>
      <c r="J838" s="3" t="s">
        <v>19</v>
      </c>
      <c r="K838" s="2">
        <v>0</v>
      </c>
      <c r="L838" s="2">
        <v>0</v>
      </c>
      <c r="M838" s="3" t="s">
        <v>19</v>
      </c>
      <c r="N838" s="3" t="s">
        <v>20</v>
      </c>
      <c r="O838" s="2" t="b">
        <v>0</v>
      </c>
    </row>
    <row r="839" spans="1:15" ht="14.25" customHeight="1" x14ac:dyDescent="0.3">
      <c r="A839" s="2">
        <v>55</v>
      </c>
      <c r="B839" s="3" t="s">
        <v>224</v>
      </c>
      <c r="C839" s="2">
        <v>-109514.93</v>
      </c>
      <c r="D839" s="2">
        <v>-109514.93</v>
      </c>
      <c r="E839" s="4">
        <v>43621</v>
      </c>
      <c r="F839" s="3" t="s">
        <v>224</v>
      </c>
      <c r="G839" s="3" t="s">
        <v>224</v>
      </c>
      <c r="H839" s="4">
        <v>32874</v>
      </c>
      <c r="I839" s="4">
        <v>32874</v>
      </c>
      <c r="J839" s="3" t="s">
        <v>19</v>
      </c>
      <c r="K839" s="2">
        <v>0</v>
      </c>
      <c r="L839" s="2">
        <v>0</v>
      </c>
      <c r="M839" s="3" t="s">
        <v>19</v>
      </c>
      <c r="N839" s="3" t="s">
        <v>20</v>
      </c>
      <c r="O839" s="2" t="b">
        <v>0</v>
      </c>
    </row>
    <row r="840" spans="1:15" ht="14.25" customHeight="1" x14ac:dyDescent="0.3">
      <c r="A840" s="2">
        <v>66</v>
      </c>
      <c r="B840" s="3" t="s">
        <v>215</v>
      </c>
      <c r="C840" s="2">
        <v>45044.401203330002</v>
      </c>
      <c r="D840" s="2">
        <v>76831.794598276203</v>
      </c>
      <c r="E840" s="4">
        <v>43621</v>
      </c>
      <c r="F840" s="3" t="s">
        <v>216</v>
      </c>
      <c r="G840" s="3" t="s">
        <v>202</v>
      </c>
      <c r="H840" s="4">
        <v>36526</v>
      </c>
      <c r="I840" s="4">
        <v>36526</v>
      </c>
      <c r="J840" s="3" t="s">
        <v>19</v>
      </c>
      <c r="K840" s="2">
        <v>0</v>
      </c>
      <c r="L840" s="2">
        <v>0</v>
      </c>
      <c r="M840" s="3" t="s">
        <v>216</v>
      </c>
      <c r="N840" s="3" t="s">
        <v>20</v>
      </c>
      <c r="O840" s="2" t="b">
        <v>0</v>
      </c>
    </row>
    <row r="841" spans="1:15" ht="14.25" customHeight="1" x14ac:dyDescent="0.3">
      <c r="A841" s="2">
        <v>66</v>
      </c>
      <c r="B841" s="3" t="s">
        <v>217</v>
      </c>
      <c r="C841" s="2">
        <v>45044.059580449997</v>
      </c>
      <c r="D841" s="2">
        <v>76831.521348160197</v>
      </c>
      <c r="E841" s="4">
        <v>43621</v>
      </c>
      <c r="F841" s="3" t="s">
        <v>218</v>
      </c>
      <c r="G841" s="3" t="s">
        <v>202</v>
      </c>
      <c r="H841" s="4">
        <v>36526</v>
      </c>
      <c r="I841" s="4">
        <v>36526</v>
      </c>
      <c r="J841" s="3" t="s">
        <v>19</v>
      </c>
      <c r="K841" s="2">
        <v>0</v>
      </c>
      <c r="L841" s="2">
        <v>0</v>
      </c>
      <c r="M841" s="3" t="s">
        <v>218</v>
      </c>
      <c r="N841" s="3" t="s">
        <v>20</v>
      </c>
      <c r="O841" s="2" t="b">
        <v>0</v>
      </c>
    </row>
    <row r="842" spans="1:15" ht="14.25" customHeight="1" x14ac:dyDescent="0.3">
      <c r="A842" s="2">
        <v>66</v>
      </c>
      <c r="B842" s="3" t="s">
        <v>219</v>
      </c>
      <c r="C842" s="2">
        <v>45482.92256775</v>
      </c>
      <c r="D842" s="2">
        <v>76831.317413979603</v>
      </c>
      <c r="E842" s="4">
        <v>43621</v>
      </c>
      <c r="F842" s="3" t="s">
        <v>220</v>
      </c>
      <c r="G842" s="3" t="s">
        <v>202</v>
      </c>
      <c r="H842" s="4">
        <v>36526</v>
      </c>
      <c r="I842" s="4">
        <v>36526</v>
      </c>
      <c r="J842" s="3" t="s">
        <v>19</v>
      </c>
      <c r="K842" s="2">
        <v>0</v>
      </c>
      <c r="L842" s="2">
        <v>0</v>
      </c>
      <c r="M842" s="3" t="s">
        <v>220</v>
      </c>
      <c r="N842" s="3" t="s">
        <v>20</v>
      </c>
      <c r="O842" s="2" t="b">
        <v>0</v>
      </c>
    </row>
    <row r="843" spans="1:15" ht="14.25" customHeight="1" x14ac:dyDescent="0.3">
      <c r="A843" s="2">
        <v>66</v>
      </c>
      <c r="B843" s="3" t="s">
        <v>221</v>
      </c>
      <c r="C843" s="2">
        <v>45482.627553719998</v>
      </c>
      <c r="D843" s="2">
        <v>76831.830599768495</v>
      </c>
      <c r="E843" s="4">
        <v>43621</v>
      </c>
      <c r="F843" s="3" t="s">
        <v>222</v>
      </c>
      <c r="G843" s="3" t="s">
        <v>202</v>
      </c>
      <c r="H843" s="4">
        <v>36526</v>
      </c>
      <c r="I843" s="4">
        <v>36526</v>
      </c>
      <c r="J843" s="3" t="s">
        <v>19</v>
      </c>
      <c r="K843" s="2">
        <v>0</v>
      </c>
      <c r="L843" s="2">
        <v>0</v>
      </c>
      <c r="M843" s="3" t="s">
        <v>222</v>
      </c>
      <c r="N843" s="3" t="s">
        <v>20</v>
      </c>
      <c r="O843" s="2" t="b">
        <v>0</v>
      </c>
    </row>
    <row r="844" spans="1:15" ht="14.25" customHeight="1" x14ac:dyDescent="0.3">
      <c r="A844" s="2">
        <v>66</v>
      </c>
      <c r="B844" s="3" t="s">
        <v>435</v>
      </c>
      <c r="C844" s="2">
        <v>501</v>
      </c>
      <c r="D844" s="2">
        <v>507883.06795359001</v>
      </c>
      <c r="E844" s="4">
        <v>43621</v>
      </c>
      <c r="F844" s="3" t="s">
        <v>436</v>
      </c>
      <c r="G844" s="3" t="s">
        <v>202</v>
      </c>
      <c r="H844" s="4">
        <v>36526</v>
      </c>
      <c r="I844" s="4">
        <v>36526</v>
      </c>
      <c r="J844" s="3" t="s">
        <v>19</v>
      </c>
      <c r="K844" s="2">
        <v>0</v>
      </c>
      <c r="L844" s="2">
        <v>0</v>
      </c>
      <c r="M844" s="3" t="s">
        <v>436</v>
      </c>
      <c r="N844" s="3" t="s">
        <v>20</v>
      </c>
      <c r="O844" s="2" t="b">
        <v>0</v>
      </c>
    </row>
    <row r="845" spans="1:15" ht="14.25" customHeight="1" x14ac:dyDescent="0.3">
      <c r="A845" s="2">
        <v>66</v>
      </c>
      <c r="B845" s="3" t="s">
        <v>437</v>
      </c>
      <c r="C845" s="2">
        <v>315</v>
      </c>
      <c r="D845" s="2">
        <v>308273.44458329998</v>
      </c>
      <c r="E845" s="4">
        <v>43621</v>
      </c>
      <c r="F845" s="3" t="s">
        <v>438</v>
      </c>
      <c r="G845" s="3" t="s">
        <v>202</v>
      </c>
      <c r="H845" s="4">
        <v>36526</v>
      </c>
      <c r="I845" s="4">
        <v>36526</v>
      </c>
      <c r="J845" s="3" t="s">
        <v>19</v>
      </c>
      <c r="K845" s="2">
        <v>0</v>
      </c>
      <c r="L845" s="2">
        <v>0</v>
      </c>
      <c r="M845" s="3" t="s">
        <v>438</v>
      </c>
      <c r="N845" s="3" t="s">
        <v>20</v>
      </c>
      <c r="O845" s="2" t="b">
        <v>0</v>
      </c>
    </row>
    <row r="846" spans="1:15" ht="14.25" customHeight="1" x14ac:dyDescent="0.3">
      <c r="A846" s="2">
        <v>66</v>
      </c>
      <c r="B846" s="3" t="s">
        <v>223</v>
      </c>
      <c r="C846" s="2">
        <v>-3058.55</v>
      </c>
      <c r="D846" s="2">
        <v>-3058.55</v>
      </c>
      <c r="E846" s="4">
        <v>43621</v>
      </c>
      <c r="F846" s="3" t="s">
        <v>223</v>
      </c>
      <c r="G846" s="3" t="s">
        <v>223</v>
      </c>
      <c r="H846" s="4">
        <v>32874</v>
      </c>
      <c r="I846" s="4">
        <v>32874</v>
      </c>
      <c r="J846" s="3" t="s">
        <v>19</v>
      </c>
      <c r="K846" s="2">
        <v>0</v>
      </c>
      <c r="L846" s="2">
        <v>0</v>
      </c>
      <c r="M846" s="3" t="s">
        <v>19</v>
      </c>
      <c r="N846" s="3" t="s">
        <v>20</v>
      </c>
      <c r="O846" s="2" t="b">
        <v>0</v>
      </c>
    </row>
    <row r="847" spans="1:15" ht="14.25" customHeight="1" x14ac:dyDescent="0.3">
      <c r="A847" s="2">
        <v>2</v>
      </c>
      <c r="B847" s="3" t="s">
        <v>191</v>
      </c>
      <c r="C847" s="2">
        <v>100</v>
      </c>
      <c r="D847" s="2">
        <v>103180.16</v>
      </c>
      <c r="E847" s="4">
        <v>43621</v>
      </c>
      <c r="F847" s="3" t="s">
        <v>192</v>
      </c>
      <c r="G847" s="3" t="s">
        <v>139</v>
      </c>
      <c r="H847" s="4">
        <v>45566</v>
      </c>
      <c r="I847" s="4">
        <v>43374</v>
      </c>
      <c r="J847" s="3" t="s">
        <v>44</v>
      </c>
      <c r="K847" s="2">
        <v>1.3100000000000001E-2</v>
      </c>
      <c r="L847" s="2">
        <v>100</v>
      </c>
      <c r="M847" s="3" t="s">
        <v>193</v>
      </c>
      <c r="N847" s="3" t="s">
        <v>20</v>
      </c>
      <c r="O847" s="2" t="b">
        <v>0</v>
      </c>
    </row>
    <row r="848" spans="1:15" ht="14.25" customHeight="1" x14ac:dyDescent="0.3">
      <c r="A848" s="2">
        <v>2</v>
      </c>
      <c r="B848" s="3" t="s">
        <v>264</v>
      </c>
      <c r="C848" s="2">
        <v>4930</v>
      </c>
      <c r="D848" s="2">
        <v>2603746.4300000002</v>
      </c>
      <c r="E848" s="4">
        <v>43621</v>
      </c>
      <c r="F848" s="3" t="s">
        <v>265</v>
      </c>
      <c r="G848" s="3" t="s">
        <v>139</v>
      </c>
      <c r="H848" s="4">
        <v>44818</v>
      </c>
      <c r="I848" s="4">
        <v>43357</v>
      </c>
      <c r="J848" s="3" t="s">
        <v>44</v>
      </c>
      <c r="K848" s="2">
        <v>4.6600000000000003E-2</v>
      </c>
      <c r="L848" s="2">
        <v>100</v>
      </c>
      <c r="M848" s="3" t="s">
        <v>266</v>
      </c>
      <c r="N848" s="3" t="s">
        <v>20</v>
      </c>
      <c r="O848" s="2" t="b">
        <v>0</v>
      </c>
    </row>
    <row r="849" spans="1:15" ht="14.25" customHeight="1" x14ac:dyDescent="0.3">
      <c r="A849" s="2">
        <v>2</v>
      </c>
      <c r="B849" s="3" t="s">
        <v>194</v>
      </c>
      <c r="C849" s="2">
        <v>500</v>
      </c>
      <c r="D849" s="2">
        <v>5091492.3600000003</v>
      </c>
      <c r="E849" s="4">
        <v>43621</v>
      </c>
      <c r="F849" s="3" t="s">
        <v>195</v>
      </c>
      <c r="G849" s="3" t="s">
        <v>139</v>
      </c>
      <c r="H849" s="4">
        <v>45274</v>
      </c>
      <c r="I849" s="4">
        <v>43460</v>
      </c>
      <c r="J849" s="3" t="s">
        <v>31</v>
      </c>
      <c r="K849" s="2">
        <v>0.11070000000000001</v>
      </c>
      <c r="L849" s="2">
        <v>100</v>
      </c>
      <c r="M849" s="3" t="s">
        <v>196</v>
      </c>
      <c r="N849" s="3" t="s">
        <v>20</v>
      </c>
      <c r="O849" s="2" t="b">
        <v>0</v>
      </c>
    </row>
    <row r="850" spans="1:15" ht="14.25" customHeight="1" x14ac:dyDescent="0.3">
      <c r="A850" s="2">
        <v>2</v>
      </c>
      <c r="B850" s="3" t="s">
        <v>445</v>
      </c>
      <c r="C850" s="2">
        <v>221</v>
      </c>
      <c r="D850" s="2">
        <v>2245220.4300000002</v>
      </c>
      <c r="E850" s="4">
        <v>43621</v>
      </c>
      <c r="F850" s="3" t="s">
        <v>446</v>
      </c>
      <c r="G850" s="3" t="s">
        <v>139</v>
      </c>
      <c r="H850" s="4">
        <v>44640</v>
      </c>
      <c r="I850" s="4">
        <v>43544</v>
      </c>
      <c r="J850" s="3" t="s">
        <v>44</v>
      </c>
      <c r="K850" s="2">
        <v>2.41E-2</v>
      </c>
      <c r="L850" s="2">
        <v>100</v>
      </c>
      <c r="M850" s="3" t="s">
        <v>432</v>
      </c>
      <c r="N850" s="3" t="s">
        <v>20</v>
      </c>
      <c r="O850" s="2" t="b">
        <v>0</v>
      </c>
    </row>
    <row r="851" spans="1:15" ht="14.25" customHeight="1" x14ac:dyDescent="0.3">
      <c r="A851" s="2">
        <v>2</v>
      </c>
      <c r="B851" s="3" t="s">
        <v>270</v>
      </c>
      <c r="C851" s="2">
        <v>5886</v>
      </c>
      <c r="D851" s="2">
        <v>5928184.9699999997</v>
      </c>
      <c r="E851" s="4">
        <v>43621</v>
      </c>
      <c r="F851" s="3" t="s">
        <v>271</v>
      </c>
      <c r="G851" s="3" t="s">
        <v>139</v>
      </c>
      <c r="H851" s="4">
        <v>46106</v>
      </c>
      <c r="I851" s="4">
        <v>43549</v>
      </c>
      <c r="J851" s="3" t="s">
        <v>44</v>
      </c>
      <c r="K851" s="2">
        <v>1.12E-2</v>
      </c>
      <c r="L851" s="2">
        <v>100</v>
      </c>
      <c r="M851" s="3" t="s">
        <v>272</v>
      </c>
      <c r="N851" s="3" t="s">
        <v>20</v>
      </c>
      <c r="O851" s="2" t="b">
        <v>0</v>
      </c>
    </row>
    <row r="852" spans="1:15" ht="14.25" customHeight="1" x14ac:dyDescent="0.3">
      <c r="A852" s="2">
        <v>2</v>
      </c>
      <c r="B852" s="3" t="s">
        <v>273</v>
      </c>
      <c r="C852" s="2">
        <v>6000</v>
      </c>
      <c r="D852" s="2">
        <v>6032231.8700000001</v>
      </c>
      <c r="E852" s="4">
        <v>43621</v>
      </c>
      <c r="F852" s="3" t="s">
        <v>274</v>
      </c>
      <c r="G852" s="3" t="s">
        <v>139</v>
      </c>
      <c r="H852" s="4">
        <v>46157</v>
      </c>
      <c r="I852" s="4">
        <v>43600</v>
      </c>
      <c r="J852" s="3" t="s">
        <v>44</v>
      </c>
      <c r="K852" s="2">
        <v>3.56E-2</v>
      </c>
      <c r="L852" s="2">
        <v>100</v>
      </c>
      <c r="M852" s="3" t="s">
        <v>275</v>
      </c>
      <c r="N852" s="3" t="s">
        <v>20</v>
      </c>
      <c r="O852" s="2" t="b">
        <v>0</v>
      </c>
    </row>
    <row r="853" spans="1:15" ht="14.25" customHeight="1" x14ac:dyDescent="0.3">
      <c r="A853" s="2">
        <v>2</v>
      </c>
      <c r="B853" s="3" t="s">
        <v>281</v>
      </c>
      <c r="C853" s="2">
        <v>2200</v>
      </c>
      <c r="D853" s="2">
        <v>2241878.23</v>
      </c>
      <c r="E853" s="4">
        <v>43621</v>
      </c>
      <c r="F853" s="3" t="s">
        <v>282</v>
      </c>
      <c r="G853" s="3" t="s">
        <v>139</v>
      </c>
      <c r="H853" s="4">
        <v>46127</v>
      </c>
      <c r="I853" s="4">
        <v>43570</v>
      </c>
      <c r="J853" s="3" t="s">
        <v>31</v>
      </c>
      <c r="K853" s="2">
        <v>5.7700000000000001E-2</v>
      </c>
      <c r="L853" s="2">
        <v>100</v>
      </c>
      <c r="M853" s="3" t="s">
        <v>149</v>
      </c>
      <c r="N853" s="3" t="s">
        <v>20</v>
      </c>
      <c r="O853" s="2" t="b">
        <v>0</v>
      </c>
    </row>
    <row r="854" spans="1:15" ht="14.25" customHeight="1" x14ac:dyDescent="0.3">
      <c r="A854" s="2">
        <v>2</v>
      </c>
      <c r="B854" s="3" t="s">
        <v>276</v>
      </c>
      <c r="C854" s="2">
        <v>1315</v>
      </c>
      <c r="D854" s="2">
        <v>1318091.33</v>
      </c>
      <c r="E854" s="4">
        <v>43621</v>
      </c>
      <c r="F854" s="3" t="s">
        <v>277</v>
      </c>
      <c r="G854" s="3" t="s">
        <v>139</v>
      </c>
      <c r="H854" s="4">
        <v>45427</v>
      </c>
      <c r="I854" s="4">
        <v>43600</v>
      </c>
      <c r="J854" s="3" t="s">
        <v>44</v>
      </c>
      <c r="K854" s="2">
        <v>1.26E-2</v>
      </c>
      <c r="L854" s="2">
        <v>100</v>
      </c>
      <c r="M854" s="3" t="s">
        <v>152</v>
      </c>
      <c r="N854" s="3" t="s">
        <v>20</v>
      </c>
      <c r="O854" s="2" t="b">
        <v>0</v>
      </c>
    </row>
    <row r="855" spans="1:15" ht="14.25" customHeight="1" x14ac:dyDescent="0.3">
      <c r="A855" s="2">
        <v>2</v>
      </c>
      <c r="B855" s="3" t="s">
        <v>283</v>
      </c>
      <c r="C855" s="2">
        <v>3529</v>
      </c>
      <c r="D855" s="2">
        <v>3603203.37</v>
      </c>
      <c r="E855" s="4">
        <v>43621</v>
      </c>
      <c r="F855" s="3" t="s">
        <v>284</v>
      </c>
      <c r="G855" s="3" t="s">
        <v>139</v>
      </c>
      <c r="H855" s="4">
        <v>46157</v>
      </c>
      <c r="I855" s="4">
        <v>43600</v>
      </c>
      <c r="J855" s="3" t="s">
        <v>31</v>
      </c>
      <c r="K855" s="2">
        <v>4.6600000000000003E-2</v>
      </c>
      <c r="L855" s="2">
        <v>100</v>
      </c>
      <c r="M855" s="3" t="s">
        <v>152</v>
      </c>
      <c r="N855" s="3" t="s">
        <v>20</v>
      </c>
      <c r="O855" s="2" t="b">
        <v>0</v>
      </c>
    </row>
    <row r="856" spans="1:15" ht="14.25" customHeight="1" x14ac:dyDescent="0.3">
      <c r="A856" s="2">
        <v>2</v>
      </c>
      <c r="B856" s="3" t="s">
        <v>413</v>
      </c>
      <c r="C856" s="2">
        <v>20</v>
      </c>
      <c r="D856" s="2">
        <v>318608.46999999997</v>
      </c>
      <c r="E856" s="4">
        <v>43621</v>
      </c>
      <c r="F856" s="3" t="s">
        <v>414</v>
      </c>
      <c r="G856" s="3" t="s">
        <v>139</v>
      </c>
      <c r="H856" s="4">
        <v>45306</v>
      </c>
      <c r="I856" s="4">
        <v>40344</v>
      </c>
      <c r="J856" s="3" t="s">
        <v>31</v>
      </c>
      <c r="K856" s="2">
        <v>8.3599999999999994E-2</v>
      </c>
      <c r="L856" s="2">
        <v>100</v>
      </c>
      <c r="M856" s="3" t="s">
        <v>415</v>
      </c>
      <c r="N856" s="3" t="s">
        <v>20</v>
      </c>
      <c r="O856" s="2" t="b">
        <v>0</v>
      </c>
    </row>
    <row r="857" spans="1:15" ht="14.25" customHeight="1" x14ac:dyDescent="0.3">
      <c r="A857" s="2">
        <v>2</v>
      </c>
      <c r="B857" s="3" t="s">
        <v>447</v>
      </c>
      <c r="C857" s="2">
        <v>172</v>
      </c>
      <c r="D857" s="2">
        <v>2947672.3</v>
      </c>
      <c r="E857" s="4">
        <v>43621</v>
      </c>
      <c r="F857" s="3" t="s">
        <v>448</v>
      </c>
      <c r="G857" s="3" t="s">
        <v>139</v>
      </c>
      <c r="H857" s="4">
        <v>45488</v>
      </c>
      <c r="I857" s="4">
        <v>40344</v>
      </c>
      <c r="J857" s="3" t="s">
        <v>31</v>
      </c>
      <c r="K857" s="2">
        <v>8.1900000000000001E-2</v>
      </c>
      <c r="L857" s="2">
        <v>100</v>
      </c>
      <c r="M857" s="3" t="s">
        <v>415</v>
      </c>
      <c r="N857" s="3" t="s">
        <v>20</v>
      </c>
      <c r="O857" s="2" t="b">
        <v>0</v>
      </c>
    </row>
    <row r="858" spans="1:15" ht="14.25" customHeight="1" x14ac:dyDescent="0.3">
      <c r="A858" s="2">
        <v>2</v>
      </c>
      <c r="B858" s="3" t="s">
        <v>416</v>
      </c>
      <c r="C858" s="2">
        <v>-22080000</v>
      </c>
      <c r="D858" s="2">
        <v>21972.07</v>
      </c>
      <c r="E858" s="4">
        <v>43621</v>
      </c>
      <c r="F858" s="3" t="s">
        <v>417</v>
      </c>
      <c r="G858" s="3" t="s">
        <v>287</v>
      </c>
      <c r="H858" s="4">
        <v>44333</v>
      </c>
      <c r="I858" s="4">
        <v>36526</v>
      </c>
      <c r="J858" s="3" t="s">
        <v>19</v>
      </c>
      <c r="K858" s="2">
        <v>0</v>
      </c>
      <c r="L858" s="2">
        <v>0</v>
      </c>
      <c r="M858" s="3" t="s">
        <v>19</v>
      </c>
      <c r="N858" s="3" t="s">
        <v>20</v>
      </c>
      <c r="O858" s="2" t="b">
        <v>0</v>
      </c>
    </row>
    <row r="859" spans="1:15" ht="14.25" customHeight="1" x14ac:dyDescent="0.3">
      <c r="A859" s="2">
        <v>64</v>
      </c>
      <c r="B859" s="3" t="s">
        <v>245</v>
      </c>
      <c r="C859" s="2">
        <v>1</v>
      </c>
      <c r="D859" s="2">
        <v>-48034.71</v>
      </c>
      <c r="E859" s="4">
        <v>43621</v>
      </c>
      <c r="F859" s="3" t="s">
        <v>246</v>
      </c>
      <c r="G859" s="3" t="s">
        <v>139</v>
      </c>
      <c r="H859" s="4">
        <v>55152</v>
      </c>
      <c r="I859" s="4">
        <v>42014</v>
      </c>
      <c r="J859" s="3" t="s">
        <v>44</v>
      </c>
      <c r="K859" s="2">
        <v>7.6200000000000004E-2</v>
      </c>
      <c r="L859" s="2">
        <v>100</v>
      </c>
      <c r="M859" s="3" t="s">
        <v>247</v>
      </c>
      <c r="N859" s="3" t="s">
        <v>20</v>
      </c>
      <c r="O859" s="2" t="b">
        <v>0</v>
      </c>
    </row>
    <row r="860" spans="1:15" ht="14.25" customHeight="1" x14ac:dyDescent="0.3">
      <c r="A860" s="2">
        <v>64</v>
      </c>
      <c r="B860" s="3" t="s">
        <v>245</v>
      </c>
      <c r="C860" s="2">
        <v>1</v>
      </c>
      <c r="D860" s="2">
        <v>-40644.75</v>
      </c>
      <c r="E860" s="4">
        <v>43621</v>
      </c>
      <c r="F860" s="3" t="s">
        <v>246</v>
      </c>
      <c r="G860" s="3" t="s">
        <v>139</v>
      </c>
      <c r="H860" s="4">
        <v>55152</v>
      </c>
      <c r="I860" s="4">
        <v>42014</v>
      </c>
      <c r="J860" s="3" t="s">
        <v>44</v>
      </c>
      <c r="K860" s="2">
        <v>7.6200000000000004E-2</v>
      </c>
      <c r="L860" s="2">
        <v>100</v>
      </c>
      <c r="M860" s="3" t="s">
        <v>247</v>
      </c>
      <c r="N860" s="3" t="s">
        <v>20</v>
      </c>
      <c r="O860" s="2" t="b">
        <v>0</v>
      </c>
    </row>
    <row r="861" spans="1:15" ht="14.25" customHeight="1" x14ac:dyDescent="0.3">
      <c r="A861" s="2">
        <v>64</v>
      </c>
      <c r="B861" s="3" t="s">
        <v>181</v>
      </c>
      <c r="C861" s="2">
        <v>2000</v>
      </c>
      <c r="D861" s="2">
        <v>2722080.6</v>
      </c>
      <c r="E861" s="4">
        <v>43621</v>
      </c>
      <c r="F861" s="3" t="s">
        <v>182</v>
      </c>
      <c r="G861" s="3" t="s">
        <v>139</v>
      </c>
      <c r="H861" s="4">
        <v>45641</v>
      </c>
      <c r="I861" s="4">
        <v>41258</v>
      </c>
      <c r="J861" s="3" t="s">
        <v>31</v>
      </c>
      <c r="K861" s="2">
        <v>8.6800000000000002E-2</v>
      </c>
      <c r="L861" s="2">
        <v>100</v>
      </c>
      <c r="M861" s="3" t="s">
        <v>157</v>
      </c>
      <c r="N861" s="3" t="s">
        <v>20</v>
      </c>
      <c r="O861" s="2" t="b">
        <v>0</v>
      </c>
    </row>
    <row r="862" spans="1:15" ht="14.25" customHeight="1" x14ac:dyDescent="0.3">
      <c r="A862" s="2">
        <v>64</v>
      </c>
      <c r="B862" s="3" t="s">
        <v>181</v>
      </c>
      <c r="C862" s="2">
        <v>2200</v>
      </c>
      <c r="D862" s="2">
        <v>2994288.66</v>
      </c>
      <c r="E862" s="4">
        <v>43621</v>
      </c>
      <c r="F862" s="3" t="s">
        <v>182</v>
      </c>
      <c r="G862" s="3" t="s">
        <v>139</v>
      </c>
      <c r="H862" s="4">
        <v>45641</v>
      </c>
      <c r="I862" s="4">
        <v>41258</v>
      </c>
      <c r="J862" s="3" t="s">
        <v>31</v>
      </c>
      <c r="K862" s="2">
        <v>8.3599999999999994E-2</v>
      </c>
      <c r="L862" s="2">
        <v>100</v>
      </c>
      <c r="M862" s="3" t="s">
        <v>157</v>
      </c>
      <c r="N862" s="3" t="s">
        <v>20</v>
      </c>
      <c r="O862" s="2" t="b">
        <v>0</v>
      </c>
    </row>
    <row r="863" spans="1:15" ht="14.25" customHeight="1" x14ac:dyDescent="0.3">
      <c r="A863" s="2">
        <v>64</v>
      </c>
      <c r="B863" s="3" t="s">
        <v>181</v>
      </c>
      <c r="C863" s="2">
        <v>400</v>
      </c>
      <c r="D863" s="2">
        <v>544416.12</v>
      </c>
      <c r="E863" s="4">
        <v>43621</v>
      </c>
      <c r="F863" s="3" t="s">
        <v>182</v>
      </c>
      <c r="G863" s="3" t="s">
        <v>139</v>
      </c>
      <c r="H863" s="4">
        <v>45641</v>
      </c>
      <c r="I863" s="4">
        <v>41258</v>
      </c>
      <c r="J863" s="3" t="s">
        <v>31</v>
      </c>
      <c r="K863" s="2">
        <v>8.3599999999999994E-2</v>
      </c>
      <c r="L863" s="2">
        <v>100</v>
      </c>
      <c r="M863" s="3" t="s">
        <v>157</v>
      </c>
      <c r="N863" s="3" t="s">
        <v>20</v>
      </c>
      <c r="O863" s="2" t="b">
        <v>0</v>
      </c>
    </row>
    <row r="864" spans="1:15" ht="14.25" customHeight="1" x14ac:dyDescent="0.3">
      <c r="A864" s="2">
        <v>64</v>
      </c>
      <c r="B864" s="3" t="s">
        <v>183</v>
      </c>
      <c r="C864" s="2">
        <v>1</v>
      </c>
      <c r="D864" s="2">
        <v>3253.96</v>
      </c>
      <c r="E864" s="4">
        <v>43621</v>
      </c>
      <c r="F864" s="3" t="s">
        <v>184</v>
      </c>
      <c r="G864" s="3" t="s">
        <v>139</v>
      </c>
      <c r="H864" s="4">
        <v>44119</v>
      </c>
      <c r="I864" s="4">
        <v>41379</v>
      </c>
      <c r="J864" s="3" t="s">
        <v>44</v>
      </c>
      <c r="K864" s="2">
        <v>0.30049999999999999</v>
      </c>
      <c r="L864" s="2">
        <v>100</v>
      </c>
      <c r="M864" s="3" t="s">
        <v>185</v>
      </c>
      <c r="N864" s="3" t="s">
        <v>20</v>
      </c>
      <c r="O864" s="2" t="b">
        <v>0</v>
      </c>
    </row>
    <row r="865" spans="1:15" ht="14.25" customHeight="1" x14ac:dyDescent="0.3">
      <c r="A865" s="2">
        <v>64</v>
      </c>
      <c r="B865" s="3" t="s">
        <v>183</v>
      </c>
      <c r="C865" s="2">
        <v>7</v>
      </c>
      <c r="D865" s="2">
        <v>22777.71</v>
      </c>
      <c r="E865" s="4">
        <v>43621</v>
      </c>
      <c r="F865" s="3" t="s">
        <v>184</v>
      </c>
      <c r="G865" s="3" t="s">
        <v>139</v>
      </c>
      <c r="H865" s="4">
        <v>44119</v>
      </c>
      <c r="I865" s="4">
        <v>41379</v>
      </c>
      <c r="J865" s="3" t="s">
        <v>44</v>
      </c>
      <c r="K865" s="2">
        <v>0.31040000000000001</v>
      </c>
      <c r="L865" s="2">
        <v>100</v>
      </c>
      <c r="M865" s="3" t="s">
        <v>185</v>
      </c>
      <c r="N865" s="3" t="s">
        <v>20</v>
      </c>
      <c r="O865" s="2" t="b">
        <v>0</v>
      </c>
    </row>
    <row r="866" spans="1:15" ht="14.25" customHeight="1" x14ac:dyDescent="0.3">
      <c r="A866" s="2">
        <v>64</v>
      </c>
      <c r="B866" s="3" t="s">
        <v>232</v>
      </c>
      <c r="C866" s="2">
        <v>100</v>
      </c>
      <c r="D866" s="2">
        <v>1436012.26</v>
      </c>
      <c r="E866" s="4">
        <v>43621</v>
      </c>
      <c r="F866" s="3" t="s">
        <v>233</v>
      </c>
      <c r="G866" s="3" t="s">
        <v>139</v>
      </c>
      <c r="H866" s="4">
        <v>45031</v>
      </c>
      <c r="I866" s="4">
        <v>41379</v>
      </c>
      <c r="J866" s="3" t="s">
        <v>31</v>
      </c>
      <c r="K866" s="2">
        <v>6.9000000000000006E-2</v>
      </c>
      <c r="L866" s="2">
        <v>100</v>
      </c>
      <c r="M866" s="3" t="s">
        <v>185</v>
      </c>
      <c r="N866" s="3" t="s">
        <v>20</v>
      </c>
      <c r="O866" s="2" t="b">
        <v>0</v>
      </c>
    </row>
    <row r="867" spans="1:15" ht="14.25" customHeight="1" x14ac:dyDescent="0.3">
      <c r="A867" s="2">
        <v>64</v>
      </c>
      <c r="B867" s="3" t="s">
        <v>232</v>
      </c>
      <c r="C867" s="2">
        <v>38</v>
      </c>
      <c r="D867" s="2">
        <v>545684.66</v>
      </c>
      <c r="E867" s="4">
        <v>43621</v>
      </c>
      <c r="F867" s="3" t="s">
        <v>233</v>
      </c>
      <c r="G867" s="3" t="s">
        <v>139</v>
      </c>
      <c r="H867" s="4">
        <v>45031</v>
      </c>
      <c r="I867" s="4">
        <v>41379</v>
      </c>
      <c r="J867" s="3" t="s">
        <v>31</v>
      </c>
      <c r="K867" s="2">
        <v>7.1400000000000005E-2</v>
      </c>
      <c r="L867" s="2">
        <v>100</v>
      </c>
      <c r="M867" s="3" t="s">
        <v>185</v>
      </c>
      <c r="N867" s="3" t="s">
        <v>20</v>
      </c>
      <c r="O867" s="2" t="b">
        <v>0</v>
      </c>
    </row>
    <row r="868" spans="1:15" ht="14.25" customHeight="1" x14ac:dyDescent="0.3">
      <c r="A868" s="2">
        <v>64</v>
      </c>
      <c r="B868" s="3" t="s">
        <v>232</v>
      </c>
      <c r="C868" s="2">
        <v>10</v>
      </c>
      <c r="D868" s="2">
        <v>143601.23000000001</v>
      </c>
      <c r="E868" s="4">
        <v>43621</v>
      </c>
      <c r="F868" s="3" t="s">
        <v>233</v>
      </c>
      <c r="G868" s="3" t="s">
        <v>139</v>
      </c>
      <c r="H868" s="4">
        <v>45031</v>
      </c>
      <c r="I868" s="4">
        <v>41379</v>
      </c>
      <c r="J868" s="3" t="s">
        <v>31</v>
      </c>
      <c r="K868" s="2">
        <v>7.1400000000000005E-2</v>
      </c>
      <c r="L868" s="2">
        <v>100</v>
      </c>
      <c r="M868" s="3" t="s">
        <v>185</v>
      </c>
      <c r="N868" s="3" t="s">
        <v>20</v>
      </c>
      <c r="O868" s="2" t="b">
        <v>0</v>
      </c>
    </row>
    <row r="869" spans="1:15" ht="14.25" customHeight="1" x14ac:dyDescent="0.3">
      <c r="A869" s="2">
        <v>64</v>
      </c>
      <c r="B869" s="3" t="s">
        <v>232</v>
      </c>
      <c r="C869" s="2">
        <v>13</v>
      </c>
      <c r="D869" s="2">
        <v>186681.59</v>
      </c>
      <c r="E869" s="4">
        <v>43621</v>
      </c>
      <c r="F869" s="3" t="s">
        <v>233</v>
      </c>
      <c r="G869" s="3" t="s">
        <v>139</v>
      </c>
      <c r="H869" s="4">
        <v>45031</v>
      </c>
      <c r="I869" s="4">
        <v>41379</v>
      </c>
      <c r="J869" s="3" t="s">
        <v>31</v>
      </c>
      <c r="K869" s="2">
        <v>7.1400000000000005E-2</v>
      </c>
      <c r="L869" s="2">
        <v>100</v>
      </c>
      <c r="M869" s="3" t="s">
        <v>185</v>
      </c>
      <c r="N869" s="3" t="s">
        <v>20</v>
      </c>
      <c r="O869" s="2" t="b">
        <v>0</v>
      </c>
    </row>
    <row r="870" spans="1:15" ht="14.25" customHeight="1" x14ac:dyDescent="0.3">
      <c r="A870" s="2">
        <v>64</v>
      </c>
      <c r="B870" s="3" t="s">
        <v>232</v>
      </c>
      <c r="C870" s="2">
        <v>30</v>
      </c>
      <c r="D870" s="2">
        <v>430803.68</v>
      </c>
      <c r="E870" s="4">
        <v>43621</v>
      </c>
      <c r="F870" s="3" t="s">
        <v>233</v>
      </c>
      <c r="G870" s="3" t="s">
        <v>139</v>
      </c>
      <c r="H870" s="4">
        <v>45031</v>
      </c>
      <c r="I870" s="4">
        <v>41379</v>
      </c>
      <c r="J870" s="3" t="s">
        <v>31</v>
      </c>
      <c r="K870" s="2">
        <v>7.7700000000000005E-2</v>
      </c>
      <c r="L870" s="2">
        <v>100</v>
      </c>
      <c r="M870" s="3" t="s">
        <v>185</v>
      </c>
      <c r="N870" s="3" t="s">
        <v>20</v>
      </c>
      <c r="O870" s="2" t="b">
        <v>0</v>
      </c>
    </row>
    <row r="871" spans="1:15" ht="14.25" customHeight="1" x14ac:dyDescent="0.3">
      <c r="A871" s="2">
        <v>64</v>
      </c>
      <c r="B871" s="3" t="s">
        <v>232</v>
      </c>
      <c r="C871" s="2">
        <v>150</v>
      </c>
      <c r="D871" s="2">
        <v>2154018.38</v>
      </c>
      <c r="E871" s="4">
        <v>43621</v>
      </c>
      <c r="F871" s="3" t="s">
        <v>233</v>
      </c>
      <c r="G871" s="3" t="s">
        <v>139</v>
      </c>
      <c r="H871" s="4">
        <v>45031</v>
      </c>
      <c r="I871" s="4">
        <v>41379</v>
      </c>
      <c r="J871" s="3" t="s">
        <v>31</v>
      </c>
      <c r="K871" s="2">
        <v>6.1400000000000003E-2</v>
      </c>
      <c r="L871" s="2">
        <v>100</v>
      </c>
      <c r="M871" s="3" t="s">
        <v>185</v>
      </c>
      <c r="N871" s="3" t="s">
        <v>20</v>
      </c>
      <c r="O871" s="2" t="b">
        <v>0</v>
      </c>
    </row>
    <row r="872" spans="1:15" ht="14.25" customHeight="1" x14ac:dyDescent="0.3">
      <c r="A872" s="2">
        <v>64</v>
      </c>
      <c r="B872" s="3" t="s">
        <v>245</v>
      </c>
      <c r="C872" s="2">
        <v>6</v>
      </c>
      <c r="D872" s="2">
        <v>443397.31</v>
      </c>
      <c r="E872" s="4">
        <v>43621</v>
      </c>
      <c r="F872" s="3" t="s">
        <v>246</v>
      </c>
      <c r="G872" s="3" t="s">
        <v>139</v>
      </c>
      <c r="H872" s="4">
        <v>44560</v>
      </c>
      <c r="I872" s="4">
        <v>42014</v>
      </c>
      <c r="J872" s="3" t="s">
        <v>44</v>
      </c>
      <c r="K872" s="2">
        <v>5.8099999999999999E-2</v>
      </c>
      <c r="L872" s="2">
        <v>100</v>
      </c>
      <c r="M872" s="3" t="s">
        <v>247</v>
      </c>
      <c r="N872" s="3" t="s">
        <v>20</v>
      </c>
      <c r="O872" s="2" t="b">
        <v>0</v>
      </c>
    </row>
    <row r="873" spans="1:15" ht="14.25" customHeight="1" x14ac:dyDescent="0.3">
      <c r="A873" s="2">
        <v>64</v>
      </c>
      <c r="B873" s="3" t="s">
        <v>245</v>
      </c>
      <c r="C873" s="2">
        <v>3</v>
      </c>
      <c r="D873" s="2">
        <v>221698.66</v>
      </c>
      <c r="E873" s="4">
        <v>43621</v>
      </c>
      <c r="F873" s="3" t="s">
        <v>246</v>
      </c>
      <c r="G873" s="3" t="s">
        <v>139</v>
      </c>
      <c r="H873" s="4">
        <v>44560</v>
      </c>
      <c r="I873" s="4">
        <v>42014</v>
      </c>
      <c r="J873" s="3" t="s">
        <v>44</v>
      </c>
      <c r="K873" s="2">
        <v>5.8000000000000003E-2</v>
      </c>
      <c r="L873" s="2">
        <v>100</v>
      </c>
      <c r="M873" s="3" t="s">
        <v>247</v>
      </c>
      <c r="N873" s="3" t="s">
        <v>20</v>
      </c>
      <c r="O873" s="2" t="b">
        <v>0</v>
      </c>
    </row>
    <row r="874" spans="1:15" ht="14.25" customHeight="1" x14ac:dyDescent="0.3">
      <c r="A874" s="2">
        <v>64</v>
      </c>
      <c r="B874" s="3" t="s">
        <v>245</v>
      </c>
      <c r="C874" s="2">
        <v>13</v>
      </c>
      <c r="D874" s="2">
        <v>960694.18</v>
      </c>
      <c r="E874" s="4">
        <v>43621</v>
      </c>
      <c r="F874" s="3" t="s">
        <v>246</v>
      </c>
      <c r="G874" s="3" t="s">
        <v>139</v>
      </c>
      <c r="H874" s="4">
        <v>44560</v>
      </c>
      <c r="I874" s="4">
        <v>42014</v>
      </c>
      <c r="J874" s="3" t="s">
        <v>44</v>
      </c>
      <c r="K874" s="2">
        <v>5.7799999999999997E-2</v>
      </c>
      <c r="L874" s="2">
        <v>100</v>
      </c>
      <c r="M874" s="3" t="s">
        <v>247</v>
      </c>
      <c r="N874" s="3" t="s">
        <v>20</v>
      </c>
      <c r="O874" s="2" t="b">
        <v>0</v>
      </c>
    </row>
    <row r="875" spans="1:15" ht="14.25" customHeight="1" x14ac:dyDescent="0.3">
      <c r="A875" s="2">
        <v>64</v>
      </c>
      <c r="B875" s="3" t="s">
        <v>245</v>
      </c>
      <c r="C875" s="2">
        <v>11</v>
      </c>
      <c r="D875" s="2">
        <v>812895.07</v>
      </c>
      <c r="E875" s="4">
        <v>43621</v>
      </c>
      <c r="F875" s="3" t="s">
        <v>246</v>
      </c>
      <c r="G875" s="3" t="s">
        <v>139</v>
      </c>
      <c r="H875" s="4">
        <v>44560</v>
      </c>
      <c r="I875" s="4">
        <v>42014</v>
      </c>
      <c r="J875" s="3" t="s">
        <v>44</v>
      </c>
      <c r="K875" s="2">
        <v>5.7799999999999997E-2</v>
      </c>
      <c r="L875" s="2">
        <v>100</v>
      </c>
      <c r="M875" s="3" t="s">
        <v>247</v>
      </c>
      <c r="N875" s="3" t="s">
        <v>20</v>
      </c>
      <c r="O875" s="2" t="b">
        <v>0</v>
      </c>
    </row>
    <row r="876" spans="1:15" ht="14.25" customHeight="1" x14ac:dyDescent="0.3">
      <c r="A876" s="2">
        <v>64</v>
      </c>
      <c r="B876" s="3" t="s">
        <v>245</v>
      </c>
      <c r="C876" s="2">
        <v>6</v>
      </c>
      <c r="D876" s="2">
        <v>443397.31</v>
      </c>
      <c r="E876" s="4">
        <v>43621</v>
      </c>
      <c r="F876" s="3" t="s">
        <v>246</v>
      </c>
      <c r="G876" s="3" t="s">
        <v>139</v>
      </c>
      <c r="H876" s="4">
        <v>44560</v>
      </c>
      <c r="I876" s="4">
        <v>42014</v>
      </c>
      <c r="J876" s="3" t="s">
        <v>44</v>
      </c>
      <c r="K876" s="2">
        <v>5.7500000000000002E-2</v>
      </c>
      <c r="L876" s="2">
        <v>100</v>
      </c>
      <c r="M876" s="3" t="s">
        <v>247</v>
      </c>
      <c r="N876" s="3" t="s">
        <v>20</v>
      </c>
      <c r="O876" s="2" t="b">
        <v>0</v>
      </c>
    </row>
    <row r="877" spans="1:15" ht="14.25" customHeight="1" x14ac:dyDescent="0.3">
      <c r="A877" s="2">
        <v>64</v>
      </c>
      <c r="B877" s="3" t="s">
        <v>410</v>
      </c>
      <c r="C877" s="2">
        <v>58</v>
      </c>
      <c r="D877" s="2">
        <v>112913.07</v>
      </c>
      <c r="E877" s="4">
        <v>43621</v>
      </c>
      <c r="F877" s="3" t="s">
        <v>411</v>
      </c>
      <c r="G877" s="3" t="s">
        <v>139</v>
      </c>
      <c r="H877" s="4">
        <v>43936</v>
      </c>
      <c r="I877" s="4">
        <v>42109</v>
      </c>
      <c r="J877" s="3" t="s">
        <v>44</v>
      </c>
      <c r="K877" s="2">
        <v>1.7899999999999999E-2</v>
      </c>
      <c r="L877" s="2">
        <v>100</v>
      </c>
      <c r="M877" s="3" t="s">
        <v>412</v>
      </c>
      <c r="N877" s="3" t="s">
        <v>20</v>
      </c>
      <c r="O877" s="2" t="b">
        <v>0</v>
      </c>
    </row>
    <row r="878" spans="1:15" ht="14.25" customHeight="1" x14ac:dyDescent="0.3">
      <c r="A878" s="2">
        <v>64</v>
      </c>
      <c r="B878" s="3" t="s">
        <v>425</v>
      </c>
      <c r="C878" s="2">
        <v>230</v>
      </c>
      <c r="D878" s="2">
        <v>2157652.7200000002</v>
      </c>
      <c r="E878" s="4">
        <v>43621</v>
      </c>
      <c r="F878" s="3" t="s">
        <v>426</v>
      </c>
      <c r="G878" s="3" t="s">
        <v>139</v>
      </c>
      <c r="H878" s="4">
        <v>43748</v>
      </c>
      <c r="I878" s="4">
        <v>42653</v>
      </c>
      <c r="J878" s="3" t="s">
        <v>44</v>
      </c>
      <c r="K878" s="2">
        <v>0.1888</v>
      </c>
      <c r="L878" s="2">
        <v>100</v>
      </c>
      <c r="M878" s="3" t="s">
        <v>185</v>
      </c>
      <c r="N878" s="3" t="s">
        <v>20</v>
      </c>
      <c r="O878" s="2" t="b">
        <v>0</v>
      </c>
    </row>
    <row r="879" spans="1:15" ht="14.25" customHeight="1" x14ac:dyDescent="0.3">
      <c r="A879" s="2">
        <v>64</v>
      </c>
      <c r="B879" s="3" t="s">
        <v>449</v>
      </c>
      <c r="C879" s="2">
        <v>25</v>
      </c>
      <c r="D879" s="2">
        <v>147466.44</v>
      </c>
      <c r="E879" s="4">
        <v>43621</v>
      </c>
      <c r="F879" s="3" t="s">
        <v>450</v>
      </c>
      <c r="G879" s="3" t="s">
        <v>139</v>
      </c>
      <c r="H879" s="4">
        <v>44222</v>
      </c>
      <c r="I879" s="4">
        <v>42395</v>
      </c>
      <c r="J879" s="3" t="s">
        <v>44</v>
      </c>
      <c r="K879" s="2">
        <v>7.7999999999999996E-3</v>
      </c>
      <c r="L879" s="2">
        <v>124.4</v>
      </c>
      <c r="M879" s="3" t="s">
        <v>451</v>
      </c>
      <c r="N879" s="3" t="s">
        <v>20</v>
      </c>
      <c r="O879" s="2" t="b">
        <v>0</v>
      </c>
    </row>
    <row r="880" spans="1:15" ht="14.25" customHeight="1" x14ac:dyDescent="0.3">
      <c r="A880" s="2">
        <v>64</v>
      </c>
      <c r="B880" s="3" t="s">
        <v>449</v>
      </c>
      <c r="C880" s="2">
        <v>95</v>
      </c>
      <c r="D880" s="2">
        <v>560372.49</v>
      </c>
      <c r="E880" s="4">
        <v>43621</v>
      </c>
      <c r="F880" s="3" t="s">
        <v>450</v>
      </c>
      <c r="G880" s="3" t="s">
        <v>139</v>
      </c>
      <c r="H880" s="4">
        <v>44222</v>
      </c>
      <c r="I880" s="4">
        <v>42395</v>
      </c>
      <c r="J880" s="3" t="s">
        <v>44</v>
      </c>
      <c r="K880" s="2">
        <v>5.3E-3</v>
      </c>
      <c r="L880" s="2">
        <v>124.4</v>
      </c>
      <c r="M880" s="3" t="s">
        <v>451</v>
      </c>
      <c r="N880" s="3" t="s">
        <v>20</v>
      </c>
      <c r="O880" s="2" t="b">
        <v>0</v>
      </c>
    </row>
    <row r="881" spans="1:15" ht="14.25" customHeight="1" x14ac:dyDescent="0.3">
      <c r="A881" s="2">
        <v>64</v>
      </c>
      <c r="B881" s="3" t="s">
        <v>452</v>
      </c>
      <c r="C881" s="2">
        <v>110</v>
      </c>
      <c r="D881" s="2">
        <v>1279499.8999999999</v>
      </c>
      <c r="E881" s="4">
        <v>43621</v>
      </c>
      <c r="F881" s="3" t="s">
        <v>453</v>
      </c>
      <c r="G881" s="3" t="s">
        <v>139</v>
      </c>
      <c r="H881" s="4">
        <v>43644</v>
      </c>
      <c r="I881" s="4">
        <v>42914</v>
      </c>
      <c r="J881" s="3" t="s">
        <v>44</v>
      </c>
      <c r="K881" s="2">
        <v>1.8E-3</v>
      </c>
      <c r="L881" s="2">
        <v>117</v>
      </c>
      <c r="M881" s="3" t="s">
        <v>454</v>
      </c>
      <c r="N881" s="3" t="s">
        <v>20</v>
      </c>
      <c r="O881" s="2" t="b">
        <v>0</v>
      </c>
    </row>
    <row r="882" spans="1:15" ht="14.25" customHeight="1" x14ac:dyDescent="0.3">
      <c r="A882" s="2">
        <v>64</v>
      </c>
      <c r="B882" s="3" t="s">
        <v>455</v>
      </c>
      <c r="C882" s="2">
        <v>766</v>
      </c>
      <c r="D882" s="2">
        <v>928327.79</v>
      </c>
      <c r="E882" s="4">
        <v>43621</v>
      </c>
      <c r="F882" s="3" t="s">
        <v>456</v>
      </c>
      <c r="G882" s="3" t="s">
        <v>139</v>
      </c>
      <c r="H882" s="4">
        <v>45488</v>
      </c>
      <c r="I882" s="4">
        <v>42931</v>
      </c>
      <c r="J882" s="3" t="s">
        <v>31</v>
      </c>
      <c r="K882" s="2">
        <v>6.7100000000000007E-2</v>
      </c>
      <c r="L882" s="2">
        <v>100</v>
      </c>
      <c r="M882" s="3" t="s">
        <v>457</v>
      </c>
      <c r="N882" s="3" t="s">
        <v>20</v>
      </c>
      <c r="O882" s="2" t="b">
        <v>0</v>
      </c>
    </row>
    <row r="883" spans="1:15" ht="14.25" customHeight="1" x14ac:dyDescent="0.3">
      <c r="A883" s="2">
        <v>64</v>
      </c>
      <c r="B883" s="3" t="s">
        <v>455</v>
      </c>
      <c r="C883" s="2">
        <v>250</v>
      </c>
      <c r="D883" s="2">
        <v>302979.05</v>
      </c>
      <c r="E883" s="4">
        <v>43621</v>
      </c>
      <c r="F883" s="3" t="s">
        <v>456</v>
      </c>
      <c r="G883" s="3" t="s">
        <v>139</v>
      </c>
      <c r="H883" s="4">
        <v>45488</v>
      </c>
      <c r="I883" s="4">
        <v>42931</v>
      </c>
      <c r="J883" s="3" t="s">
        <v>31</v>
      </c>
      <c r="K883" s="2">
        <v>6.7100000000000007E-2</v>
      </c>
      <c r="L883" s="2">
        <v>100</v>
      </c>
      <c r="M883" s="3" t="s">
        <v>457</v>
      </c>
      <c r="N883" s="3" t="s">
        <v>20</v>
      </c>
      <c r="O883" s="2" t="b">
        <v>0</v>
      </c>
    </row>
    <row r="884" spans="1:15" ht="14.25" customHeight="1" x14ac:dyDescent="0.3">
      <c r="A884" s="2">
        <v>64</v>
      </c>
      <c r="B884" s="3" t="s">
        <v>455</v>
      </c>
      <c r="C884" s="2">
        <v>120</v>
      </c>
      <c r="D884" s="2">
        <v>145429.94</v>
      </c>
      <c r="E884" s="4">
        <v>43621</v>
      </c>
      <c r="F884" s="3" t="s">
        <v>456</v>
      </c>
      <c r="G884" s="3" t="s">
        <v>139</v>
      </c>
      <c r="H884" s="4">
        <v>45488</v>
      </c>
      <c r="I884" s="4">
        <v>42931</v>
      </c>
      <c r="J884" s="3" t="s">
        <v>31</v>
      </c>
      <c r="K884" s="2">
        <v>6.8099999999999994E-2</v>
      </c>
      <c r="L884" s="2">
        <v>100</v>
      </c>
      <c r="M884" s="3" t="s">
        <v>457</v>
      </c>
      <c r="N884" s="3" t="s">
        <v>20</v>
      </c>
      <c r="O884" s="2" t="b">
        <v>0</v>
      </c>
    </row>
    <row r="885" spans="1:15" ht="14.25" customHeight="1" x14ac:dyDescent="0.3">
      <c r="A885" s="2">
        <v>64</v>
      </c>
      <c r="B885" s="3" t="s">
        <v>458</v>
      </c>
      <c r="C885" s="2">
        <v>2200</v>
      </c>
      <c r="D885" s="2">
        <v>2631851.89</v>
      </c>
      <c r="E885" s="4">
        <v>43621</v>
      </c>
      <c r="F885" s="3" t="s">
        <v>459</v>
      </c>
      <c r="G885" s="3" t="s">
        <v>139</v>
      </c>
      <c r="H885" s="4">
        <v>45519</v>
      </c>
      <c r="I885" s="4">
        <v>42962</v>
      </c>
      <c r="J885" s="3" t="s">
        <v>31</v>
      </c>
      <c r="K885" s="2">
        <v>6.2100000000000002E-2</v>
      </c>
      <c r="L885" s="2">
        <v>100</v>
      </c>
      <c r="M885" s="3" t="s">
        <v>460</v>
      </c>
      <c r="N885" s="3" t="s">
        <v>20</v>
      </c>
      <c r="O885" s="2" t="b">
        <v>0</v>
      </c>
    </row>
    <row r="886" spans="1:15" ht="14.25" customHeight="1" x14ac:dyDescent="0.3">
      <c r="A886" s="2">
        <v>64</v>
      </c>
      <c r="B886" s="3" t="s">
        <v>461</v>
      </c>
      <c r="C886" s="2">
        <v>1300</v>
      </c>
      <c r="D886" s="2">
        <v>1495135.27</v>
      </c>
      <c r="E886" s="4">
        <v>43621</v>
      </c>
      <c r="F886" s="3" t="s">
        <v>462</v>
      </c>
      <c r="G886" s="3" t="s">
        <v>139</v>
      </c>
      <c r="H886" s="4">
        <v>44788</v>
      </c>
      <c r="I886" s="4">
        <v>42986</v>
      </c>
      <c r="J886" s="3" t="s">
        <v>31</v>
      </c>
      <c r="K886" s="2">
        <v>5.8999999999999997E-2</v>
      </c>
      <c r="L886" s="2">
        <v>100</v>
      </c>
      <c r="M886" s="3" t="s">
        <v>463</v>
      </c>
      <c r="N886" s="3" t="s">
        <v>20</v>
      </c>
      <c r="O886" s="2" t="b">
        <v>0</v>
      </c>
    </row>
    <row r="887" spans="1:15" ht="14.25" customHeight="1" x14ac:dyDescent="0.3">
      <c r="A887" s="2">
        <v>2</v>
      </c>
      <c r="B887" s="3" t="s">
        <v>223</v>
      </c>
      <c r="C887" s="2">
        <v>-501662.56</v>
      </c>
      <c r="D887" s="2">
        <v>-501662.56</v>
      </c>
      <c r="E887" s="4">
        <v>43621</v>
      </c>
      <c r="F887" s="3" t="s">
        <v>223</v>
      </c>
      <c r="G887" s="3" t="s">
        <v>223</v>
      </c>
      <c r="H887" s="4">
        <v>32874</v>
      </c>
      <c r="I887" s="4">
        <v>32874</v>
      </c>
      <c r="J887" s="3" t="s">
        <v>19</v>
      </c>
      <c r="K887" s="2">
        <v>0</v>
      </c>
      <c r="L887" s="2">
        <v>0</v>
      </c>
      <c r="M887" s="3" t="s">
        <v>19</v>
      </c>
      <c r="N887" s="3" t="s">
        <v>20</v>
      </c>
      <c r="O887" s="2" t="b">
        <v>0</v>
      </c>
    </row>
    <row r="888" spans="1:15" ht="14.25" customHeight="1" x14ac:dyDescent="0.3">
      <c r="A888" s="2">
        <v>2</v>
      </c>
      <c r="B888" s="3" t="s">
        <v>224</v>
      </c>
      <c r="C888" s="2">
        <v>-58709.56</v>
      </c>
      <c r="D888" s="2">
        <v>-58709.56</v>
      </c>
      <c r="E888" s="4">
        <v>43621</v>
      </c>
      <c r="F888" s="3" t="s">
        <v>224</v>
      </c>
      <c r="G888" s="3" t="s">
        <v>224</v>
      </c>
      <c r="H888" s="4">
        <v>32874</v>
      </c>
      <c r="I888" s="4">
        <v>32874</v>
      </c>
      <c r="J888" s="3" t="s">
        <v>19</v>
      </c>
      <c r="K888" s="2">
        <v>0</v>
      </c>
      <c r="L888" s="2">
        <v>0</v>
      </c>
      <c r="M888" s="3" t="s">
        <v>19</v>
      </c>
      <c r="N888" s="3" t="s">
        <v>20</v>
      </c>
      <c r="O888" s="2" t="b">
        <v>0</v>
      </c>
    </row>
    <row r="889" spans="1:15" ht="14.25" customHeight="1" x14ac:dyDescent="0.3">
      <c r="A889" s="2">
        <v>41</v>
      </c>
      <c r="B889" s="3" t="s">
        <v>224</v>
      </c>
      <c r="C889" s="2">
        <v>-1686.93</v>
      </c>
      <c r="D889" s="2">
        <v>-1686.93</v>
      </c>
      <c r="E889" s="4">
        <v>43621</v>
      </c>
      <c r="F889" s="3" t="s">
        <v>224</v>
      </c>
      <c r="G889" s="3" t="s">
        <v>224</v>
      </c>
      <c r="H889" s="4">
        <v>32874</v>
      </c>
      <c r="I889" s="4">
        <v>32874</v>
      </c>
      <c r="J889" s="3" t="s">
        <v>19</v>
      </c>
      <c r="K889" s="2">
        <v>0</v>
      </c>
      <c r="L889" s="2">
        <v>0</v>
      </c>
      <c r="M889" s="3" t="s">
        <v>19</v>
      </c>
      <c r="N889" s="3" t="s">
        <v>20</v>
      </c>
      <c r="O889" s="2" t="b">
        <v>0</v>
      </c>
    </row>
    <row r="890" spans="1:15" ht="14.25" customHeight="1" x14ac:dyDescent="0.3">
      <c r="A890" s="2">
        <v>3</v>
      </c>
      <c r="B890" s="3" t="s">
        <v>42</v>
      </c>
      <c r="C890" s="2">
        <v>1</v>
      </c>
      <c r="D890" s="2">
        <v>-62522.15</v>
      </c>
      <c r="E890" s="4">
        <v>43621</v>
      </c>
      <c r="F890" s="3" t="s">
        <v>43</v>
      </c>
      <c r="G890" s="3" t="s">
        <v>24</v>
      </c>
      <c r="H890" s="4">
        <v>54920</v>
      </c>
      <c r="I890" s="4">
        <v>42184</v>
      </c>
      <c r="J890" s="3" t="s">
        <v>44</v>
      </c>
      <c r="K890" s="2">
        <v>0.1072</v>
      </c>
      <c r="L890" s="2">
        <v>100</v>
      </c>
      <c r="M890" s="3" t="s">
        <v>26</v>
      </c>
      <c r="N890" s="3" t="s">
        <v>20</v>
      </c>
      <c r="O890" s="2" t="b">
        <v>0</v>
      </c>
    </row>
    <row r="891" spans="1:15" ht="14.25" customHeight="1" x14ac:dyDescent="0.3">
      <c r="A891" s="2">
        <v>3</v>
      </c>
      <c r="B891" s="3" t="s">
        <v>45</v>
      </c>
      <c r="C891" s="2">
        <v>1</v>
      </c>
      <c r="D891" s="2">
        <v>-62244.6</v>
      </c>
      <c r="E891" s="4">
        <v>43621</v>
      </c>
      <c r="F891" s="3" t="s">
        <v>46</v>
      </c>
      <c r="G891" s="3" t="s">
        <v>24</v>
      </c>
      <c r="H891" s="4">
        <v>55005</v>
      </c>
      <c r="I891" s="4">
        <v>42228</v>
      </c>
      <c r="J891" s="3" t="s">
        <v>31</v>
      </c>
      <c r="K891" s="2">
        <v>0.15229999999999999</v>
      </c>
      <c r="L891" s="2">
        <v>100</v>
      </c>
      <c r="M891" s="3" t="s">
        <v>26</v>
      </c>
      <c r="N891" s="3" t="s">
        <v>20</v>
      </c>
      <c r="O891" s="2" t="b">
        <v>0</v>
      </c>
    </row>
    <row r="892" spans="1:15" ht="14.25" customHeight="1" x14ac:dyDescent="0.3">
      <c r="A892" s="2">
        <v>3</v>
      </c>
      <c r="B892" s="3" t="s">
        <v>45</v>
      </c>
      <c r="C892" s="2">
        <v>1</v>
      </c>
      <c r="D892" s="2">
        <v>-217856.1</v>
      </c>
      <c r="E892" s="4">
        <v>43621</v>
      </c>
      <c r="F892" s="3" t="s">
        <v>46</v>
      </c>
      <c r="G892" s="3" t="s">
        <v>24</v>
      </c>
      <c r="H892" s="4">
        <v>55005</v>
      </c>
      <c r="I892" s="4">
        <v>42228</v>
      </c>
      <c r="J892" s="3" t="s">
        <v>31</v>
      </c>
      <c r="K892" s="2">
        <v>0.15229999999999999</v>
      </c>
      <c r="L892" s="2">
        <v>100</v>
      </c>
      <c r="M892" s="3" t="s">
        <v>26</v>
      </c>
      <c r="N892" s="3" t="s">
        <v>20</v>
      </c>
      <c r="O892" s="2" t="b">
        <v>0</v>
      </c>
    </row>
    <row r="893" spans="1:15" ht="14.25" customHeight="1" x14ac:dyDescent="0.3">
      <c r="A893" s="2">
        <v>3</v>
      </c>
      <c r="B893" s="3" t="s">
        <v>38</v>
      </c>
      <c r="C893" s="2">
        <v>4</v>
      </c>
      <c r="D893" s="2">
        <v>949092.34</v>
      </c>
      <c r="E893" s="4">
        <v>43621</v>
      </c>
      <c r="F893" s="3" t="s">
        <v>39</v>
      </c>
      <c r="G893" s="3" t="s">
        <v>24</v>
      </c>
      <c r="H893" s="4">
        <v>46188</v>
      </c>
      <c r="I893" s="4">
        <v>41075</v>
      </c>
      <c r="J893" s="3" t="s">
        <v>31</v>
      </c>
      <c r="K893" s="2">
        <v>0.104</v>
      </c>
      <c r="L893" s="2">
        <v>100</v>
      </c>
      <c r="M893" s="3" t="s">
        <v>32</v>
      </c>
      <c r="N893" s="3" t="s">
        <v>20</v>
      </c>
      <c r="O893" s="2" t="b">
        <v>0</v>
      </c>
    </row>
    <row r="894" spans="1:15" ht="14.25" customHeight="1" x14ac:dyDescent="0.3">
      <c r="A894" s="2">
        <v>3</v>
      </c>
      <c r="B894" s="3" t="s">
        <v>42</v>
      </c>
      <c r="C894" s="2">
        <v>1</v>
      </c>
      <c r="D894" s="2">
        <v>312610.77</v>
      </c>
      <c r="E894" s="4">
        <v>43621</v>
      </c>
      <c r="F894" s="3" t="s">
        <v>43</v>
      </c>
      <c r="G894" s="3" t="s">
        <v>24</v>
      </c>
      <c r="H894" s="4">
        <v>45058</v>
      </c>
      <c r="I894" s="4">
        <v>42184</v>
      </c>
      <c r="J894" s="3" t="s">
        <v>44</v>
      </c>
      <c r="K894" s="2">
        <v>8.6499999999999994E-2</v>
      </c>
      <c r="L894" s="2">
        <v>100</v>
      </c>
      <c r="M894" s="3" t="s">
        <v>26</v>
      </c>
      <c r="N894" s="3" t="s">
        <v>20</v>
      </c>
      <c r="O894" s="2" t="b">
        <v>0</v>
      </c>
    </row>
    <row r="895" spans="1:15" ht="14.25" customHeight="1" x14ac:dyDescent="0.3">
      <c r="A895" s="2">
        <v>3</v>
      </c>
      <c r="B895" s="3" t="s">
        <v>42</v>
      </c>
      <c r="C895" s="2">
        <v>2</v>
      </c>
      <c r="D895" s="2">
        <v>625221.55000000005</v>
      </c>
      <c r="E895" s="4">
        <v>43621</v>
      </c>
      <c r="F895" s="3" t="s">
        <v>43</v>
      </c>
      <c r="G895" s="3" t="s">
        <v>24</v>
      </c>
      <c r="H895" s="4">
        <v>45058</v>
      </c>
      <c r="I895" s="4">
        <v>42184</v>
      </c>
      <c r="J895" s="3" t="s">
        <v>44</v>
      </c>
      <c r="K895" s="2">
        <v>2.5100000000000001E-2</v>
      </c>
      <c r="L895" s="2">
        <v>100</v>
      </c>
      <c r="M895" s="3" t="s">
        <v>26</v>
      </c>
      <c r="N895" s="3" t="s">
        <v>20</v>
      </c>
      <c r="O895" s="2" t="b">
        <v>0</v>
      </c>
    </row>
    <row r="896" spans="1:15" ht="14.25" customHeight="1" x14ac:dyDescent="0.3">
      <c r="A896" s="2">
        <v>3</v>
      </c>
      <c r="B896" s="3" t="s">
        <v>45</v>
      </c>
      <c r="C896" s="2">
        <v>7</v>
      </c>
      <c r="D896" s="2">
        <v>1452373.99</v>
      </c>
      <c r="E896" s="4">
        <v>43621</v>
      </c>
      <c r="F896" s="3" t="s">
        <v>46</v>
      </c>
      <c r="G896" s="3" t="s">
        <v>24</v>
      </c>
      <c r="H896" s="4">
        <v>45874</v>
      </c>
      <c r="I896" s="4">
        <v>42228</v>
      </c>
      <c r="J896" s="3" t="s">
        <v>31</v>
      </c>
      <c r="K896" s="2">
        <v>0.1323</v>
      </c>
      <c r="L896" s="2">
        <v>100</v>
      </c>
      <c r="M896" s="3" t="s">
        <v>26</v>
      </c>
      <c r="N896" s="3" t="s">
        <v>20</v>
      </c>
      <c r="O896" s="2" t="b">
        <v>0</v>
      </c>
    </row>
    <row r="897" spans="1:15" ht="14.25" customHeight="1" x14ac:dyDescent="0.3">
      <c r="A897" s="2">
        <v>3</v>
      </c>
      <c r="B897" s="3" t="s">
        <v>45</v>
      </c>
      <c r="C897" s="2">
        <v>2</v>
      </c>
      <c r="D897" s="2">
        <v>414964</v>
      </c>
      <c r="E897" s="4">
        <v>43621</v>
      </c>
      <c r="F897" s="3" t="s">
        <v>46</v>
      </c>
      <c r="G897" s="3" t="s">
        <v>24</v>
      </c>
      <c r="H897" s="4">
        <v>45874</v>
      </c>
      <c r="I897" s="4">
        <v>42228</v>
      </c>
      <c r="J897" s="3" t="s">
        <v>31</v>
      </c>
      <c r="K897" s="2">
        <v>0.1409</v>
      </c>
      <c r="L897" s="2">
        <v>100</v>
      </c>
      <c r="M897" s="3" t="s">
        <v>26</v>
      </c>
      <c r="N897" s="3" t="s">
        <v>20</v>
      </c>
      <c r="O897" s="2" t="b">
        <v>0</v>
      </c>
    </row>
    <row r="898" spans="1:15" ht="14.25" customHeight="1" x14ac:dyDescent="0.3">
      <c r="A898" s="2">
        <v>3</v>
      </c>
      <c r="B898" s="3" t="s">
        <v>47</v>
      </c>
      <c r="C898" s="2">
        <v>1</v>
      </c>
      <c r="D898" s="2">
        <v>3111771.75</v>
      </c>
      <c r="E898" s="4">
        <v>43621</v>
      </c>
      <c r="F898" s="3" t="s">
        <v>48</v>
      </c>
      <c r="G898" s="3" t="s">
        <v>24</v>
      </c>
      <c r="H898" s="4">
        <v>43329</v>
      </c>
      <c r="I898" s="4">
        <v>41957</v>
      </c>
      <c r="J898" s="3" t="s">
        <v>44</v>
      </c>
      <c r="K898" s="2">
        <v>0.53959999999999997</v>
      </c>
      <c r="L898" s="2">
        <v>100</v>
      </c>
      <c r="M898" s="3" t="s">
        <v>32</v>
      </c>
      <c r="N898" s="3" t="s">
        <v>20</v>
      </c>
      <c r="O898" s="2" t="b">
        <v>0</v>
      </c>
    </row>
    <row r="899" spans="1:15" ht="14.25" customHeight="1" x14ac:dyDescent="0.3">
      <c r="A899" s="2">
        <v>3</v>
      </c>
      <c r="B899" s="3" t="s">
        <v>38</v>
      </c>
      <c r="C899" s="2">
        <v>1</v>
      </c>
      <c r="D899" s="2">
        <v>166021.89000000001</v>
      </c>
      <c r="E899" s="4">
        <v>43621</v>
      </c>
      <c r="F899" s="3" t="s">
        <v>39</v>
      </c>
      <c r="G899" s="3" t="s">
        <v>24</v>
      </c>
      <c r="H899" s="4">
        <v>44849</v>
      </c>
      <c r="I899" s="4">
        <v>41075</v>
      </c>
      <c r="J899" s="3" t="s">
        <v>31</v>
      </c>
      <c r="K899" s="2">
        <v>0.59830000000000005</v>
      </c>
      <c r="L899" s="2">
        <v>100</v>
      </c>
      <c r="M899" s="3" t="s">
        <v>32</v>
      </c>
      <c r="N899" s="3" t="s">
        <v>20</v>
      </c>
      <c r="O899" s="2" t="b">
        <v>0</v>
      </c>
    </row>
    <row r="900" spans="1:15" ht="14.25" customHeight="1" x14ac:dyDescent="0.3">
      <c r="A900" s="2">
        <v>3</v>
      </c>
      <c r="B900" s="3" t="s">
        <v>252</v>
      </c>
      <c r="C900" s="2">
        <v>1</v>
      </c>
      <c r="D900" s="2">
        <v>166563.81</v>
      </c>
      <c r="E900" s="4">
        <v>43621</v>
      </c>
      <c r="F900" s="3" t="s">
        <v>253</v>
      </c>
      <c r="G900" s="3" t="s">
        <v>24</v>
      </c>
      <c r="H900" s="4">
        <v>46258</v>
      </c>
      <c r="I900" s="4">
        <v>40626</v>
      </c>
      <c r="J900" s="3" t="s">
        <v>31</v>
      </c>
      <c r="K900" s="2">
        <v>0.61560000000000004</v>
      </c>
      <c r="L900" s="2">
        <v>100</v>
      </c>
      <c r="M900" s="3" t="s">
        <v>35</v>
      </c>
      <c r="N900" s="3" t="s">
        <v>20</v>
      </c>
      <c r="O900" s="2" t="b">
        <v>0</v>
      </c>
    </row>
    <row r="901" spans="1:15" ht="14.25" customHeight="1" x14ac:dyDescent="0.3">
      <c r="A901" s="2">
        <v>3</v>
      </c>
      <c r="B901" s="3" t="s">
        <v>252</v>
      </c>
      <c r="C901" s="2">
        <v>1</v>
      </c>
      <c r="D901" s="2">
        <v>416409.52</v>
      </c>
      <c r="E901" s="4">
        <v>43621</v>
      </c>
      <c r="F901" s="3" t="s">
        <v>253</v>
      </c>
      <c r="G901" s="3" t="s">
        <v>24</v>
      </c>
      <c r="H901" s="4">
        <v>46258</v>
      </c>
      <c r="I901" s="4">
        <v>40626</v>
      </c>
      <c r="J901" s="3" t="s">
        <v>31</v>
      </c>
      <c r="K901" s="2">
        <v>0.61560000000000004</v>
      </c>
      <c r="L901" s="2">
        <v>100</v>
      </c>
      <c r="M901" s="3" t="s">
        <v>35</v>
      </c>
      <c r="N901" s="3" t="s">
        <v>20</v>
      </c>
      <c r="O901" s="2" t="b">
        <v>0</v>
      </c>
    </row>
    <row r="902" spans="1:15" ht="14.25" customHeight="1" x14ac:dyDescent="0.3">
      <c r="A902" s="2">
        <v>3</v>
      </c>
      <c r="B902" s="3" t="s">
        <v>252</v>
      </c>
      <c r="C902" s="2">
        <v>1</v>
      </c>
      <c r="D902" s="2">
        <v>333127.61</v>
      </c>
      <c r="E902" s="4">
        <v>43621</v>
      </c>
      <c r="F902" s="3" t="s">
        <v>253</v>
      </c>
      <c r="G902" s="3" t="s">
        <v>24</v>
      </c>
      <c r="H902" s="4">
        <v>46258</v>
      </c>
      <c r="I902" s="4">
        <v>40626</v>
      </c>
      <c r="J902" s="3" t="s">
        <v>31</v>
      </c>
      <c r="K902" s="2">
        <v>0.61560000000000004</v>
      </c>
      <c r="L902" s="2">
        <v>100</v>
      </c>
      <c r="M902" s="3" t="s">
        <v>35</v>
      </c>
      <c r="N902" s="3" t="s">
        <v>20</v>
      </c>
      <c r="O902" s="2" t="b">
        <v>0</v>
      </c>
    </row>
    <row r="903" spans="1:15" ht="14.25" customHeight="1" x14ac:dyDescent="0.3">
      <c r="A903" s="2">
        <v>3</v>
      </c>
      <c r="B903" s="3" t="s">
        <v>252</v>
      </c>
      <c r="C903" s="2">
        <v>4</v>
      </c>
      <c r="D903" s="2">
        <v>940781.15</v>
      </c>
      <c r="E903" s="4">
        <v>43621</v>
      </c>
      <c r="F903" s="3" t="s">
        <v>253</v>
      </c>
      <c r="G903" s="3" t="s">
        <v>24</v>
      </c>
      <c r="H903" s="4">
        <v>46258</v>
      </c>
      <c r="I903" s="4">
        <v>40626</v>
      </c>
      <c r="J903" s="3" t="s">
        <v>31</v>
      </c>
      <c r="K903" s="2">
        <v>4.8800000000000003E-2</v>
      </c>
      <c r="L903" s="2">
        <v>100</v>
      </c>
      <c r="M903" s="3" t="s">
        <v>35</v>
      </c>
      <c r="N903" s="3" t="s">
        <v>20</v>
      </c>
      <c r="O903" s="2" t="b">
        <v>0</v>
      </c>
    </row>
    <row r="904" spans="1:15" ht="14.25" customHeight="1" x14ac:dyDescent="0.3">
      <c r="A904" s="2">
        <v>3</v>
      </c>
      <c r="B904" s="3" t="s">
        <v>252</v>
      </c>
      <c r="C904" s="2">
        <v>10</v>
      </c>
      <c r="D904" s="2">
        <v>2351952.89</v>
      </c>
      <c r="E904" s="4">
        <v>43621</v>
      </c>
      <c r="F904" s="3" t="s">
        <v>253</v>
      </c>
      <c r="G904" s="3" t="s">
        <v>24</v>
      </c>
      <c r="H904" s="4">
        <v>46258</v>
      </c>
      <c r="I904" s="4">
        <v>40626</v>
      </c>
      <c r="J904" s="3" t="s">
        <v>31</v>
      </c>
      <c r="K904" s="2">
        <v>7.0300000000000001E-2</v>
      </c>
      <c r="L904" s="2">
        <v>100</v>
      </c>
      <c r="M904" s="3" t="s">
        <v>35</v>
      </c>
      <c r="N904" s="3" t="s">
        <v>20</v>
      </c>
      <c r="O904" s="2" t="b">
        <v>0</v>
      </c>
    </row>
    <row r="905" spans="1:15" ht="14.25" customHeight="1" x14ac:dyDescent="0.3">
      <c r="A905" s="2">
        <v>3</v>
      </c>
      <c r="B905" s="3" t="s">
        <v>252</v>
      </c>
      <c r="C905" s="2">
        <v>8</v>
      </c>
      <c r="D905" s="2">
        <v>1881562.31</v>
      </c>
      <c r="E905" s="4">
        <v>43621</v>
      </c>
      <c r="F905" s="3" t="s">
        <v>253</v>
      </c>
      <c r="G905" s="3" t="s">
        <v>24</v>
      </c>
      <c r="H905" s="4">
        <v>46258</v>
      </c>
      <c r="I905" s="4">
        <v>40626</v>
      </c>
      <c r="J905" s="3" t="s">
        <v>31</v>
      </c>
      <c r="K905" s="2">
        <v>0.12970000000000001</v>
      </c>
      <c r="L905" s="2">
        <v>100</v>
      </c>
      <c r="M905" s="3" t="s">
        <v>35</v>
      </c>
      <c r="N905" s="3" t="s">
        <v>20</v>
      </c>
      <c r="O905" s="2" t="b">
        <v>0</v>
      </c>
    </row>
    <row r="906" spans="1:15" ht="14.25" customHeight="1" x14ac:dyDescent="0.3">
      <c r="A906" s="2">
        <v>3</v>
      </c>
      <c r="B906" s="3" t="s">
        <v>245</v>
      </c>
      <c r="C906" s="2">
        <v>1</v>
      </c>
      <c r="D906" s="2">
        <v>-73899.55</v>
      </c>
      <c r="E906" s="4">
        <v>43621</v>
      </c>
      <c r="F906" s="3" t="s">
        <v>246</v>
      </c>
      <c r="G906" s="3" t="s">
        <v>139</v>
      </c>
      <c r="H906" s="4">
        <v>55152</v>
      </c>
      <c r="I906" s="4">
        <v>42014</v>
      </c>
      <c r="J906" s="3" t="s">
        <v>44</v>
      </c>
      <c r="K906" s="2">
        <v>7.6200000000000004E-2</v>
      </c>
      <c r="L906" s="2">
        <v>100</v>
      </c>
      <c r="M906" s="3" t="s">
        <v>247</v>
      </c>
      <c r="N906" s="3" t="s">
        <v>20</v>
      </c>
      <c r="O906" s="2" t="b">
        <v>0</v>
      </c>
    </row>
    <row r="907" spans="1:15" ht="14.25" customHeight="1" x14ac:dyDescent="0.3">
      <c r="A907" s="2">
        <v>3</v>
      </c>
      <c r="B907" s="3" t="s">
        <v>245</v>
      </c>
      <c r="C907" s="2">
        <v>1</v>
      </c>
      <c r="D907" s="2">
        <v>-18474.89</v>
      </c>
      <c r="E907" s="4">
        <v>43621</v>
      </c>
      <c r="F907" s="3" t="s">
        <v>246</v>
      </c>
      <c r="G907" s="3" t="s">
        <v>139</v>
      </c>
      <c r="H907" s="4">
        <v>55152</v>
      </c>
      <c r="I907" s="4">
        <v>42014</v>
      </c>
      <c r="J907" s="3" t="s">
        <v>44</v>
      </c>
      <c r="K907" s="2">
        <v>7.6200000000000004E-2</v>
      </c>
      <c r="L907" s="2">
        <v>100</v>
      </c>
      <c r="M907" s="3" t="s">
        <v>247</v>
      </c>
      <c r="N907" s="3" t="s">
        <v>20</v>
      </c>
      <c r="O907" s="2" t="b">
        <v>0</v>
      </c>
    </row>
    <row r="908" spans="1:15" ht="14.25" customHeight="1" x14ac:dyDescent="0.3">
      <c r="A908" s="2">
        <v>3</v>
      </c>
      <c r="B908" s="3" t="s">
        <v>245</v>
      </c>
      <c r="C908" s="2">
        <v>20</v>
      </c>
      <c r="D908" s="2">
        <v>1477991.04</v>
      </c>
      <c r="E908" s="4">
        <v>43621</v>
      </c>
      <c r="F908" s="3" t="s">
        <v>246</v>
      </c>
      <c r="G908" s="3" t="s">
        <v>139</v>
      </c>
      <c r="H908" s="4">
        <v>44560</v>
      </c>
      <c r="I908" s="4">
        <v>42014</v>
      </c>
      <c r="J908" s="3" t="s">
        <v>44</v>
      </c>
      <c r="K908" s="2">
        <v>5.8799999999999998E-2</v>
      </c>
      <c r="L908" s="2">
        <v>100</v>
      </c>
      <c r="M908" s="3" t="s">
        <v>247</v>
      </c>
      <c r="N908" s="3" t="s">
        <v>20</v>
      </c>
      <c r="O908" s="2" t="b">
        <v>0</v>
      </c>
    </row>
    <row r="909" spans="1:15" ht="14.25" customHeight="1" x14ac:dyDescent="0.3">
      <c r="A909" s="2">
        <v>3</v>
      </c>
      <c r="B909" s="3" t="s">
        <v>245</v>
      </c>
      <c r="C909" s="2">
        <v>5</v>
      </c>
      <c r="D909" s="2">
        <v>369497.76</v>
      </c>
      <c r="E909" s="4">
        <v>43621</v>
      </c>
      <c r="F909" s="3" t="s">
        <v>246</v>
      </c>
      <c r="G909" s="3" t="s">
        <v>139</v>
      </c>
      <c r="H909" s="4">
        <v>44560</v>
      </c>
      <c r="I909" s="4">
        <v>42014</v>
      </c>
      <c r="J909" s="3" t="s">
        <v>44</v>
      </c>
      <c r="K909" s="2">
        <v>5.8400000000000001E-2</v>
      </c>
      <c r="L909" s="2">
        <v>100</v>
      </c>
      <c r="M909" s="3" t="s">
        <v>247</v>
      </c>
      <c r="N909" s="3" t="s">
        <v>20</v>
      </c>
      <c r="O909" s="2" t="b">
        <v>0</v>
      </c>
    </row>
    <row r="910" spans="1:15" ht="14.25" customHeight="1" x14ac:dyDescent="0.3">
      <c r="A910" s="2">
        <v>3</v>
      </c>
      <c r="B910" s="3" t="s">
        <v>198</v>
      </c>
      <c r="C910" s="2">
        <v>4078.64</v>
      </c>
      <c r="D910" s="2">
        <v>4078.64</v>
      </c>
      <c r="E910" s="4">
        <v>43621</v>
      </c>
      <c r="F910" s="3" t="s">
        <v>199</v>
      </c>
      <c r="G910" s="3" t="s">
        <v>200</v>
      </c>
      <c r="H910" s="4">
        <v>36526</v>
      </c>
      <c r="I910" s="4">
        <v>36526</v>
      </c>
      <c r="J910" s="3" t="s">
        <v>19</v>
      </c>
      <c r="K910" s="2">
        <v>0</v>
      </c>
      <c r="L910" s="2">
        <v>0</v>
      </c>
      <c r="M910" s="3" t="s">
        <v>19</v>
      </c>
      <c r="N910" s="3" t="s">
        <v>20</v>
      </c>
      <c r="O910" s="2" t="b">
        <v>0</v>
      </c>
    </row>
    <row r="911" spans="1:15" ht="14.25" customHeight="1" x14ac:dyDescent="0.3">
      <c r="A911" s="2">
        <v>3</v>
      </c>
      <c r="B911" s="3" t="s">
        <v>203</v>
      </c>
      <c r="C911" s="2">
        <v>2704.6837669299998</v>
      </c>
      <c r="D911" s="2">
        <v>4711.2102989266396</v>
      </c>
      <c r="E911" s="4">
        <v>43621</v>
      </c>
      <c r="F911" s="3" t="s">
        <v>204</v>
      </c>
      <c r="G911" s="3" t="s">
        <v>202</v>
      </c>
      <c r="H911" s="4">
        <v>36526</v>
      </c>
      <c r="I911" s="4">
        <v>36526</v>
      </c>
      <c r="J911" s="3" t="s">
        <v>19</v>
      </c>
      <c r="K911" s="2">
        <v>0</v>
      </c>
      <c r="L911" s="2">
        <v>0</v>
      </c>
      <c r="M911" s="3" t="s">
        <v>204</v>
      </c>
      <c r="N911" s="3" t="s">
        <v>20</v>
      </c>
      <c r="O911" s="2" t="b">
        <v>0</v>
      </c>
    </row>
    <row r="912" spans="1:15" ht="14.25" customHeight="1" x14ac:dyDescent="0.3">
      <c r="A912" s="2">
        <v>3</v>
      </c>
      <c r="B912" s="3" t="s">
        <v>205</v>
      </c>
      <c r="C912" s="2">
        <v>2741.2847465200002</v>
      </c>
      <c r="D912" s="2">
        <v>4690.2302220895599</v>
      </c>
      <c r="E912" s="4">
        <v>43621</v>
      </c>
      <c r="F912" s="3" t="s">
        <v>206</v>
      </c>
      <c r="G912" s="3" t="s">
        <v>202</v>
      </c>
      <c r="H912" s="4">
        <v>36526</v>
      </c>
      <c r="I912" s="4">
        <v>36526</v>
      </c>
      <c r="J912" s="3" t="s">
        <v>19</v>
      </c>
      <c r="K912" s="2">
        <v>0</v>
      </c>
      <c r="L912" s="2">
        <v>0</v>
      </c>
      <c r="M912" s="3" t="s">
        <v>206</v>
      </c>
      <c r="N912" s="3" t="s">
        <v>20</v>
      </c>
      <c r="O912" s="2" t="b">
        <v>0</v>
      </c>
    </row>
    <row r="913" spans="1:15" ht="14.25" customHeight="1" x14ac:dyDescent="0.3">
      <c r="A913" s="2">
        <v>3</v>
      </c>
      <c r="B913" s="3" t="s">
        <v>207</v>
      </c>
      <c r="C913" s="2">
        <v>2736.8222479999999</v>
      </c>
      <c r="D913" s="2">
        <v>4682.5687894060702</v>
      </c>
      <c r="E913" s="4">
        <v>43621</v>
      </c>
      <c r="F913" s="3" t="s">
        <v>208</v>
      </c>
      <c r="G913" s="3" t="s">
        <v>202</v>
      </c>
      <c r="H913" s="4">
        <v>36526</v>
      </c>
      <c r="I913" s="4">
        <v>36526</v>
      </c>
      <c r="J913" s="3" t="s">
        <v>19</v>
      </c>
      <c r="K913" s="2">
        <v>0</v>
      </c>
      <c r="L913" s="2">
        <v>0</v>
      </c>
      <c r="M913" s="3" t="s">
        <v>208</v>
      </c>
      <c r="N913" s="3" t="s">
        <v>20</v>
      </c>
      <c r="O913" s="2" t="b">
        <v>0</v>
      </c>
    </row>
    <row r="914" spans="1:15" ht="14.25" customHeight="1" x14ac:dyDescent="0.3">
      <c r="A914" s="2">
        <v>3</v>
      </c>
      <c r="B914" s="3" t="s">
        <v>209</v>
      </c>
      <c r="C914" s="2">
        <v>2737.41533144</v>
      </c>
      <c r="D914" s="2">
        <v>4683.6759412583397</v>
      </c>
      <c r="E914" s="4">
        <v>43621</v>
      </c>
      <c r="F914" s="3" t="s">
        <v>210</v>
      </c>
      <c r="G914" s="3" t="s">
        <v>202</v>
      </c>
      <c r="H914" s="4">
        <v>36526</v>
      </c>
      <c r="I914" s="4">
        <v>36526</v>
      </c>
      <c r="J914" s="3" t="s">
        <v>19</v>
      </c>
      <c r="K914" s="2">
        <v>0</v>
      </c>
      <c r="L914" s="2">
        <v>0</v>
      </c>
      <c r="M914" s="3" t="s">
        <v>210</v>
      </c>
      <c r="N914" s="3" t="s">
        <v>20</v>
      </c>
      <c r="O914" s="2" t="b">
        <v>0</v>
      </c>
    </row>
    <row r="915" spans="1:15" ht="14.25" customHeight="1" x14ac:dyDescent="0.3">
      <c r="A915" s="2">
        <v>3</v>
      </c>
      <c r="B915" s="3" t="s">
        <v>211</v>
      </c>
      <c r="C915" s="2">
        <v>2762.0136215900002</v>
      </c>
      <c r="D915" s="2">
        <v>4665.8600267647198</v>
      </c>
      <c r="E915" s="4">
        <v>43621</v>
      </c>
      <c r="F915" s="3" t="s">
        <v>212</v>
      </c>
      <c r="G915" s="3" t="s">
        <v>202</v>
      </c>
      <c r="H915" s="4">
        <v>36526</v>
      </c>
      <c r="I915" s="4">
        <v>36526</v>
      </c>
      <c r="J915" s="3" t="s">
        <v>19</v>
      </c>
      <c r="K915" s="2">
        <v>0</v>
      </c>
      <c r="L915" s="2">
        <v>0</v>
      </c>
      <c r="M915" s="3" t="s">
        <v>212</v>
      </c>
      <c r="N915" s="3" t="s">
        <v>20</v>
      </c>
      <c r="O915" s="2" t="b">
        <v>0</v>
      </c>
    </row>
    <row r="916" spans="1:15" ht="14.25" customHeight="1" x14ac:dyDescent="0.3">
      <c r="A916" s="2">
        <v>12</v>
      </c>
      <c r="B916" s="3" t="s">
        <v>445</v>
      </c>
      <c r="C916" s="2">
        <v>87</v>
      </c>
      <c r="D916" s="2">
        <v>883865.06</v>
      </c>
      <c r="E916" s="4">
        <v>43621</v>
      </c>
      <c r="F916" s="3" t="s">
        <v>446</v>
      </c>
      <c r="G916" s="3" t="s">
        <v>139</v>
      </c>
      <c r="H916" s="4">
        <v>44640</v>
      </c>
      <c r="I916" s="4">
        <v>43544</v>
      </c>
      <c r="J916" s="3" t="s">
        <v>44</v>
      </c>
      <c r="K916" s="2">
        <v>2.41E-2</v>
      </c>
      <c r="L916" s="2">
        <v>100</v>
      </c>
      <c r="M916" s="3" t="s">
        <v>432</v>
      </c>
      <c r="N916" s="3" t="s">
        <v>20</v>
      </c>
      <c r="O916" s="2" t="b">
        <v>0</v>
      </c>
    </row>
    <row r="917" spans="1:15" ht="14.25" customHeight="1" x14ac:dyDescent="0.3">
      <c r="A917" s="2">
        <v>12</v>
      </c>
      <c r="B917" s="3" t="s">
        <v>270</v>
      </c>
      <c r="C917" s="2">
        <v>1169</v>
      </c>
      <c r="D917" s="2">
        <v>1177378.22</v>
      </c>
      <c r="E917" s="4">
        <v>43621</v>
      </c>
      <c r="F917" s="3" t="s">
        <v>271</v>
      </c>
      <c r="G917" s="3" t="s">
        <v>139</v>
      </c>
      <c r="H917" s="4">
        <v>46106</v>
      </c>
      <c r="I917" s="4">
        <v>43549</v>
      </c>
      <c r="J917" s="3" t="s">
        <v>44</v>
      </c>
      <c r="K917" s="2">
        <v>1.12E-2</v>
      </c>
      <c r="L917" s="2">
        <v>100</v>
      </c>
      <c r="M917" s="3" t="s">
        <v>272</v>
      </c>
      <c r="N917" s="3" t="s">
        <v>20</v>
      </c>
      <c r="O917" s="2" t="b">
        <v>0</v>
      </c>
    </row>
    <row r="918" spans="1:15" ht="14.25" customHeight="1" x14ac:dyDescent="0.3">
      <c r="A918" s="2">
        <v>12</v>
      </c>
      <c r="B918" s="3" t="s">
        <v>273</v>
      </c>
      <c r="C918" s="2">
        <v>2400</v>
      </c>
      <c r="D918" s="2">
        <v>2412892.75</v>
      </c>
      <c r="E918" s="4">
        <v>43621</v>
      </c>
      <c r="F918" s="3" t="s">
        <v>274</v>
      </c>
      <c r="G918" s="3" t="s">
        <v>139</v>
      </c>
      <c r="H918" s="4">
        <v>46157</v>
      </c>
      <c r="I918" s="4">
        <v>43600</v>
      </c>
      <c r="J918" s="3" t="s">
        <v>44</v>
      </c>
      <c r="K918" s="2">
        <v>3.56E-2</v>
      </c>
      <c r="L918" s="2">
        <v>100</v>
      </c>
      <c r="M918" s="3" t="s">
        <v>275</v>
      </c>
      <c r="N918" s="3" t="s">
        <v>20</v>
      </c>
      <c r="O918" s="2" t="b">
        <v>0</v>
      </c>
    </row>
    <row r="919" spans="1:15" ht="14.25" customHeight="1" x14ac:dyDescent="0.3">
      <c r="A919" s="2">
        <v>12</v>
      </c>
      <c r="B919" s="3" t="s">
        <v>281</v>
      </c>
      <c r="C919" s="2">
        <v>3200</v>
      </c>
      <c r="D919" s="2">
        <v>3260913.79</v>
      </c>
      <c r="E919" s="4">
        <v>43621</v>
      </c>
      <c r="F919" s="3" t="s">
        <v>282</v>
      </c>
      <c r="G919" s="3" t="s">
        <v>139</v>
      </c>
      <c r="H919" s="4">
        <v>46127</v>
      </c>
      <c r="I919" s="4">
        <v>43570</v>
      </c>
      <c r="J919" s="3" t="s">
        <v>31</v>
      </c>
      <c r="K919" s="2">
        <v>5.7700000000000001E-2</v>
      </c>
      <c r="L919" s="2">
        <v>100</v>
      </c>
      <c r="M919" s="3" t="s">
        <v>149</v>
      </c>
      <c r="N919" s="3" t="s">
        <v>20</v>
      </c>
      <c r="O919" s="2" t="b">
        <v>0</v>
      </c>
    </row>
    <row r="920" spans="1:15" ht="14.25" customHeight="1" x14ac:dyDescent="0.3">
      <c r="A920" s="2">
        <v>12</v>
      </c>
      <c r="B920" s="3" t="s">
        <v>276</v>
      </c>
      <c r="C920" s="2">
        <v>529</v>
      </c>
      <c r="D920" s="2">
        <v>530243.57999999996</v>
      </c>
      <c r="E920" s="4">
        <v>43621</v>
      </c>
      <c r="F920" s="3" t="s">
        <v>277</v>
      </c>
      <c r="G920" s="3" t="s">
        <v>139</v>
      </c>
      <c r="H920" s="4">
        <v>45427</v>
      </c>
      <c r="I920" s="4">
        <v>43600</v>
      </c>
      <c r="J920" s="3" t="s">
        <v>44</v>
      </c>
      <c r="K920" s="2">
        <v>1.26E-2</v>
      </c>
      <c r="L920" s="2">
        <v>100</v>
      </c>
      <c r="M920" s="3" t="s">
        <v>152</v>
      </c>
      <c r="N920" s="3" t="s">
        <v>20</v>
      </c>
      <c r="O920" s="2" t="b">
        <v>0</v>
      </c>
    </row>
    <row r="921" spans="1:15" ht="14.25" customHeight="1" x14ac:dyDescent="0.3">
      <c r="A921" s="2">
        <v>12</v>
      </c>
      <c r="B921" s="3" t="s">
        <v>283</v>
      </c>
      <c r="C921" s="2">
        <v>1411</v>
      </c>
      <c r="D921" s="2">
        <v>1440668.73</v>
      </c>
      <c r="E921" s="4">
        <v>43621</v>
      </c>
      <c r="F921" s="3" t="s">
        <v>284</v>
      </c>
      <c r="G921" s="3" t="s">
        <v>139</v>
      </c>
      <c r="H921" s="4">
        <v>46157</v>
      </c>
      <c r="I921" s="4">
        <v>43600</v>
      </c>
      <c r="J921" s="3" t="s">
        <v>31</v>
      </c>
      <c r="K921" s="2">
        <v>4.6600000000000003E-2</v>
      </c>
      <c r="L921" s="2">
        <v>100</v>
      </c>
      <c r="M921" s="3" t="s">
        <v>152</v>
      </c>
      <c r="N921" s="3" t="s">
        <v>20</v>
      </c>
      <c r="O921" s="2" t="b">
        <v>0</v>
      </c>
    </row>
    <row r="922" spans="1:15" ht="14.25" customHeight="1" x14ac:dyDescent="0.3">
      <c r="A922" s="2">
        <v>12</v>
      </c>
      <c r="B922" s="3" t="s">
        <v>413</v>
      </c>
      <c r="C922" s="2">
        <v>13</v>
      </c>
      <c r="D922" s="2">
        <v>207095.5</v>
      </c>
      <c r="E922" s="4">
        <v>43621</v>
      </c>
      <c r="F922" s="3" t="s">
        <v>414</v>
      </c>
      <c r="G922" s="3" t="s">
        <v>139</v>
      </c>
      <c r="H922" s="4">
        <v>45306</v>
      </c>
      <c r="I922" s="4">
        <v>40344</v>
      </c>
      <c r="J922" s="3" t="s">
        <v>31</v>
      </c>
      <c r="K922" s="2">
        <v>7.7899999999999997E-2</v>
      </c>
      <c r="L922" s="2">
        <v>100</v>
      </c>
      <c r="M922" s="3" t="s">
        <v>415</v>
      </c>
      <c r="N922" s="3" t="s">
        <v>20</v>
      </c>
      <c r="O922" s="2" t="b">
        <v>0</v>
      </c>
    </row>
    <row r="923" spans="1:15" ht="14.25" customHeight="1" x14ac:dyDescent="0.3">
      <c r="A923" s="2">
        <v>12</v>
      </c>
      <c r="B923" s="3" t="s">
        <v>413</v>
      </c>
      <c r="C923" s="2">
        <v>150</v>
      </c>
      <c r="D923" s="2">
        <v>2389563.5</v>
      </c>
      <c r="E923" s="4">
        <v>43621</v>
      </c>
      <c r="F923" s="3" t="s">
        <v>414</v>
      </c>
      <c r="G923" s="3" t="s">
        <v>139</v>
      </c>
      <c r="H923" s="4">
        <v>45306</v>
      </c>
      <c r="I923" s="4">
        <v>40344</v>
      </c>
      <c r="J923" s="3" t="s">
        <v>31</v>
      </c>
      <c r="K923" s="2">
        <v>8.43E-2</v>
      </c>
      <c r="L923" s="2">
        <v>100</v>
      </c>
      <c r="M923" s="3" t="s">
        <v>415</v>
      </c>
      <c r="N923" s="3" t="s">
        <v>20</v>
      </c>
      <c r="O923" s="2" t="b">
        <v>0</v>
      </c>
    </row>
    <row r="924" spans="1:15" ht="14.25" customHeight="1" x14ac:dyDescent="0.3">
      <c r="A924" s="2">
        <v>12</v>
      </c>
      <c r="B924" s="3" t="s">
        <v>447</v>
      </c>
      <c r="C924" s="2">
        <v>61</v>
      </c>
      <c r="D924" s="2">
        <v>1045395.41</v>
      </c>
      <c r="E924" s="4">
        <v>43621</v>
      </c>
      <c r="F924" s="3" t="s">
        <v>448</v>
      </c>
      <c r="G924" s="3" t="s">
        <v>139</v>
      </c>
      <c r="H924" s="4">
        <v>45488</v>
      </c>
      <c r="I924" s="4">
        <v>40344</v>
      </c>
      <c r="J924" s="3" t="s">
        <v>31</v>
      </c>
      <c r="K924" s="2">
        <v>7.8899999999999998E-2</v>
      </c>
      <c r="L924" s="2">
        <v>100</v>
      </c>
      <c r="M924" s="3" t="s">
        <v>415</v>
      </c>
      <c r="N924" s="3" t="s">
        <v>20</v>
      </c>
      <c r="O924" s="2" t="b">
        <v>0</v>
      </c>
    </row>
    <row r="925" spans="1:15" ht="14.25" customHeight="1" x14ac:dyDescent="0.3">
      <c r="A925" s="2">
        <v>12</v>
      </c>
      <c r="B925" s="3" t="s">
        <v>447</v>
      </c>
      <c r="C925" s="2">
        <v>61</v>
      </c>
      <c r="D925" s="2">
        <v>1045395.41</v>
      </c>
      <c r="E925" s="4">
        <v>43621</v>
      </c>
      <c r="F925" s="3" t="s">
        <v>448</v>
      </c>
      <c r="G925" s="3" t="s">
        <v>139</v>
      </c>
      <c r="H925" s="4">
        <v>45488</v>
      </c>
      <c r="I925" s="4">
        <v>40344</v>
      </c>
      <c r="J925" s="3" t="s">
        <v>31</v>
      </c>
      <c r="K925" s="2">
        <v>7.9399999999999998E-2</v>
      </c>
      <c r="L925" s="2">
        <v>100</v>
      </c>
      <c r="M925" s="3" t="s">
        <v>415</v>
      </c>
      <c r="N925" s="3" t="s">
        <v>20</v>
      </c>
      <c r="O925" s="2" t="b">
        <v>0</v>
      </c>
    </row>
    <row r="926" spans="1:15" ht="14.25" customHeight="1" x14ac:dyDescent="0.3">
      <c r="A926" s="2">
        <v>12</v>
      </c>
      <c r="B926" s="3" t="s">
        <v>447</v>
      </c>
      <c r="C926" s="2">
        <v>45</v>
      </c>
      <c r="D926" s="2">
        <v>771193.33</v>
      </c>
      <c r="E926" s="4">
        <v>43621</v>
      </c>
      <c r="F926" s="3" t="s">
        <v>448</v>
      </c>
      <c r="G926" s="3" t="s">
        <v>139</v>
      </c>
      <c r="H926" s="4">
        <v>45488</v>
      </c>
      <c r="I926" s="4">
        <v>40344</v>
      </c>
      <c r="J926" s="3" t="s">
        <v>31</v>
      </c>
      <c r="K926" s="2">
        <v>8.1900000000000001E-2</v>
      </c>
      <c r="L926" s="2">
        <v>100</v>
      </c>
      <c r="M926" s="3" t="s">
        <v>415</v>
      </c>
      <c r="N926" s="3" t="s">
        <v>20</v>
      </c>
      <c r="O926" s="2" t="b">
        <v>0</v>
      </c>
    </row>
    <row r="927" spans="1:15" ht="14.25" customHeight="1" x14ac:dyDescent="0.3">
      <c r="A927" s="2">
        <v>12</v>
      </c>
      <c r="B927" s="3" t="s">
        <v>447</v>
      </c>
      <c r="C927" s="2">
        <v>56</v>
      </c>
      <c r="D927" s="2">
        <v>959707.26</v>
      </c>
      <c r="E927" s="4">
        <v>43621</v>
      </c>
      <c r="F927" s="3" t="s">
        <v>448</v>
      </c>
      <c r="G927" s="3" t="s">
        <v>139</v>
      </c>
      <c r="H927" s="4">
        <v>45488</v>
      </c>
      <c r="I927" s="4">
        <v>40344</v>
      </c>
      <c r="J927" s="3" t="s">
        <v>31</v>
      </c>
      <c r="K927" s="2">
        <v>7.8799999999999995E-2</v>
      </c>
      <c r="L927" s="2">
        <v>100</v>
      </c>
      <c r="M927" s="3" t="s">
        <v>415</v>
      </c>
      <c r="N927" s="3" t="s">
        <v>20</v>
      </c>
      <c r="O927" s="2" t="b">
        <v>0</v>
      </c>
    </row>
    <row r="928" spans="1:15" ht="14.25" customHeight="1" x14ac:dyDescent="0.3">
      <c r="A928" s="2">
        <v>12</v>
      </c>
      <c r="B928" s="3" t="s">
        <v>416</v>
      </c>
      <c r="C928" s="2">
        <v>-8880000</v>
      </c>
      <c r="D928" s="2">
        <v>8836.59</v>
      </c>
      <c r="E928" s="4">
        <v>43621</v>
      </c>
      <c r="F928" s="3" t="s">
        <v>417</v>
      </c>
      <c r="G928" s="3" t="s">
        <v>287</v>
      </c>
      <c r="H928" s="4">
        <v>44333</v>
      </c>
      <c r="I928" s="4">
        <v>36526</v>
      </c>
      <c r="J928" s="3" t="s">
        <v>19</v>
      </c>
      <c r="K928" s="2">
        <v>0</v>
      </c>
      <c r="L928" s="2">
        <v>0</v>
      </c>
      <c r="M928" s="3" t="s">
        <v>19</v>
      </c>
      <c r="N928" s="3" t="s">
        <v>20</v>
      </c>
      <c r="O928" s="2" t="b">
        <v>0</v>
      </c>
    </row>
    <row r="929" spans="1:15" ht="14.25" customHeight="1" x14ac:dyDescent="0.3">
      <c r="A929" s="2">
        <v>12</v>
      </c>
      <c r="B929" s="3" t="s">
        <v>285</v>
      </c>
      <c r="C929" s="2">
        <v>-1920000</v>
      </c>
      <c r="D929" s="2">
        <v>2777.78</v>
      </c>
      <c r="E929" s="4">
        <v>43621</v>
      </c>
      <c r="F929" s="3" t="s">
        <v>286</v>
      </c>
      <c r="G929" s="3" t="s">
        <v>287</v>
      </c>
      <c r="H929" s="4">
        <v>45061</v>
      </c>
      <c r="I929" s="4">
        <v>36526</v>
      </c>
      <c r="J929" s="3" t="s">
        <v>19</v>
      </c>
      <c r="K929" s="2">
        <v>0</v>
      </c>
      <c r="L929" s="2">
        <v>0</v>
      </c>
      <c r="M929" s="3" t="s">
        <v>19</v>
      </c>
      <c r="N929" s="3" t="s">
        <v>20</v>
      </c>
      <c r="O929" s="2" t="b">
        <v>0</v>
      </c>
    </row>
    <row r="930" spans="1:15" ht="14.25" customHeight="1" x14ac:dyDescent="0.3">
      <c r="A930" s="2">
        <v>26</v>
      </c>
      <c r="B930" s="3" t="s">
        <v>40</v>
      </c>
      <c r="C930" s="2">
        <v>1</v>
      </c>
      <c r="D930" s="2">
        <v>83730.2</v>
      </c>
      <c r="E930" s="4">
        <v>43621</v>
      </c>
      <c r="F930" s="3" t="s">
        <v>41</v>
      </c>
      <c r="G930" s="3" t="s">
        <v>24</v>
      </c>
      <c r="H930" s="4">
        <v>44326</v>
      </c>
      <c r="I930" s="4">
        <v>42065</v>
      </c>
      <c r="J930" s="3" t="s">
        <v>25</v>
      </c>
      <c r="K930" s="2">
        <v>0.12609999999999999</v>
      </c>
      <c r="L930" s="2">
        <v>100</v>
      </c>
      <c r="M930" s="3" t="s">
        <v>32</v>
      </c>
      <c r="N930" s="3" t="s">
        <v>20</v>
      </c>
      <c r="O930" s="2" t="b">
        <v>0</v>
      </c>
    </row>
    <row r="931" spans="1:15" ht="14.25" customHeight="1" x14ac:dyDescent="0.3">
      <c r="A931" s="2">
        <v>26</v>
      </c>
      <c r="B931" s="3" t="s">
        <v>40</v>
      </c>
      <c r="C931" s="2">
        <v>3</v>
      </c>
      <c r="D931" s="2">
        <v>251190.6</v>
      </c>
      <c r="E931" s="4">
        <v>43621</v>
      </c>
      <c r="F931" s="3" t="s">
        <v>41</v>
      </c>
      <c r="G931" s="3" t="s">
        <v>24</v>
      </c>
      <c r="H931" s="4">
        <v>44326</v>
      </c>
      <c r="I931" s="4">
        <v>42065</v>
      </c>
      <c r="J931" s="3" t="s">
        <v>25</v>
      </c>
      <c r="K931" s="2">
        <v>0.1376</v>
      </c>
      <c r="L931" s="2">
        <v>100</v>
      </c>
      <c r="M931" s="3" t="s">
        <v>32</v>
      </c>
      <c r="N931" s="3" t="s">
        <v>20</v>
      </c>
      <c r="O931" s="2" t="b">
        <v>0</v>
      </c>
    </row>
    <row r="932" spans="1:15" ht="14.25" customHeight="1" x14ac:dyDescent="0.3">
      <c r="A932" s="2">
        <v>26</v>
      </c>
      <c r="B932" s="3" t="s">
        <v>42</v>
      </c>
      <c r="C932" s="2">
        <v>2</v>
      </c>
      <c r="D932" s="2">
        <v>625221.55000000005</v>
      </c>
      <c r="E932" s="4">
        <v>43621</v>
      </c>
      <c r="F932" s="3" t="s">
        <v>43</v>
      </c>
      <c r="G932" s="3" t="s">
        <v>24</v>
      </c>
      <c r="H932" s="4">
        <v>45058</v>
      </c>
      <c r="I932" s="4">
        <v>42184</v>
      </c>
      <c r="J932" s="3" t="s">
        <v>44</v>
      </c>
      <c r="K932" s="2">
        <v>8.5800000000000001E-2</v>
      </c>
      <c r="L932" s="2">
        <v>100</v>
      </c>
      <c r="M932" s="3" t="s">
        <v>26</v>
      </c>
      <c r="N932" s="3" t="s">
        <v>20</v>
      </c>
      <c r="O932" s="2" t="b">
        <v>0</v>
      </c>
    </row>
    <row r="933" spans="1:15" ht="14.25" customHeight="1" x14ac:dyDescent="0.3">
      <c r="A933" s="2">
        <v>26</v>
      </c>
      <c r="B933" s="3" t="s">
        <v>42</v>
      </c>
      <c r="C933" s="2">
        <v>1</v>
      </c>
      <c r="D933" s="2">
        <v>312610.77</v>
      </c>
      <c r="E933" s="4">
        <v>43621</v>
      </c>
      <c r="F933" s="3" t="s">
        <v>43</v>
      </c>
      <c r="G933" s="3" t="s">
        <v>24</v>
      </c>
      <c r="H933" s="4">
        <v>45058</v>
      </c>
      <c r="I933" s="4">
        <v>42184</v>
      </c>
      <c r="J933" s="3" t="s">
        <v>44</v>
      </c>
      <c r="K933" s="2">
        <v>8.5199999999999998E-2</v>
      </c>
      <c r="L933" s="2">
        <v>100</v>
      </c>
      <c r="M933" s="3" t="s">
        <v>26</v>
      </c>
      <c r="N933" s="3" t="s">
        <v>20</v>
      </c>
      <c r="O933" s="2" t="b">
        <v>0</v>
      </c>
    </row>
    <row r="934" spans="1:15" ht="14.25" customHeight="1" x14ac:dyDescent="0.3">
      <c r="A934" s="2">
        <v>26</v>
      </c>
      <c r="B934" s="3" t="s">
        <v>42</v>
      </c>
      <c r="C934" s="2">
        <v>1</v>
      </c>
      <c r="D934" s="2">
        <v>312610.77</v>
      </c>
      <c r="E934" s="4">
        <v>43621</v>
      </c>
      <c r="F934" s="3" t="s">
        <v>43</v>
      </c>
      <c r="G934" s="3" t="s">
        <v>24</v>
      </c>
      <c r="H934" s="4">
        <v>45058</v>
      </c>
      <c r="I934" s="4">
        <v>42184</v>
      </c>
      <c r="J934" s="3" t="s">
        <v>44</v>
      </c>
      <c r="K934" s="2">
        <v>8.5599999999999996E-2</v>
      </c>
      <c r="L934" s="2">
        <v>100</v>
      </c>
      <c r="M934" s="3" t="s">
        <v>26</v>
      </c>
      <c r="N934" s="3" t="s">
        <v>20</v>
      </c>
      <c r="O934" s="2" t="b">
        <v>0</v>
      </c>
    </row>
    <row r="935" spans="1:15" ht="14.25" customHeight="1" x14ac:dyDescent="0.3">
      <c r="A935" s="2">
        <v>26</v>
      </c>
      <c r="B935" s="3" t="s">
        <v>45</v>
      </c>
      <c r="C935" s="2">
        <v>4</v>
      </c>
      <c r="D935" s="2">
        <v>829927.99</v>
      </c>
      <c r="E935" s="4">
        <v>43621</v>
      </c>
      <c r="F935" s="3" t="s">
        <v>46</v>
      </c>
      <c r="G935" s="3" t="s">
        <v>24</v>
      </c>
      <c r="H935" s="4">
        <v>45874</v>
      </c>
      <c r="I935" s="4">
        <v>42228</v>
      </c>
      <c r="J935" s="3" t="s">
        <v>31</v>
      </c>
      <c r="K935" s="2">
        <v>0.14280000000000001</v>
      </c>
      <c r="L935" s="2">
        <v>100</v>
      </c>
      <c r="M935" s="3" t="s">
        <v>26</v>
      </c>
      <c r="N935" s="3" t="s">
        <v>20</v>
      </c>
      <c r="O935" s="2" t="b">
        <v>0</v>
      </c>
    </row>
    <row r="936" spans="1:15" ht="14.25" customHeight="1" x14ac:dyDescent="0.3">
      <c r="A936" s="2">
        <v>26</v>
      </c>
      <c r="B936" s="3" t="s">
        <v>45</v>
      </c>
      <c r="C936" s="2">
        <v>2</v>
      </c>
      <c r="D936" s="2">
        <v>414964</v>
      </c>
      <c r="E936" s="4">
        <v>43621</v>
      </c>
      <c r="F936" s="3" t="s">
        <v>46</v>
      </c>
      <c r="G936" s="3" t="s">
        <v>24</v>
      </c>
      <c r="H936" s="4">
        <v>45874</v>
      </c>
      <c r="I936" s="4">
        <v>42228</v>
      </c>
      <c r="J936" s="3" t="s">
        <v>31</v>
      </c>
      <c r="K936" s="2">
        <v>0.15110000000000001</v>
      </c>
      <c r="L936" s="2">
        <v>100</v>
      </c>
      <c r="M936" s="3" t="s">
        <v>26</v>
      </c>
      <c r="N936" s="3" t="s">
        <v>20</v>
      </c>
      <c r="O936" s="2" t="b">
        <v>0</v>
      </c>
    </row>
    <row r="937" spans="1:15" ht="14.25" customHeight="1" x14ac:dyDescent="0.3">
      <c r="A937" s="2">
        <v>26</v>
      </c>
      <c r="B937" s="3" t="s">
        <v>47</v>
      </c>
      <c r="C937" s="2">
        <v>1</v>
      </c>
      <c r="D937" s="2">
        <v>1131553.3600000001</v>
      </c>
      <c r="E937" s="4">
        <v>43621</v>
      </c>
      <c r="F937" s="3" t="s">
        <v>48</v>
      </c>
      <c r="G937" s="3" t="s">
        <v>24</v>
      </c>
      <c r="H937" s="4">
        <v>43329</v>
      </c>
      <c r="I937" s="4">
        <v>41957</v>
      </c>
      <c r="J937" s="3" t="s">
        <v>44</v>
      </c>
      <c r="K937" s="2">
        <v>0.53959999999999997</v>
      </c>
      <c r="L937" s="2">
        <v>100</v>
      </c>
      <c r="M937" s="3" t="s">
        <v>32</v>
      </c>
      <c r="N937" s="3" t="s">
        <v>20</v>
      </c>
      <c r="O937" s="2" t="b">
        <v>0</v>
      </c>
    </row>
    <row r="938" spans="1:15" ht="14.25" customHeight="1" x14ac:dyDescent="0.3">
      <c r="A938" s="2">
        <v>26</v>
      </c>
      <c r="B938" s="3" t="s">
        <v>38</v>
      </c>
      <c r="C938" s="2">
        <v>1</v>
      </c>
      <c r="D938" s="2">
        <v>249032.84</v>
      </c>
      <c r="E938" s="4">
        <v>43621</v>
      </c>
      <c r="F938" s="3" t="s">
        <v>39</v>
      </c>
      <c r="G938" s="3" t="s">
        <v>24</v>
      </c>
      <c r="H938" s="4">
        <v>44849</v>
      </c>
      <c r="I938" s="4">
        <v>41075</v>
      </c>
      <c r="J938" s="3" t="s">
        <v>31</v>
      </c>
      <c r="K938" s="2">
        <v>0.59830000000000005</v>
      </c>
      <c r="L938" s="2">
        <v>100</v>
      </c>
      <c r="M938" s="3" t="s">
        <v>32</v>
      </c>
      <c r="N938" s="3" t="s">
        <v>20</v>
      </c>
      <c r="O938" s="2" t="b">
        <v>0</v>
      </c>
    </row>
    <row r="939" spans="1:15" ht="14.25" customHeight="1" x14ac:dyDescent="0.3">
      <c r="A939" s="2">
        <v>38</v>
      </c>
      <c r="B939" s="3" t="s">
        <v>221</v>
      </c>
      <c r="C939" s="2">
        <v>922655.30363602005</v>
      </c>
      <c r="D939" s="2">
        <v>1558601.59809836</v>
      </c>
      <c r="E939" s="4">
        <v>43621</v>
      </c>
      <c r="F939" s="3" t="s">
        <v>222</v>
      </c>
      <c r="G939" s="3" t="s">
        <v>202</v>
      </c>
      <c r="H939" s="4">
        <v>36526</v>
      </c>
      <c r="I939" s="4">
        <v>36526</v>
      </c>
      <c r="J939" s="3" t="s">
        <v>19</v>
      </c>
      <c r="K939" s="2">
        <v>0</v>
      </c>
      <c r="L939" s="2">
        <v>0</v>
      </c>
      <c r="M939" s="3" t="s">
        <v>222</v>
      </c>
      <c r="N939" s="3" t="s">
        <v>20</v>
      </c>
      <c r="O939" s="2" t="b">
        <v>0</v>
      </c>
    </row>
    <row r="940" spans="1:15" ht="14.25" customHeight="1" x14ac:dyDescent="0.3">
      <c r="A940" s="2">
        <v>38</v>
      </c>
      <c r="B940" s="3" t="s">
        <v>464</v>
      </c>
      <c r="C940" s="2">
        <v>2514946.42836062</v>
      </c>
      <c r="D940" s="2">
        <v>78454817.655048698</v>
      </c>
      <c r="E940" s="4">
        <v>43621</v>
      </c>
      <c r="F940" s="3" t="s">
        <v>465</v>
      </c>
      <c r="G940" s="3" t="s">
        <v>202</v>
      </c>
      <c r="H940" s="4">
        <v>36526</v>
      </c>
      <c r="I940" s="4">
        <v>36526</v>
      </c>
      <c r="J940" s="3" t="s">
        <v>19</v>
      </c>
      <c r="K940" s="2">
        <v>0</v>
      </c>
      <c r="L940" s="2">
        <v>0</v>
      </c>
      <c r="M940" s="3" t="s">
        <v>465</v>
      </c>
      <c r="N940" s="3" t="s">
        <v>20</v>
      </c>
      <c r="O940" s="2" t="b">
        <v>0</v>
      </c>
    </row>
    <row r="941" spans="1:15" ht="14.25" customHeight="1" x14ac:dyDescent="0.3">
      <c r="A941" s="2">
        <v>38</v>
      </c>
      <c r="B941" s="3" t="s">
        <v>466</v>
      </c>
      <c r="C941" s="2">
        <v>12471362.7300003</v>
      </c>
      <c r="D941" s="2">
        <v>36503216.023153603</v>
      </c>
      <c r="E941" s="4">
        <v>43621</v>
      </c>
      <c r="F941" s="3" t="s">
        <v>467</v>
      </c>
      <c r="G941" s="3" t="s">
        <v>202</v>
      </c>
      <c r="H941" s="4">
        <v>36526</v>
      </c>
      <c r="I941" s="4">
        <v>36526</v>
      </c>
      <c r="J941" s="3" t="s">
        <v>19</v>
      </c>
      <c r="K941" s="2">
        <v>0</v>
      </c>
      <c r="L941" s="2">
        <v>0</v>
      </c>
      <c r="M941" s="3" t="s">
        <v>467</v>
      </c>
      <c r="N941" s="3" t="s">
        <v>20</v>
      </c>
      <c r="O941" s="2" t="b">
        <v>0</v>
      </c>
    </row>
    <row r="942" spans="1:15" ht="14.25" customHeight="1" x14ac:dyDescent="0.3">
      <c r="A942" s="2">
        <v>64</v>
      </c>
      <c r="B942" s="3" t="s">
        <v>278</v>
      </c>
      <c r="C942" s="2">
        <v>11</v>
      </c>
      <c r="D942" s="2">
        <v>112981.74</v>
      </c>
      <c r="E942" s="4">
        <v>43621</v>
      </c>
      <c r="F942" s="3" t="s">
        <v>279</v>
      </c>
      <c r="G942" s="3" t="s">
        <v>139</v>
      </c>
      <c r="H942" s="4">
        <v>44819</v>
      </c>
      <c r="I942" s="4">
        <v>42993</v>
      </c>
      <c r="J942" s="3" t="s">
        <v>44</v>
      </c>
      <c r="K942" s="2">
        <v>1.55E-2</v>
      </c>
      <c r="L942" s="2">
        <v>100</v>
      </c>
      <c r="M942" s="3" t="s">
        <v>280</v>
      </c>
      <c r="N942" s="3" t="s">
        <v>20</v>
      </c>
      <c r="O942" s="2" t="b">
        <v>0</v>
      </c>
    </row>
    <row r="943" spans="1:15" ht="14.25" customHeight="1" x14ac:dyDescent="0.3">
      <c r="A943" s="2">
        <v>64</v>
      </c>
      <c r="B943" s="3" t="s">
        <v>278</v>
      </c>
      <c r="C943" s="2">
        <v>155</v>
      </c>
      <c r="D943" s="2">
        <v>1592015.41</v>
      </c>
      <c r="E943" s="4">
        <v>43621</v>
      </c>
      <c r="F943" s="3" t="s">
        <v>279</v>
      </c>
      <c r="G943" s="3" t="s">
        <v>139</v>
      </c>
      <c r="H943" s="4">
        <v>44819</v>
      </c>
      <c r="I943" s="4">
        <v>42993</v>
      </c>
      <c r="J943" s="3" t="s">
        <v>44</v>
      </c>
      <c r="K943" s="2">
        <v>1.55E-2</v>
      </c>
      <c r="L943" s="2">
        <v>100</v>
      </c>
      <c r="M943" s="3" t="s">
        <v>280</v>
      </c>
      <c r="N943" s="3" t="s">
        <v>20</v>
      </c>
      <c r="O943" s="2" t="b">
        <v>0</v>
      </c>
    </row>
    <row r="944" spans="1:15" ht="14.25" customHeight="1" x14ac:dyDescent="0.3">
      <c r="A944" s="2">
        <v>64</v>
      </c>
      <c r="B944" s="3" t="s">
        <v>468</v>
      </c>
      <c r="C944" s="2">
        <v>1050</v>
      </c>
      <c r="D944" s="2">
        <v>1077095.77</v>
      </c>
      <c r="E944" s="4">
        <v>43621</v>
      </c>
      <c r="F944" s="3" t="s">
        <v>469</v>
      </c>
      <c r="G944" s="3" t="s">
        <v>139</v>
      </c>
      <c r="H944" s="4">
        <v>44880</v>
      </c>
      <c r="I944" s="4">
        <v>43054</v>
      </c>
      <c r="J944" s="3" t="s">
        <v>44</v>
      </c>
      <c r="K944" s="2">
        <v>1.7000000000000001E-2</v>
      </c>
      <c r="L944" s="2">
        <v>100</v>
      </c>
      <c r="M944" s="3" t="s">
        <v>193</v>
      </c>
      <c r="N944" s="3" t="s">
        <v>20</v>
      </c>
      <c r="O944" s="2" t="b">
        <v>0</v>
      </c>
    </row>
    <row r="945" spans="1:15" ht="14.25" customHeight="1" x14ac:dyDescent="0.3">
      <c r="A945" s="2">
        <v>64</v>
      </c>
      <c r="B945" s="3" t="s">
        <v>468</v>
      </c>
      <c r="C945" s="2">
        <v>3500</v>
      </c>
      <c r="D945" s="2">
        <v>3590319.24</v>
      </c>
      <c r="E945" s="4">
        <v>43621</v>
      </c>
      <c r="F945" s="3" t="s">
        <v>469</v>
      </c>
      <c r="G945" s="3" t="s">
        <v>139</v>
      </c>
      <c r="H945" s="4">
        <v>44880</v>
      </c>
      <c r="I945" s="4">
        <v>43054</v>
      </c>
      <c r="J945" s="3" t="s">
        <v>44</v>
      </c>
      <c r="K945" s="2">
        <v>9.7000000000000003E-3</v>
      </c>
      <c r="L945" s="2">
        <v>100</v>
      </c>
      <c r="M945" s="3" t="s">
        <v>193</v>
      </c>
      <c r="N945" s="3" t="s">
        <v>20</v>
      </c>
      <c r="O945" s="2" t="b">
        <v>0</v>
      </c>
    </row>
    <row r="946" spans="1:15" ht="14.25" customHeight="1" x14ac:dyDescent="0.3">
      <c r="A946" s="2">
        <v>64</v>
      </c>
      <c r="B946" s="3" t="s">
        <v>468</v>
      </c>
      <c r="C946" s="2">
        <v>4000</v>
      </c>
      <c r="D946" s="2">
        <v>4103221.99</v>
      </c>
      <c r="E946" s="4">
        <v>43621</v>
      </c>
      <c r="F946" s="3" t="s">
        <v>469</v>
      </c>
      <c r="G946" s="3" t="s">
        <v>139</v>
      </c>
      <c r="H946" s="4">
        <v>44880</v>
      </c>
      <c r="I946" s="4">
        <v>43054</v>
      </c>
      <c r="J946" s="3" t="s">
        <v>44</v>
      </c>
      <c r="K946" s="2">
        <v>0.01</v>
      </c>
      <c r="L946" s="2">
        <v>100</v>
      </c>
      <c r="M946" s="3" t="s">
        <v>193</v>
      </c>
      <c r="N946" s="3" t="s">
        <v>20</v>
      </c>
      <c r="O946" s="2" t="b">
        <v>0</v>
      </c>
    </row>
    <row r="947" spans="1:15" ht="14.25" customHeight="1" x14ac:dyDescent="0.3">
      <c r="A947" s="2">
        <v>64</v>
      </c>
      <c r="B947" s="3" t="s">
        <v>427</v>
      </c>
      <c r="C947" s="2">
        <v>1000</v>
      </c>
      <c r="D947" s="2">
        <v>1024326.17</v>
      </c>
      <c r="E947" s="4">
        <v>43621</v>
      </c>
      <c r="F947" s="3" t="s">
        <v>428</v>
      </c>
      <c r="G947" s="3" t="s">
        <v>139</v>
      </c>
      <c r="H947" s="4">
        <v>44545</v>
      </c>
      <c r="I947" s="4">
        <v>43084</v>
      </c>
      <c r="J947" s="3" t="s">
        <v>44</v>
      </c>
      <c r="K947" s="2">
        <v>2.9499999999999998E-2</v>
      </c>
      <c r="L947" s="2">
        <v>100</v>
      </c>
      <c r="M947" s="3" t="s">
        <v>429</v>
      </c>
      <c r="N947" s="3" t="s">
        <v>20</v>
      </c>
      <c r="O947" s="2" t="b">
        <v>0</v>
      </c>
    </row>
    <row r="948" spans="1:15" ht="14.25" customHeight="1" x14ac:dyDescent="0.3">
      <c r="A948" s="2">
        <v>64</v>
      </c>
      <c r="B948" s="3" t="s">
        <v>186</v>
      </c>
      <c r="C948" s="2">
        <v>778</v>
      </c>
      <c r="D948" s="2">
        <v>885173.21</v>
      </c>
      <c r="E948" s="4">
        <v>43621</v>
      </c>
      <c r="F948" s="3" t="s">
        <v>187</v>
      </c>
      <c r="G948" s="3" t="s">
        <v>139</v>
      </c>
      <c r="H948" s="4">
        <v>45703</v>
      </c>
      <c r="I948" s="4">
        <v>43146</v>
      </c>
      <c r="J948" s="3" t="s">
        <v>31</v>
      </c>
      <c r="K948" s="2">
        <v>6.0100000000000001E-2</v>
      </c>
      <c r="L948" s="2">
        <v>100</v>
      </c>
      <c r="M948" s="3" t="s">
        <v>188</v>
      </c>
      <c r="N948" s="3" t="s">
        <v>20</v>
      </c>
      <c r="O948" s="2" t="b">
        <v>0</v>
      </c>
    </row>
    <row r="949" spans="1:15" ht="14.25" customHeight="1" x14ac:dyDescent="0.3">
      <c r="A949" s="2">
        <v>64</v>
      </c>
      <c r="B949" s="3" t="s">
        <v>242</v>
      </c>
      <c r="C949" s="2">
        <v>3500</v>
      </c>
      <c r="D949" s="2">
        <v>4869463.4800000004</v>
      </c>
      <c r="E949" s="4">
        <v>43621</v>
      </c>
      <c r="F949" s="3" t="s">
        <v>243</v>
      </c>
      <c r="G949" s="3" t="s">
        <v>139</v>
      </c>
      <c r="H949" s="4">
        <v>47467</v>
      </c>
      <c r="I949" s="4">
        <v>43084</v>
      </c>
      <c r="J949" s="3" t="s">
        <v>31</v>
      </c>
      <c r="K949" s="2">
        <v>9.1399999999999995E-2</v>
      </c>
      <c r="L949" s="2">
        <v>100</v>
      </c>
      <c r="M949" s="3" t="s">
        <v>244</v>
      </c>
      <c r="N949" s="3" t="s">
        <v>20</v>
      </c>
      <c r="O949" s="2" t="b">
        <v>0</v>
      </c>
    </row>
    <row r="950" spans="1:15" ht="14.25" customHeight="1" x14ac:dyDescent="0.3">
      <c r="A950" s="2">
        <v>64</v>
      </c>
      <c r="B950" s="3" t="s">
        <v>242</v>
      </c>
      <c r="C950" s="2">
        <v>2092</v>
      </c>
      <c r="D950" s="2">
        <v>2910547.88</v>
      </c>
      <c r="E950" s="4">
        <v>43621</v>
      </c>
      <c r="F950" s="3" t="s">
        <v>243</v>
      </c>
      <c r="G950" s="3" t="s">
        <v>139</v>
      </c>
      <c r="H950" s="4">
        <v>47467</v>
      </c>
      <c r="I950" s="4">
        <v>43084</v>
      </c>
      <c r="J950" s="3" t="s">
        <v>31</v>
      </c>
      <c r="K950" s="2">
        <v>7.9500000000000001E-2</v>
      </c>
      <c r="L950" s="2">
        <v>100</v>
      </c>
      <c r="M950" s="3" t="s">
        <v>244</v>
      </c>
      <c r="N950" s="3" t="s">
        <v>20</v>
      </c>
      <c r="O950" s="2" t="b">
        <v>0</v>
      </c>
    </row>
    <row r="951" spans="1:15" ht="14.25" customHeight="1" x14ac:dyDescent="0.3">
      <c r="A951" s="2">
        <v>64</v>
      </c>
      <c r="B951" s="3" t="s">
        <v>242</v>
      </c>
      <c r="C951" s="2">
        <v>340</v>
      </c>
      <c r="D951" s="2">
        <v>473033.59</v>
      </c>
      <c r="E951" s="4">
        <v>43621</v>
      </c>
      <c r="F951" s="3" t="s">
        <v>243</v>
      </c>
      <c r="G951" s="3" t="s">
        <v>139</v>
      </c>
      <c r="H951" s="4">
        <v>47467</v>
      </c>
      <c r="I951" s="4">
        <v>43084</v>
      </c>
      <c r="J951" s="3" t="s">
        <v>31</v>
      </c>
      <c r="K951" s="2">
        <v>7.9299999999999995E-2</v>
      </c>
      <c r="L951" s="2">
        <v>100</v>
      </c>
      <c r="M951" s="3" t="s">
        <v>244</v>
      </c>
      <c r="N951" s="3" t="s">
        <v>20</v>
      </c>
      <c r="O951" s="2" t="b">
        <v>0</v>
      </c>
    </row>
    <row r="952" spans="1:15" ht="14.25" customHeight="1" x14ac:dyDescent="0.3">
      <c r="A952" s="2">
        <v>64</v>
      </c>
      <c r="B952" s="3" t="s">
        <v>255</v>
      </c>
      <c r="C952" s="2">
        <v>3141</v>
      </c>
      <c r="D952" s="2">
        <v>3943126.03</v>
      </c>
      <c r="E952" s="4">
        <v>43621</v>
      </c>
      <c r="F952" s="3" t="s">
        <v>256</v>
      </c>
      <c r="G952" s="3" t="s">
        <v>139</v>
      </c>
      <c r="H952" s="4">
        <v>47832</v>
      </c>
      <c r="I952" s="4">
        <v>43146</v>
      </c>
      <c r="J952" s="3" t="s">
        <v>31</v>
      </c>
      <c r="K952" s="2">
        <v>7.7799999999999994E-2</v>
      </c>
      <c r="L952" s="2">
        <v>100</v>
      </c>
      <c r="M952" s="3" t="s">
        <v>257</v>
      </c>
      <c r="N952" s="3" t="s">
        <v>20</v>
      </c>
      <c r="O952" s="2" t="b">
        <v>0</v>
      </c>
    </row>
    <row r="953" spans="1:15" ht="14.25" customHeight="1" x14ac:dyDescent="0.3">
      <c r="A953" s="2">
        <v>64</v>
      </c>
      <c r="B953" s="3" t="s">
        <v>255</v>
      </c>
      <c r="C953" s="2">
        <v>900</v>
      </c>
      <c r="D953" s="2">
        <v>1129835.54</v>
      </c>
      <c r="E953" s="4">
        <v>43621</v>
      </c>
      <c r="F953" s="3" t="s">
        <v>256</v>
      </c>
      <c r="G953" s="3" t="s">
        <v>139</v>
      </c>
      <c r="H953" s="4">
        <v>47832</v>
      </c>
      <c r="I953" s="4">
        <v>43146</v>
      </c>
      <c r="J953" s="3" t="s">
        <v>31</v>
      </c>
      <c r="K953" s="2">
        <v>7.85E-2</v>
      </c>
      <c r="L953" s="2">
        <v>100</v>
      </c>
      <c r="M953" s="3" t="s">
        <v>257</v>
      </c>
      <c r="N953" s="3" t="s">
        <v>20</v>
      </c>
      <c r="O953" s="2" t="b">
        <v>0</v>
      </c>
    </row>
    <row r="954" spans="1:15" ht="14.25" customHeight="1" x14ac:dyDescent="0.3">
      <c r="A954" s="2">
        <v>64</v>
      </c>
      <c r="B954" s="3" t="s">
        <v>255</v>
      </c>
      <c r="C954" s="2">
        <v>680</v>
      </c>
      <c r="D954" s="2">
        <v>853653.52</v>
      </c>
      <c r="E954" s="4">
        <v>43621</v>
      </c>
      <c r="F954" s="3" t="s">
        <v>256</v>
      </c>
      <c r="G954" s="3" t="s">
        <v>139</v>
      </c>
      <c r="H954" s="4">
        <v>47832</v>
      </c>
      <c r="I954" s="4">
        <v>43146</v>
      </c>
      <c r="J954" s="3" t="s">
        <v>31</v>
      </c>
      <c r="K954" s="2">
        <v>7.8600000000000003E-2</v>
      </c>
      <c r="L954" s="2">
        <v>100</v>
      </c>
      <c r="M954" s="3" t="s">
        <v>257</v>
      </c>
      <c r="N954" s="3" t="s">
        <v>20</v>
      </c>
      <c r="O954" s="2" t="b">
        <v>0</v>
      </c>
    </row>
    <row r="955" spans="1:15" ht="14.25" customHeight="1" x14ac:dyDescent="0.3">
      <c r="A955" s="2">
        <v>64</v>
      </c>
      <c r="B955" s="3" t="s">
        <v>255</v>
      </c>
      <c r="C955" s="2">
        <v>800</v>
      </c>
      <c r="D955" s="2">
        <v>1004298.26</v>
      </c>
      <c r="E955" s="4">
        <v>43621</v>
      </c>
      <c r="F955" s="3" t="s">
        <v>256</v>
      </c>
      <c r="G955" s="3" t="s">
        <v>139</v>
      </c>
      <c r="H955" s="4">
        <v>47832</v>
      </c>
      <c r="I955" s="4">
        <v>43146</v>
      </c>
      <c r="J955" s="3" t="s">
        <v>31</v>
      </c>
      <c r="K955" s="2">
        <v>7.4300000000000005E-2</v>
      </c>
      <c r="L955" s="2">
        <v>100</v>
      </c>
      <c r="M955" s="3" t="s">
        <v>257</v>
      </c>
      <c r="N955" s="3" t="s">
        <v>20</v>
      </c>
      <c r="O955" s="2" t="b">
        <v>0</v>
      </c>
    </row>
    <row r="956" spans="1:15" ht="14.25" customHeight="1" x14ac:dyDescent="0.3">
      <c r="A956" s="2">
        <v>64</v>
      </c>
      <c r="B956" s="3" t="s">
        <v>255</v>
      </c>
      <c r="C956" s="2">
        <v>269</v>
      </c>
      <c r="D956" s="2">
        <v>337695.29</v>
      </c>
      <c r="E956" s="4">
        <v>43621</v>
      </c>
      <c r="F956" s="3" t="s">
        <v>256</v>
      </c>
      <c r="G956" s="3" t="s">
        <v>139</v>
      </c>
      <c r="H956" s="4">
        <v>47832</v>
      </c>
      <c r="I956" s="4">
        <v>43146</v>
      </c>
      <c r="J956" s="3" t="s">
        <v>31</v>
      </c>
      <c r="K956" s="2">
        <v>7.1999999999999995E-2</v>
      </c>
      <c r="L956" s="2">
        <v>100</v>
      </c>
      <c r="M956" s="3" t="s">
        <v>257</v>
      </c>
      <c r="N956" s="3" t="s">
        <v>20</v>
      </c>
      <c r="O956" s="2" t="b">
        <v>0</v>
      </c>
    </row>
    <row r="957" spans="1:15" ht="14.25" customHeight="1" x14ac:dyDescent="0.3">
      <c r="A957" s="2">
        <v>64</v>
      </c>
      <c r="B957" s="3" t="s">
        <v>430</v>
      </c>
      <c r="C957" s="2">
        <v>395</v>
      </c>
      <c r="D957" s="2">
        <v>4133800.48</v>
      </c>
      <c r="E957" s="4">
        <v>43621</v>
      </c>
      <c r="F957" s="3" t="s">
        <v>431</v>
      </c>
      <c r="G957" s="3" t="s">
        <v>139</v>
      </c>
      <c r="H957" s="4">
        <v>44367</v>
      </c>
      <c r="I957" s="4">
        <v>43271</v>
      </c>
      <c r="J957" s="3" t="s">
        <v>44</v>
      </c>
      <c r="K957" s="2">
        <v>2.0199999999999999E-2</v>
      </c>
      <c r="L957" s="2">
        <v>100</v>
      </c>
      <c r="M957" s="3" t="s">
        <v>432</v>
      </c>
      <c r="N957" s="3" t="s">
        <v>20</v>
      </c>
      <c r="O957" s="2" t="b">
        <v>0</v>
      </c>
    </row>
    <row r="958" spans="1:15" ht="14.25" customHeight="1" x14ac:dyDescent="0.3">
      <c r="A958" s="2">
        <v>64</v>
      </c>
      <c r="B958" s="3" t="s">
        <v>189</v>
      </c>
      <c r="C958" s="2">
        <v>4100</v>
      </c>
      <c r="D958" s="2">
        <v>5004550.5599999996</v>
      </c>
      <c r="E958" s="4">
        <v>43621</v>
      </c>
      <c r="F958" s="3" t="s">
        <v>190</v>
      </c>
      <c r="G958" s="3" t="s">
        <v>139</v>
      </c>
      <c r="H958" s="4">
        <v>45823</v>
      </c>
      <c r="I958" s="4">
        <v>43266</v>
      </c>
      <c r="J958" s="3" t="s">
        <v>31</v>
      </c>
      <c r="K958" s="2">
        <v>7.9699999999999993E-2</v>
      </c>
      <c r="L958" s="2">
        <v>100</v>
      </c>
      <c r="M958" s="3" t="s">
        <v>149</v>
      </c>
      <c r="N958" s="3" t="s">
        <v>20</v>
      </c>
      <c r="O958" s="2" t="b">
        <v>0</v>
      </c>
    </row>
    <row r="959" spans="1:15" ht="14.25" customHeight="1" x14ac:dyDescent="0.3">
      <c r="A959" s="2">
        <v>64</v>
      </c>
      <c r="B959" s="3" t="s">
        <v>470</v>
      </c>
      <c r="C959" s="2">
        <v>137</v>
      </c>
      <c r="D959" s="2">
        <v>1432212.01</v>
      </c>
      <c r="E959" s="4">
        <v>43621</v>
      </c>
      <c r="F959" s="3" t="s">
        <v>471</v>
      </c>
      <c r="G959" s="3" t="s">
        <v>139</v>
      </c>
      <c r="H959" s="4">
        <v>45122</v>
      </c>
      <c r="I959" s="4">
        <v>43296</v>
      </c>
      <c r="J959" s="3" t="s">
        <v>44</v>
      </c>
      <c r="K959" s="2">
        <v>1.4500000000000001E-2</v>
      </c>
      <c r="L959" s="2">
        <v>100</v>
      </c>
      <c r="M959" s="3" t="s">
        <v>260</v>
      </c>
      <c r="N959" s="3" t="s">
        <v>20</v>
      </c>
      <c r="O959" s="2" t="b">
        <v>0</v>
      </c>
    </row>
    <row r="960" spans="1:15" ht="14.25" customHeight="1" x14ac:dyDescent="0.3">
      <c r="A960" s="2">
        <v>64</v>
      </c>
      <c r="B960" s="3" t="s">
        <v>258</v>
      </c>
      <c r="C960" s="2">
        <v>288</v>
      </c>
      <c r="D960" s="2">
        <v>3378798.89</v>
      </c>
      <c r="E960" s="4">
        <v>43621</v>
      </c>
      <c r="F960" s="3" t="s">
        <v>259</v>
      </c>
      <c r="G960" s="3" t="s">
        <v>139</v>
      </c>
      <c r="H960" s="4">
        <v>45853</v>
      </c>
      <c r="I960" s="4">
        <v>43296</v>
      </c>
      <c r="J960" s="3" t="s">
        <v>31</v>
      </c>
      <c r="K960" s="2">
        <v>7.2700000000000001E-2</v>
      </c>
      <c r="L960" s="2">
        <v>100</v>
      </c>
      <c r="M960" s="3" t="s">
        <v>260</v>
      </c>
      <c r="N960" s="3" t="s">
        <v>20</v>
      </c>
      <c r="O960" s="2" t="b">
        <v>0</v>
      </c>
    </row>
    <row r="961" spans="1:15" ht="14.25" customHeight="1" x14ac:dyDescent="0.3">
      <c r="A961" s="2">
        <v>64</v>
      </c>
      <c r="B961" s="3" t="s">
        <v>258</v>
      </c>
      <c r="C961" s="2">
        <v>100</v>
      </c>
      <c r="D961" s="2">
        <v>1173194.06</v>
      </c>
      <c r="E961" s="4">
        <v>43621</v>
      </c>
      <c r="F961" s="3" t="s">
        <v>259</v>
      </c>
      <c r="G961" s="3" t="s">
        <v>139</v>
      </c>
      <c r="H961" s="4">
        <v>45853</v>
      </c>
      <c r="I961" s="4">
        <v>43296</v>
      </c>
      <c r="J961" s="3" t="s">
        <v>31</v>
      </c>
      <c r="K961" s="2">
        <v>3.61E-2</v>
      </c>
      <c r="L961" s="2">
        <v>100</v>
      </c>
      <c r="M961" s="3" t="s">
        <v>260</v>
      </c>
      <c r="N961" s="3" t="s">
        <v>20</v>
      </c>
      <c r="O961" s="2" t="b">
        <v>0</v>
      </c>
    </row>
    <row r="962" spans="1:15" ht="14.25" customHeight="1" x14ac:dyDescent="0.3">
      <c r="A962" s="2">
        <v>64</v>
      </c>
      <c r="B962" s="3" t="s">
        <v>191</v>
      </c>
      <c r="C962" s="2">
        <v>8400</v>
      </c>
      <c r="D962" s="2">
        <v>8667133.6799999997</v>
      </c>
      <c r="E962" s="4">
        <v>43621</v>
      </c>
      <c r="F962" s="3" t="s">
        <v>192</v>
      </c>
      <c r="G962" s="3" t="s">
        <v>139</v>
      </c>
      <c r="H962" s="4">
        <v>45566</v>
      </c>
      <c r="I962" s="4">
        <v>43374</v>
      </c>
      <c r="J962" s="3" t="s">
        <v>44</v>
      </c>
      <c r="K962" s="2">
        <v>1.3100000000000001E-2</v>
      </c>
      <c r="L962" s="2">
        <v>100</v>
      </c>
      <c r="M962" s="3" t="s">
        <v>193</v>
      </c>
      <c r="N962" s="3" t="s">
        <v>20</v>
      </c>
      <c r="O962" s="2" t="b">
        <v>0</v>
      </c>
    </row>
    <row r="963" spans="1:15" ht="14.25" customHeight="1" x14ac:dyDescent="0.3">
      <c r="A963" s="2">
        <v>64</v>
      </c>
      <c r="B963" s="3" t="s">
        <v>264</v>
      </c>
      <c r="C963" s="2">
        <v>3640</v>
      </c>
      <c r="D963" s="2">
        <v>1922441.59</v>
      </c>
      <c r="E963" s="4">
        <v>43621</v>
      </c>
      <c r="F963" s="3" t="s">
        <v>265</v>
      </c>
      <c r="G963" s="3" t="s">
        <v>139</v>
      </c>
      <c r="H963" s="4">
        <v>44818</v>
      </c>
      <c r="I963" s="4">
        <v>43357</v>
      </c>
      <c r="J963" s="3" t="s">
        <v>44</v>
      </c>
      <c r="K963" s="2">
        <v>4.6600000000000003E-2</v>
      </c>
      <c r="L963" s="2">
        <v>100</v>
      </c>
      <c r="M963" s="3" t="s">
        <v>266</v>
      </c>
      <c r="N963" s="3" t="s">
        <v>20</v>
      </c>
      <c r="O963" s="2" t="b">
        <v>0</v>
      </c>
    </row>
    <row r="964" spans="1:15" ht="14.25" customHeight="1" x14ac:dyDescent="0.3">
      <c r="A964" s="2">
        <v>64</v>
      </c>
      <c r="B964" s="3" t="s">
        <v>264</v>
      </c>
      <c r="C964" s="2">
        <v>2500</v>
      </c>
      <c r="D964" s="2">
        <v>1320358.23</v>
      </c>
      <c r="E964" s="4">
        <v>43621</v>
      </c>
      <c r="F964" s="3" t="s">
        <v>265</v>
      </c>
      <c r="G964" s="3" t="s">
        <v>139</v>
      </c>
      <c r="H964" s="4">
        <v>44818</v>
      </c>
      <c r="I964" s="4">
        <v>43357</v>
      </c>
      <c r="J964" s="3" t="s">
        <v>44</v>
      </c>
      <c r="K964" s="2">
        <v>8.4500000000000006E-2</v>
      </c>
      <c r="L964" s="2">
        <v>100</v>
      </c>
      <c r="M964" s="3" t="s">
        <v>266</v>
      </c>
      <c r="N964" s="3" t="s">
        <v>20</v>
      </c>
      <c r="O964" s="2" t="b">
        <v>0</v>
      </c>
    </row>
    <row r="965" spans="1:15" ht="14.25" customHeight="1" x14ac:dyDescent="0.3">
      <c r="A965" s="2">
        <v>64</v>
      </c>
      <c r="B965" s="3" t="s">
        <v>472</v>
      </c>
      <c r="C965" s="2">
        <v>947</v>
      </c>
      <c r="D965" s="2">
        <v>986295.69</v>
      </c>
      <c r="E965" s="4">
        <v>43621</v>
      </c>
      <c r="F965" s="3" t="s">
        <v>473</v>
      </c>
      <c r="G965" s="3" t="s">
        <v>139</v>
      </c>
      <c r="H965" s="4">
        <v>44849</v>
      </c>
      <c r="I965" s="4">
        <v>43388</v>
      </c>
      <c r="J965" s="3" t="s">
        <v>44</v>
      </c>
      <c r="K965" s="2">
        <v>2.2499999999999999E-2</v>
      </c>
      <c r="L965" s="2">
        <v>100</v>
      </c>
      <c r="M965" s="3" t="s">
        <v>269</v>
      </c>
      <c r="N965" s="3" t="s">
        <v>20</v>
      </c>
      <c r="O965" s="2" t="b">
        <v>0</v>
      </c>
    </row>
    <row r="966" spans="1:15" ht="14.25" customHeight="1" x14ac:dyDescent="0.3">
      <c r="A966" s="2">
        <v>64</v>
      </c>
      <c r="B966" s="3" t="s">
        <v>472</v>
      </c>
      <c r="C966" s="2">
        <v>2250</v>
      </c>
      <c r="D966" s="2">
        <v>2343363.56</v>
      </c>
      <c r="E966" s="4">
        <v>43621</v>
      </c>
      <c r="F966" s="3" t="s">
        <v>473</v>
      </c>
      <c r="G966" s="3" t="s">
        <v>139</v>
      </c>
      <c r="H966" s="4">
        <v>44849</v>
      </c>
      <c r="I966" s="4">
        <v>43388</v>
      </c>
      <c r="J966" s="3" t="s">
        <v>44</v>
      </c>
      <c r="K966" s="2">
        <v>1.46E-2</v>
      </c>
      <c r="L966" s="2">
        <v>100</v>
      </c>
      <c r="M966" s="3" t="s">
        <v>269</v>
      </c>
      <c r="N966" s="3" t="s">
        <v>20</v>
      </c>
      <c r="O966" s="2" t="b">
        <v>0</v>
      </c>
    </row>
    <row r="967" spans="1:15" ht="14.25" customHeight="1" x14ac:dyDescent="0.3">
      <c r="A967" s="2">
        <v>64</v>
      </c>
      <c r="B967" s="3" t="s">
        <v>445</v>
      </c>
      <c r="C967" s="2">
        <v>405</v>
      </c>
      <c r="D967" s="2">
        <v>4114544.23</v>
      </c>
      <c r="E967" s="4">
        <v>43621</v>
      </c>
      <c r="F967" s="3" t="s">
        <v>446</v>
      </c>
      <c r="G967" s="3" t="s">
        <v>139</v>
      </c>
      <c r="H967" s="4">
        <v>44640</v>
      </c>
      <c r="I967" s="4">
        <v>43544</v>
      </c>
      <c r="J967" s="3" t="s">
        <v>44</v>
      </c>
      <c r="K967" s="2">
        <v>2.41E-2</v>
      </c>
      <c r="L967" s="2">
        <v>100</v>
      </c>
      <c r="M967" s="3" t="s">
        <v>432</v>
      </c>
      <c r="N967" s="3" t="s">
        <v>20</v>
      </c>
      <c r="O967" s="2" t="b">
        <v>0</v>
      </c>
    </row>
    <row r="968" spans="1:15" ht="14.25" customHeight="1" x14ac:dyDescent="0.3">
      <c r="A968" s="2">
        <v>64</v>
      </c>
      <c r="B968" s="3" t="s">
        <v>270</v>
      </c>
      <c r="C968" s="2">
        <v>14715</v>
      </c>
      <c r="D968" s="2">
        <v>14820462.42</v>
      </c>
      <c r="E968" s="4">
        <v>43621</v>
      </c>
      <c r="F968" s="3" t="s">
        <v>271</v>
      </c>
      <c r="G968" s="3" t="s">
        <v>139</v>
      </c>
      <c r="H968" s="4">
        <v>46106</v>
      </c>
      <c r="I968" s="4">
        <v>43549</v>
      </c>
      <c r="J968" s="3" t="s">
        <v>44</v>
      </c>
      <c r="K968" s="2">
        <v>1.12E-2</v>
      </c>
      <c r="L968" s="2">
        <v>100</v>
      </c>
      <c r="M968" s="3" t="s">
        <v>272</v>
      </c>
      <c r="N968" s="3" t="s">
        <v>20</v>
      </c>
      <c r="O968" s="2" t="b">
        <v>0</v>
      </c>
    </row>
    <row r="969" spans="1:15" ht="14.25" customHeight="1" x14ac:dyDescent="0.3">
      <c r="A969" s="2">
        <v>64</v>
      </c>
      <c r="B969" s="3" t="s">
        <v>273</v>
      </c>
      <c r="C969" s="2">
        <v>11100</v>
      </c>
      <c r="D969" s="2">
        <v>11159628.960000001</v>
      </c>
      <c r="E969" s="4">
        <v>43621</v>
      </c>
      <c r="F969" s="3" t="s">
        <v>274</v>
      </c>
      <c r="G969" s="3" t="s">
        <v>139</v>
      </c>
      <c r="H969" s="4">
        <v>46157</v>
      </c>
      <c r="I969" s="4">
        <v>43600</v>
      </c>
      <c r="J969" s="3" t="s">
        <v>44</v>
      </c>
      <c r="K969" s="2">
        <v>3.56E-2</v>
      </c>
      <c r="L969" s="2">
        <v>100</v>
      </c>
      <c r="M969" s="3" t="s">
        <v>275</v>
      </c>
      <c r="N969" s="3" t="s">
        <v>20</v>
      </c>
      <c r="O969" s="2" t="b">
        <v>0</v>
      </c>
    </row>
    <row r="970" spans="1:15" ht="14.25" customHeight="1" x14ac:dyDescent="0.3">
      <c r="A970" s="2">
        <v>64</v>
      </c>
      <c r="B970" s="3" t="s">
        <v>474</v>
      </c>
      <c r="C970" s="2">
        <v>1200</v>
      </c>
      <c r="D970" s="2">
        <v>1203097.4913600001</v>
      </c>
      <c r="E970" s="4">
        <v>43621</v>
      </c>
      <c r="F970" s="3" t="s">
        <v>475</v>
      </c>
      <c r="G970" s="3" t="s">
        <v>202</v>
      </c>
      <c r="H970" s="4">
        <v>36526</v>
      </c>
      <c r="I970" s="4">
        <v>36526</v>
      </c>
      <c r="J970" s="3" t="s">
        <v>19</v>
      </c>
      <c r="K970" s="2">
        <v>0</v>
      </c>
      <c r="L970" s="2">
        <v>0</v>
      </c>
      <c r="M970" s="3" t="s">
        <v>475</v>
      </c>
      <c r="N970" s="3" t="s">
        <v>20</v>
      </c>
      <c r="O970" s="2" t="b">
        <v>0</v>
      </c>
    </row>
    <row r="971" spans="1:15" ht="14.25" customHeight="1" x14ac:dyDescent="0.3">
      <c r="A971" s="2">
        <v>64</v>
      </c>
      <c r="B971" s="3" t="s">
        <v>203</v>
      </c>
      <c r="C971" s="2">
        <v>342991.57979216002</v>
      </c>
      <c r="D971" s="2">
        <v>597447.09637389705</v>
      </c>
      <c r="E971" s="4">
        <v>43621</v>
      </c>
      <c r="F971" s="3" t="s">
        <v>204</v>
      </c>
      <c r="G971" s="3" t="s">
        <v>202</v>
      </c>
      <c r="H971" s="4">
        <v>36526</v>
      </c>
      <c r="I971" s="4">
        <v>36526</v>
      </c>
      <c r="J971" s="3" t="s">
        <v>19</v>
      </c>
      <c r="K971" s="2">
        <v>0</v>
      </c>
      <c r="L971" s="2">
        <v>0</v>
      </c>
      <c r="M971" s="3" t="s">
        <v>204</v>
      </c>
      <c r="N971" s="3" t="s">
        <v>20</v>
      </c>
      <c r="O971" s="2" t="b">
        <v>0</v>
      </c>
    </row>
    <row r="972" spans="1:15" ht="14.25" customHeight="1" x14ac:dyDescent="0.3">
      <c r="A972" s="2">
        <v>64</v>
      </c>
      <c r="B972" s="3" t="s">
        <v>205</v>
      </c>
      <c r="C972" s="2">
        <v>349003.35315953998</v>
      </c>
      <c r="D972" s="2">
        <v>597130.99001389195</v>
      </c>
      <c r="E972" s="4">
        <v>43621</v>
      </c>
      <c r="F972" s="3" t="s">
        <v>206</v>
      </c>
      <c r="G972" s="3" t="s">
        <v>202</v>
      </c>
      <c r="H972" s="4">
        <v>36526</v>
      </c>
      <c r="I972" s="4">
        <v>36526</v>
      </c>
      <c r="J972" s="3" t="s">
        <v>19</v>
      </c>
      <c r="K972" s="2">
        <v>0</v>
      </c>
      <c r="L972" s="2">
        <v>0</v>
      </c>
      <c r="M972" s="3" t="s">
        <v>206</v>
      </c>
      <c r="N972" s="3" t="s">
        <v>20</v>
      </c>
      <c r="O972" s="2" t="b">
        <v>0</v>
      </c>
    </row>
    <row r="973" spans="1:15" ht="14.25" customHeight="1" x14ac:dyDescent="0.3">
      <c r="A973" s="2">
        <v>64</v>
      </c>
      <c r="B973" s="3" t="s">
        <v>207</v>
      </c>
      <c r="C973" s="2">
        <v>348925.62326452998</v>
      </c>
      <c r="D973" s="2">
        <v>596994.64753932704</v>
      </c>
      <c r="E973" s="4">
        <v>43621</v>
      </c>
      <c r="F973" s="3" t="s">
        <v>208</v>
      </c>
      <c r="G973" s="3" t="s">
        <v>202</v>
      </c>
      <c r="H973" s="4">
        <v>36526</v>
      </c>
      <c r="I973" s="4">
        <v>36526</v>
      </c>
      <c r="J973" s="3" t="s">
        <v>19</v>
      </c>
      <c r="K973" s="2">
        <v>0</v>
      </c>
      <c r="L973" s="2">
        <v>0</v>
      </c>
      <c r="M973" s="3" t="s">
        <v>208</v>
      </c>
      <c r="N973" s="3" t="s">
        <v>20</v>
      </c>
      <c r="O973" s="2" t="b">
        <v>0</v>
      </c>
    </row>
    <row r="974" spans="1:15" ht="14.25" customHeight="1" x14ac:dyDescent="0.3">
      <c r="A974" s="2">
        <v>64</v>
      </c>
      <c r="B974" s="3" t="s">
        <v>209</v>
      </c>
      <c r="C974" s="2">
        <v>348901.51205014001</v>
      </c>
      <c r="D974" s="2">
        <v>596965.17334776104</v>
      </c>
      <c r="E974" s="4">
        <v>43621</v>
      </c>
      <c r="F974" s="3" t="s">
        <v>210</v>
      </c>
      <c r="G974" s="3" t="s">
        <v>202</v>
      </c>
      <c r="H974" s="4">
        <v>36526</v>
      </c>
      <c r="I974" s="4">
        <v>36526</v>
      </c>
      <c r="J974" s="3" t="s">
        <v>19</v>
      </c>
      <c r="K974" s="2">
        <v>0</v>
      </c>
      <c r="L974" s="2">
        <v>0</v>
      </c>
      <c r="M974" s="3" t="s">
        <v>210</v>
      </c>
      <c r="N974" s="3" t="s">
        <v>20</v>
      </c>
      <c r="O974" s="2" t="b">
        <v>0</v>
      </c>
    </row>
    <row r="975" spans="1:15" ht="14.25" customHeight="1" x14ac:dyDescent="0.3">
      <c r="A975" s="2">
        <v>64</v>
      </c>
      <c r="B975" s="3" t="s">
        <v>211</v>
      </c>
      <c r="C975" s="2">
        <v>353406.64205343003</v>
      </c>
      <c r="D975" s="2">
        <v>597008.61409981095</v>
      </c>
      <c r="E975" s="4">
        <v>43621</v>
      </c>
      <c r="F975" s="3" t="s">
        <v>212</v>
      </c>
      <c r="G975" s="3" t="s">
        <v>202</v>
      </c>
      <c r="H975" s="4">
        <v>36526</v>
      </c>
      <c r="I975" s="4">
        <v>36526</v>
      </c>
      <c r="J975" s="3" t="s">
        <v>19</v>
      </c>
      <c r="K975" s="2">
        <v>0</v>
      </c>
      <c r="L975" s="2">
        <v>0</v>
      </c>
      <c r="M975" s="3" t="s">
        <v>212</v>
      </c>
      <c r="N975" s="3" t="s">
        <v>20</v>
      </c>
      <c r="O975" s="2" t="b">
        <v>0</v>
      </c>
    </row>
    <row r="976" spans="1:15" ht="14.25" customHeight="1" x14ac:dyDescent="0.3">
      <c r="A976" s="2">
        <v>64</v>
      </c>
      <c r="B976" s="3" t="s">
        <v>213</v>
      </c>
      <c r="C976" s="2">
        <v>349982.94005868002</v>
      </c>
      <c r="D976" s="2">
        <v>596970.331642112</v>
      </c>
      <c r="E976" s="4">
        <v>43621</v>
      </c>
      <c r="F976" s="3" t="s">
        <v>214</v>
      </c>
      <c r="G976" s="3" t="s">
        <v>202</v>
      </c>
      <c r="H976" s="4">
        <v>36526</v>
      </c>
      <c r="I976" s="4">
        <v>36526</v>
      </c>
      <c r="J976" s="3" t="s">
        <v>19</v>
      </c>
      <c r="K976" s="2">
        <v>0</v>
      </c>
      <c r="L976" s="2">
        <v>0</v>
      </c>
      <c r="M976" s="3" t="s">
        <v>214</v>
      </c>
      <c r="N976" s="3" t="s">
        <v>20</v>
      </c>
      <c r="O976" s="2" t="b">
        <v>0</v>
      </c>
    </row>
    <row r="977" spans="1:15" ht="14.25" customHeight="1" x14ac:dyDescent="0.3">
      <c r="A977" s="2">
        <v>64</v>
      </c>
      <c r="B977" s="3" t="s">
        <v>215</v>
      </c>
      <c r="C977" s="2">
        <v>349986.04691393999</v>
      </c>
      <c r="D977" s="2">
        <v>596967.77735756896</v>
      </c>
      <c r="E977" s="4">
        <v>43621</v>
      </c>
      <c r="F977" s="3" t="s">
        <v>216</v>
      </c>
      <c r="G977" s="3" t="s">
        <v>202</v>
      </c>
      <c r="H977" s="4">
        <v>36526</v>
      </c>
      <c r="I977" s="4">
        <v>36526</v>
      </c>
      <c r="J977" s="3" t="s">
        <v>19</v>
      </c>
      <c r="K977" s="2">
        <v>0</v>
      </c>
      <c r="L977" s="2">
        <v>0</v>
      </c>
      <c r="M977" s="3" t="s">
        <v>216</v>
      </c>
      <c r="N977" s="3" t="s">
        <v>20</v>
      </c>
      <c r="O977" s="2" t="b">
        <v>0</v>
      </c>
    </row>
    <row r="978" spans="1:15" ht="14.25" customHeight="1" x14ac:dyDescent="0.3">
      <c r="A978" s="2">
        <v>64</v>
      </c>
      <c r="B978" s="3" t="s">
        <v>217</v>
      </c>
      <c r="C978" s="2">
        <v>349992.05987257999</v>
      </c>
      <c r="D978" s="2">
        <v>596980.43804776506</v>
      </c>
      <c r="E978" s="4">
        <v>43621</v>
      </c>
      <c r="F978" s="3" t="s">
        <v>218</v>
      </c>
      <c r="G978" s="3" t="s">
        <v>202</v>
      </c>
      <c r="H978" s="4">
        <v>36526</v>
      </c>
      <c r="I978" s="4">
        <v>36526</v>
      </c>
      <c r="J978" s="3" t="s">
        <v>19</v>
      </c>
      <c r="K978" s="2">
        <v>0</v>
      </c>
      <c r="L978" s="2">
        <v>0</v>
      </c>
      <c r="M978" s="3" t="s">
        <v>218</v>
      </c>
      <c r="N978" s="3" t="s">
        <v>20</v>
      </c>
      <c r="O978" s="2" t="b">
        <v>0</v>
      </c>
    </row>
    <row r="979" spans="1:15" ht="14.25" customHeight="1" x14ac:dyDescent="0.3">
      <c r="A979" s="2">
        <v>64</v>
      </c>
      <c r="B979" s="3" t="s">
        <v>219</v>
      </c>
      <c r="C979" s="2">
        <v>353402.08879513002</v>
      </c>
      <c r="D979" s="2">
        <v>596978.96542458795</v>
      </c>
      <c r="E979" s="4">
        <v>43621</v>
      </c>
      <c r="F979" s="3" t="s">
        <v>220</v>
      </c>
      <c r="G979" s="3" t="s">
        <v>202</v>
      </c>
      <c r="H979" s="4">
        <v>36526</v>
      </c>
      <c r="I979" s="4">
        <v>36526</v>
      </c>
      <c r="J979" s="3" t="s">
        <v>19</v>
      </c>
      <c r="K979" s="2">
        <v>0</v>
      </c>
      <c r="L979" s="2">
        <v>0</v>
      </c>
      <c r="M979" s="3" t="s">
        <v>220</v>
      </c>
      <c r="N979" s="3" t="s">
        <v>20</v>
      </c>
      <c r="O979" s="2" t="b">
        <v>0</v>
      </c>
    </row>
    <row r="980" spans="1:15" ht="14.25" customHeight="1" x14ac:dyDescent="0.3">
      <c r="A980" s="2">
        <v>64</v>
      </c>
      <c r="B980" s="3" t="s">
        <v>221</v>
      </c>
      <c r="C980" s="2">
        <v>353394.48375204002</v>
      </c>
      <c r="D980" s="2">
        <v>596973.97821750597</v>
      </c>
      <c r="E980" s="4">
        <v>43621</v>
      </c>
      <c r="F980" s="3" t="s">
        <v>222</v>
      </c>
      <c r="G980" s="3" t="s">
        <v>202</v>
      </c>
      <c r="H980" s="4">
        <v>36526</v>
      </c>
      <c r="I980" s="4">
        <v>36526</v>
      </c>
      <c r="J980" s="3" t="s">
        <v>19</v>
      </c>
      <c r="K980" s="2">
        <v>0</v>
      </c>
      <c r="L980" s="2">
        <v>0</v>
      </c>
      <c r="M980" s="3" t="s">
        <v>222</v>
      </c>
      <c r="N980" s="3" t="s">
        <v>20</v>
      </c>
      <c r="O980" s="2" t="b">
        <v>0</v>
      </c>
    </row>
    <row r="981" spans="1:15" ht="14.25" customHeight="1" x14ac:dyDescent="0.3">
      <c r="A981" s="2">
        <v>64</v>
      </c>
      <c r="B981" s="3" t="s">
        <v>476</v>
      </c>
      <c r="C981" s="2">
        <v>7987</v>
      </c>
      <c r="D981" s="2">
        <v>8120038.0445023002</v>
      </c>
      <c r="E981" s="4">
        <v>43621</v>
      </c>
      <c r="F981" s="3" t="s">
        <v>477</v>
      </c>
      <c r="G981" s="3" t="s">
        <v>202</v>
      </c>
      <c r="H981" s="4">
        <v>36526</v>
      </c>
      <c r="I981" s="4">
        <v>36526</v>
      </c>
      <c r="J981" s="3" t="s">
        <v>19</v>
      </c>
      <c r="K981" s="2">
        <v>0</v>
      </c>
      <c r="L981" s="2">
        <v>0</v>
      </c>
      <c r="M981" s="3" t="s">
        <v>477</v>
      </c>
      <c r="N981" s="3" t="s">
        <v>20</v>
      </c>
      <c r="O981" s="2" t="b">
        <v>0</v>
      </c>
    </row>
    <row r="982" spans="1:15" ht="14.25" customHeight="1" x14ac:dyDescent="0.3">
      <c r="A982" s="2">
        <v>64</v>
      </c>
      <c r="B982" s="3" t="s">
        <v>435</v>
      </c>
      <c r="C982" s="2">
        <v>13345</v>
      </c>
      <c r="D982" s="2">
        <v>13528342.398883499</v>
      </c>
      <c r="E982" s="4">
        <v>43621</v>
      </c>
      <c r="F982" s="3" t="s">
        <v>436</v>
      </c>
      <c r="G982" s="3" t="s">
        <v>202</v>
      </c>
      <c r="H982" s="4">
        <v>36526</v>
      </c>
      <c r="I982" s="4">
        <v>36526</v>
      </c>
      <c r="J982" s="3" t="s">
        <v>19</v>
      </c>
      <c r="K982" s="2">
        <v>0</v>
      </c>
      <c r="L982" s="2">
        <v>0</v>
      </c>
      <c r="M982" s="3" t="s">
        <v>436</v>
      </c>
      <c r="N982" s="3" t="s">
        <v>20</v>
      </c>
      <c r="O982" s="2" t="b">
        <v>0</v>
      </c>
    </row>
    <row r="983" spans="1:15" ht="14.25" customHeight="1" x14ac:dyDescent="0.3">
      <c r="A983" s="2">
        <v>64</v>
      </c>
      <c r="B983" s="3" t="s">
        <v>478</v>
      </c>
      <c r="C983" s="2">
        <v>1380</v>
      </c>
      <c r="D983" s="2">
        <v>1405771.06461</v>
      </c>
      <c r="E983" s="4">
        <v>43621</v>
      </c>
      <c r="F983" s="3" t="s">
        <v>479</v>
      </c>
      <c r="G983" s="3" t="s">
        <v>202</v>
      </c>
      <c r="H983" s="4">
        <v>36526</v>
      </c>
      <c r="I983" s="4">
        <v>36526</v>
      </c>
      <c r="J983" s="3" t="s">
        <v>19</v>
      </c>
      <c r="K983" s="2">
        <v>0</v>
      </c>
      <c r="L983" s="2">
        <v>0</v>
      </c>
      <c r="M983" s="3" t="s">
        <v>479</v>
      </c>
      <c r="N983" s="3" t="s">
        <v>20</v>
      </c>
      <c r="O983" s="2" t="b">
        <v>0</v>
      </c>
    </row>
    <row r="984" spans="1:15" ht="14.25" customHeight="1" x14ac:dyDescent="0.3">
      <c r="A984" s="2">
        <v>64</v>
      </c>
      <c r="B984" s="3" t="s">
        <v>437</v>
      </c>
      <c r="C984" s="2">
        <v>2610</v>
      </c>
      <c r="D984" s="2">
        <v>2554265.6836902001</v>
      </c>
      <c r="E984" s="4">
        <v>43621</v>
      </c>
      <c r="F984" s="3" t="s">
        <v>438</v>
      </c>
      <c r="G984" s="3" t="s">
        <v>202</v>
      </c>
      <c r="H984" s="4">
        <v>36526</v>
      </c>
      <c r="I984" s="4">
        <v>36526</v>
      </c>
      <c r="J984" s="3" t="s">
        <v>19</v>
      </c>
      <c r="K984" s="2">
        <v>0</v>
      </c>
      <c r="L984" s="2">
        <v>0</v>
      </c>
      <c r="M984" s="3" t="s">
        <v>438</v>
      </c>
      <c r="N984" s="3" t="s">
        <v>20</v>
      </c>
      <c r="O984" s="2" t="b">
        <v>0</v>
      </c>
    </row>
    <row r="985" spans="1:15" ht="14.25" customHeight="1" x14ac:dyDescent="0.3">
      <c r="A985" s="2">
        <v>64</v>
      </c>
      <c r="B985" s="3" t="s">
        <v>439</v>
      </c>
      <c r="C985" s="2">
        <v>0</v>
      </c>
      <c r="D985" s="2">
        <v>0</v>
      </c>
      <c r="E985" s="4">
        <v>43621</v>
      </c>
      <c r="F985" s="3" t="s">
        <v>440</v>
      </c>
      <c r="G985" s="3" t="s">
        <v>202</v>
      </c>
      <c r="H985" s="4">
        <v>36526</v>
      </c>
      <c r="I985" s="4">
        <v>36526</v>
      </c>
      <c r="J985" s="3" t="s">
        <v>19</v>
      </c>
      <c r="K985" s="2">
        <v>0</v>
      </c>
      <c r="L985" s="2">
        <v>0</v>
      </c>
      <c r="M985" s="3" t="s">
        <v>440</v>
      </c>
      <c r="N985" s="3" t="s">
        <v>20</v>
      </c>
      <c r="O985" s="2" t="b">
        <v>0</v>
      </c>
    </row>
    <row r="986" spans="1:15" ht="14.25" customHeight="1" x14ac:dyDescent="0.3">
      <c r="A986" s="2">
        <v>64</v>
      </c>
      <c r="B986" s="3" t="s">
        <v>439</v>
      </c>
      <c r="C986" s="2">
        <v>535</v>
      </c>
      <c r="D986" s="2">
        <v>3538947.5962</v>
      </c>
      <c r="E986" s="4">
        <v>43621</v>
      </c>
      <c r="F986" s="3" t="s">
        <v>440</v>
      </c>
      <c r="G986" s="3" t="s">
        <v>202</v>
      </c>
      <c r="H986" s="4">
        <v>36526</v>
      </c>
      <c r="I986" s="4">
        <v>36526</v>
      </c>
      <c r="J986" s="3" t="s">
        <v>19</v>
      </c>
      <c r="K986" s="2">
        <v>0</v>
      </c>
      <c r="L986" s="2">
        <v>0</v>
      </c>
      <c r="M986" s="3" t="s">
        <v>440</v>
      </c>
      <c r="N986" s="3" t="s">
        <v>20</v>
      </c>
      <c r="O986" s="2" t="b">
        <v>0</v>
      </c>
    </row>
    <row r="987" spans="1:15" ht="14.25" customHeight="1" x14ac:dyDescent="0.3">
      <c r="A987" s="2">
        <v>64</v>
      </c>
      <c r="B987" s="3" t="s">
        <v>480</v>
      </c>
      <c r="C987" s="2">
        <v>2560643</v>
      </c>
      <c r="D987" s="2">
        <v>1826028.9639483499</v>
      </c>
      <c r="E987" s="4">
        <v>43621</v>
      </c>
      <c r="F987" s="3" t="s">
        <v>442</v>
      </c>
      <c r="G987" s="3" t="s">
        <v>202</v>
      </c>
      <c r="H987" s="4">
        <v>36526</v>
      </c>
      <c r="I987" s="4">
        <v>36526</v>
      </c>
      <c r="J987" s="3" t="s">
        <v>19</v>
      </c>
      <c r="K987" s="2">
        <v>0</v>
      </c>
      <c r="L987" s="2">
        <v>0</v>
      </c>
      <c r="M987" s="3" t="s">
        <v>442</v>
      </c>
      <c r="N987" s="3" t="s">
        <v>20</v>
      </c>
      <c r="O987" s="2" t="b">
        <v>0</v>
      </c>
    </row>
    <row r="988" spans="1:15" ht="14.25" customHeight="1" x14ac:dyDescent="0.3">
      <c r="A988" s="2">
        <v>64</v>
      </c>
      <c r="B988" s="3" t="s">
        <v>443</v>
      </c>
      <c r="C988" s="2">
        <v>13614</v>
      </c>
      <c r="D988" s="2">
        <v>14235144.190290499</v>
      </c>
      <c r="E988" s="4">
        <v>43621</v>
      </c>
      <c r="F988" s="3" t="s">
        <v>444</v>
      </c>
      <c r="G988" s="3" t="s">
        <v>202</v>
      </c>
      <c r="H988" s="4">
        <v>36526</v>
      </c>
      <c r="I988" s="4">
        <v>36526</v>
      </c>
      <c r="J988" s="3" t="s">
        <v>19</v>
      </c>
      <c r="K988" s="2">
        <v>0</v>
      </c>
      <c r="L988" s="2">
        <v>0</v>
      </c>
      <c r="M988" s="3" t="s">
        <v>444</v>
      </c>
      <c r="N988" s="3" t="s">
        <v>20</v>
      </c>
      <c r="O988" s="2" t="b">
        <v>0</v>
      </c>
    </row>
    <row r="989" spans="1:15" ht="14.25" customHeight="1" x14ac:dyDescent="0.3">
      <c r="A989" s="2">
        <v>64</v>
      </c>
      <c r="B989" s="3" t="s">
        <v>223</v>
      </c>
      <c r="C989" s="2">
        <v>-2308202.9500000002</v>
      </c>
      <c r="D989" s="2">
        <v>-2308202.9500000002</v>
      </c>
      <c r="E989" s="4">
        <v>43621</v>
      </c>
      <c r="F989" s="3" t="s">
        <v>223</v>
      </c>
      <c r="G989" s="3" t="s">
        <v>223</v>
      </c>
      <c r="H989" s="4">
        <v>32874</v>
      </c>
      <c r="I989" s="4">
        <v>32874</v>
      </c>
      <c r="J989" s="3" t="s">
        <v>19</v>
      </c>
      <c r="K989" s="2">
        <v>0</v>
      </c>
      <c r="L989" s="2">
        <v>0</v>
      </c>
      <c r="M989" s="3" t="s">
        <v>19</v>
      </c>
      <c r="N989" s="3" t="s">
        <v>20</v>
      </c>
      <c r="O989" s="2" t="b">
        <v>0</v>
      </c>
    </row>
    <row r="990" spans="1:15" ht="14.25" customHeight="1" x14ac:dyDescent="0.3">
      <c r="A990" s="2">
        <v>64</v>
      </c>
      <c r="B990" s="3" t="s">
        <v>224</v>
      </c>
      <c r="C990" s="2">
        <v>-335917.99</v>
      </c>
      <c r="D990" s="2">
        <v>-335917.99</v>
      </c>
      <c r="E990" s="4">
        <v>43621</v>
      </c>
      <c r="F990" s="3" t="s">
        <v>224</v>
      </c>
      <c r="G990" s="3" t="s">
        <v>224</v>
      </c>
      <c r="H990" s="4">
        <v>32874</v>
      </c>
      <c r="I990" s="4">
        <v>32874</v>
      </c>
      <c r="J990" s="3" t="s">
        <v>19</v>
      </c>
      <c r="K990" s="2">
        <v>0</v>
      </c>
      <c r="L990" s="2">
        <v>0</v>
      </c>
      <c r="M990" s="3" t="s">
        <v>19</v>
      </c>
      <c r="N990" s="3" t="s">
        <v>20</v>
      </c>
      <c r="O990" s="2" t="b">
        <v>0</v>
      </c>
    </row>
    <row r="991" spans="1:15" ht="14.25" customHeight="1" x14ac:dyDescent="0.3">
      <c r="A991" s="2">
        <v>1</v>
      </c>
      <c r="B991" s="3" t="s">
        <v>481</v>
      </c>
      <c r="C991" s="2">
        <v>327273</v>
      </c>
      <c r="D991" s="2">
        <v>47254010.1455817</v>
      </c>
      <c r="E991" s="4">
        <v>43621</v>
      </c>
      <c r="F991" s="3" t="s">
        <v>482</v>
      </c>
      <c r="G991" s="3" t="s">
        <v>202</v>
      </c>
      <c r="H991" s="4">
        <v>36526</v>
      </c>
      <c r="I991" s="4">
        <v>36526</v>
      </c>
      <c r="J991" s="3" t="s">
        <v>19</v>
      </c>
      <c r="K991" s="2">
        <v>0</v>
      </c>
      <c r="L991" s="2">
        <v>0</v>
      </c>
      <c r="M991" s="3" t="s">
        <v>482</v>
      </c>
      <c r="N991" s="3" t="s">
        <v>20</v>
      </c>
      <c r="O991" s="2" t="b">
        <v>0</v>
      </c>
    </row>
    <row r="992" spans="1:15" ht="14.25" customHeight="1" x14ac:dyDescent="0.3">
      <c r="A992" s="2">
        <v>1</v>
      </c>
      <c r="B992" s="3" t="s">
        <v>483</v>
      </c>
      <c r="C992" s="2">
        <v>3025000</v>
      </c>
      <c r="D992" s="2">
        <v>1149459.223</v>
      </c>
      <c r="E992" s="4">
        <v>43621</v>
      </c>
      <c r="F992" s="3" t="s">
        <v>484</v>
      </c>
      <c r="G992" s="3" t="s">
        <v>202</v>
      </c>
      <c r="H992" s="4">
        <v>36526</v>
      </c>
      <c r="I992" s="4">
        <v>36526</v>
      </c>
      <c r="J992" s="3" t="s">
        <v>19</v>
      </c>
      <c r="K992" s="2">
        <v>0</v>
      </c>
      <c r="L992" s="2">
        <v>0</v>
      </c>
      <c r="M992" s="3" t="s">
        <v>484</v>
      </c>
      <c r="N992" s="3" t="s">
        <v>20</v>
      </c>
      <c r="O992" s="2" t="b">
        <v>0</v>
      </c>
    </row>
    <row r="993" spans="1:15" ht="14.25" customHeight="1" x14ac:dyDescent="0.3">
      <c r="A993" s="2">
        <v>1</v>
      </c>
      <c r="B993" s="3" t="s">
        <v>223</v>
      </c>
      <c r="C993" s="2">
        <v>-36206.089999999997</v>
      </c>
      <c r="D993" s="2">
        <v>-36206.089999999997</v>
      </c>
      <c r="E993" s="4">
        <v>43621</v>
      </c>
      <c r="F993" s="3" t="s">
        <v>223</v>
      </c>
      <c r="G993" s="3" t="s">
        <v>223</v>
      </c>
      <c r="H993" s="4">
        <v>32874</v>
      </c>
      <c r="I993" s="4">
        <v>32874</v>
      </c>
      <c r="J993" s="3" t="s">
        <v>19</v>
      </c>
      <c r="K993" s="2">
        <v>0</v>
      </c>
      <c r="L993" s="2">
        <v>0</v>
      </c>
      <c r="M993" s="3" t="s">
        <v>19</v>
      </c>
      <c r="N993" s="3" t="s">
        <v>20</v>
      </c>
      <c r="O993" s="2" t="b">
        <v>0</v>
      </c>
    </row>
    <row r="994" spans="1:15" ht="14.25" customHeight="1" x14ac:dyDescent="0.3">
      <c r="A994" s="2">
        <v>1</v>
      </c>
      <c r="B994" s="3" t="s">
        <v>224</v>
      </c>
      <c r="C994" s="2">
        <v>-15857.66</v>
      </c>
      <c r="D994" s="2">
        <v>-15857.66</v>
      </c>
      <c r="E994" s="4">
        <v>43621</v>
      </c>
      <c r="F994" s="3" t="s">
        <v>224</v>
      </c>
      <c r="G994" s="3" t="s">
        <v>224</v>
      </c>
      <c r="H994" s="4">
        <v>32874</v>
      </c>
      <c r="I994" s="4">
        <v>32874</v>
      </c>
      <c r="J994" s="3" t="s">
        <v>19</v>
      </c>
      <c r="K994" s="2">
        <v>0</v>
      </c>
      <c r="L994" s="2">
        <v>0</v>
      </c>
      <c r="M994" s="3" t="s">
        <v>19</v>
      </c>
      <c r="N994" s="3" t="s">
        <v>20</v>
      </c>
      <c r="O994" s="2" t="b">
        <v>0</v>
      </c>
    </row>
    <row r="995" spans="1:15" ht="14.25" customHeight="1" x14ac:dyDescent="0.3">
      <c r="A995" s="2">
        <v>5</v>
      </c>
      <c r="B995" s="3" t="s">
        <v>245</v>
      </c>
      <c r="C995" s="2">
        <v>8</v>
      </c>
      <c r="D995" s="2">
        <v>591196.42000000004</v>
      </c>
      <c r="E995" s="4">
        <v>43621</v>
      </c>
      <c r="F995" s="3" t="s">
        <v>246</v>
      </c>
      <c r="G995" s="3" t="s">
        <v>139</v>
      </c>
      <c r="H995" s="4">
        <v>44560</v>
      </c>
      <c r="I995" s="4">
        <v>42014</v>
      </c>
      <c r="J995" s="3" t="s">
        <v>44</v>
      </c>
      <c r="K995" s="2">
        <v>5.7299999999999997E-2</v>
      </c>
      <c r="L995" s="2">
        <v>100</v>
      </c>
      <c r="M995" s="3" t="s">
        <v>247</v>
      </c>
      <c r="N995" s="3" t="s">
        <v>20</v>
      </c>
      <c r="O995" s="2" t="b">
        <v>0</v>
      </c>
    </row>
    <row r="996" spans="1:15" ht="14.25" customHeight="1" x14ac:dyDescent="0.3">
      <c r="A996" s="2">
        <v>5</v>
      </c>
      <c r="B996" s="3" t="s">
        <v>410</v>
      </c>
      <c r="C996" s="2">
        <v>37</v>
      </c>
      <c r="D996" s="2">
        <v>72030.75</v>
      </c>
      <c r="E996" s="4">
        <v>43621</v>
      </c>
      <c r="F996" s="3" t="s">
        <v>411</v>
      </c>
      <c r="G996" s="3" t="s">
        <v>139</v>
      </c>
      <c r="H996" s="4">
        <v>43936</v>
      </c>
      <c r="I996" s="4">
        <v>42109</v>
      </c>
      <c r="J996" s="3" t="s">
        <v>44</v>
      </c>
      <c r="K996" s="2">
        <v>3.2300000000000002E-2</v>
      </c>
      <c r="L996" s="2">
        <v>100</v>
      </c>
      <c r="M996" s="3" t="s">
        <v>412</v>
      </c>
      <c r="N996" s="3" t="s">
        <v>20</v>
      </c>
      <c r="O996" s="2" t="b">
        <v>0</v>
      </c>
    </row>
    <row r="997" spans="1:15" ht="14.25" customHeight="1" x14ac:dyDescent="0.3">
      <c r="A997" s="2">
        <v>5</v>
      </c>
      <c r="B997" s="3" t="s">
        <v>410</v>
      </c>
      <c r="C997" s="2">
        <v>9</v>
      </c>
      <c r="D997" s="2">
        <v>17520.990000000002</v>
      </c>
      <c r="E997" s="4">
        <v>43621</v>
      </c>
      <c r="F997" s="3" t="s">
        <v>411</v>
      </c>
      <c r="G997" s="3" t="s">
        <v>139</v>
      </c>
      <c r="H997" s="4">
        <v>43936</v>
      </c>
      <c r="I997" s="4">
        <v>42109</v>
      </c>
      <c r="J997" s="3" t="s">
        <v>44</v>
      </c>
      <c r="K997" s="2">
        <v>3.2099999999999997E-2</v>
      </c>
      <c r="L997" s="2">
        <v>100</v>
      </c>
      <c r="M997" s="3" t="s">
        <v>412</v>
      </c>
      <c r="N997" s="3" t="s">
        <v>20</v>
      </c>
      <c r="O997" s="2" t="b">
        <v>0</v>
      </c>
    </row>
    <row r="998" spans="1:15" ht="14.25" customHeight="1" x14ac:dyDescent="0.3">
      <c r="A998" s="2">
        <v>5</v>
      </c>
      <c r="B998" s="3" t="s">
        <v>410</v>
      </c>
      <c r="C998" s="2">
        <v>18</v>
      </c>
      <c r="D998" s="2">
        <v>35041.99</v>
      </c>
      <c r="E998" s="4">
        <v>43621</v>
      </c>
      <c r="F998" s="3" t="s">
        <v>411</v>
      </c>
      <c r="G998" s="3" t="s">
        <v>139</v>
      </c>
      <c r="H998" s="4">
        <v>43936</v>
      </c>
      <c r="I998" s="4">
        <v>42109</v>
      </c>
      <c r="J998" s="3" t="s">
        <v>44</v>
      </c>
      <c r="K998" s="2">
        <v>3.2199999999999999E-2</v>
      </c>
      <c r="L998" s="2">
        <v>100</v>
      </c>
      <c r="M998" s="3" t="s">
        <v>412</v>
      </c>
      <c r="N998" s="3" t="s">
        <v>20</v>
      </c>
      <c r="O998" s="2" t="b">
        <v>0</v>
      </c>
    </row>
    <row r="999" spans="1:15" ht="14.25" customHeight="1" x14ac:dyDescent="0.3">
      <c r="A999" s="2">
        <v>55</v>
      </c>
      <c r="B999" s="3" t="s">
        <v>485</v>
      </c>
      <c r="C999" s="2">
        <v>40</v>
      </c>
      <c r="D999" s="2">
        <v>420716.48</v>
      </c>
      <c r="E999" s="4">
        <v>43621</v>
      </c>
      <c r="F999" s="3" t="s">
        <v>486</v>
      </c>
      <c r="G999" s="3" t="s">
        <v>139</v>
      </c>
      <c r="H999" s="4">
        <v>44607</v>
      </c>
      <c r="I999" s="4">
        <v>42781</v>
      </c>
      <c r="J999" s="3" t="s">
        <v>44</v>
      </c>
      <c r="K999" s="2">
        <v>1.6E-2</v>
      </c>
      <c r="L999" s="2">
        <v>100</v>
      </c>
      <c r="M999" s="3" t="s">
        <v>487</v>
      </c>
      <c r="N999" s="3" t="s">
        <v>20</v>
      </c>
      <c r="O999" s="2" t="b">
        <v>0</v>
      </c>
    </row>
    <row r="1000" spans="1:15" ht="14.25" customHeight="1" x14ac:dyDescent="0.3">
      <c r="A1000" s="2">
        <v>55</v>
      </c>
      <c r="B1000" s="3" t="s">
        <v>452</v>
      </c>
      <c r="C1000" s="2">
        <v>150</v>
      </c>
      <c r="D1000" s="2">
        <v>1744772.59</v>
      </c>
      <c r="E1000" s="4">
        <v>43621</v>
      </c>
      <c r="F1000" s="3" t="s">
        <v>453</v>
      </c>
      <c r="G1000" s="3" t="s">
        <v>139</v>
      </c>
      <c r="H1000" s="4">
        <v>43644</v>
      </c>
      <c r="I1000" s="4">
        <v>42914</v>
      </c>
      <c r="J1000" s="3" t="s">
        <v>44</v>
      </c>
      <c r="K1000" s="2">
        <v>3.8E-3</v>
      </c>
      <c r="L1000" s="2">
        <v>117</v>
      </c>
      <c r="M1000" s="3" t="s">
        <v>454</v>
      </c>
      <c r="N1000" s="3" t="s">
        <v>20</v>
      </c>
      <c r="O1000" s="2" t="b">
        <v>0</v>
      </c>
    </row>
    <row r="1001" spans="1:15" ht="14.25" customHeight="1" x14ac:dyDescent="0.3">
      <c r="A1001" s="2">
        <v>55</v>
      </c>
      <c r="B1001" s="3" t="s">
        <v>488</v>
      </c>
      <c r="C1001" s="2">
        <v>67</v>
      </c>
      <c r="D1001" s="2">
        <v>1010356.5</v>
      </c>
      <c r="E1001" s="4">
        <v>43621</v>
      </c>
      <c r="F1001" s="3" t="s">
        <v>489</v>
      </c>
      <c r="G1001" s="3" t="s">
        <v>139</v>
      </c>
      <c r="H1001" s="4">
        <v>45550</v>
      </c>
      <c r="I1001" s="4">
        <v>41897</v>
      </c>
      <c r="J1001" s="3" t="s">
        <v>44</v>
      </c>
      <c r="K1001" s="2">
        <v>0.53869999999999996</v>
      </c>
      <c r="L1001" s="2">
        <v>100</v>
      </c>
      <c r="M1001" s="3" t="s">
        <v>490</v>
      </c>
      <c r="N1001" s="3" t="s">
        <v>20</v>
      </c>
      <c r="O1001" s="2" t="b">
        <v>0</v>
      </c>
    </row>
    <row r="1002" spans="1:15" ht="14.25" customHeight="1" x14ac:dyDescent="0.3">
      <c r="A1002" s="2">
        <v>55</v>
      </c>
      <c r="B1002" s="3" t="s">
        <v>427</v>
      </c>
      <c r="C1002" s="2">
        <v>600</v>
      </c>
      <c r="D1002" s="2">
        <v>614595.69999999995</v>
      </c>
      <c r="E1002" s="4">
        <v>43621</v>
      </c>
      <c r="F1002" s="3" t="s">
        <v>428</v>
      </c>
      <c r="G1002" s="3" t="s">
        <v>139</v>
      </c>
      <c r="H1002" s="4">
        <v>44545</v>
      </c>
      <c r="I1002" s="4">
        <v>43084</v>
      </c>
      <c r="J1002" s="3" t="s">
        <v>44</v>
      </c>
      <c r="K1002" s="2">
        <v>2.9499999999999998E-2</v>
      </c>
      <c r="L1002" s="2">
        <v>100</v>
      </c>
      <c r="M1002" s="3" t="s">
        <v>429</v>
      </c>
      <c r="N1002" s="3" t="s">
        <v>20</v>
      </c>
      <c r="O1002" s="2" t="b">
        <v>0</v>
      </c>
    </row>
    <row r="1003" spans="1:15" ht="14.25" customHeight="1" x14ac:dyDescent="0.3">
      <c r="A1003" s="2">
        <v>55</v>
      </c>
      <c r="B1003" s="3" t="s">
        <v>186</v>
      </c>
      <c r="C1003" s="2">
        <v>638</v>
      </c>
      <c r="D1003" s="2">
        <v>725887.54</v>
      </c>
      <c r="E1003" s="4">
        <v>43621</v>
      </c>
      <c r="F1003" s="3" t="s">
        <v>187</v>
      </c>
      <c r="G1003" s="3" t="s">
        <v>139</v>
      </c>
      <c r="H1003" s="4">
        <v>45703</v>
      </c>
      <c r="I1003" s="4">
        <v>43146</v>
      </c>
      <c r="J1003" s="3" t="s">
        <v>31</v>
      </c>
      <c r="K1003" s="2">
        <v>6.0100000000000001E-2</v>
      </c>
      <c r="L1003" s="2">
        <v>100</v>
      </c>
      <c r="M1003" s="3" t="s">
        <v>188</v>
      </c>
      <c r="N1003" s="3" t="s">
        <v>20</v>
      </c>
      <c r="O1003" s="2" t="b">
        <v>0</v>
      </c>
    </row>
    <row r="1004" spans="1:15" ht="14.25" customHeight="1" x14ac:dyDescent="0.3">
      <c r="A1004" s="2">
        <v>55</v>
      </c>
      <c r="B1004" s="3" t="s">
        <v>239</v>
      </c>
      <c r="C1004" s="2">
        <v>19134</v>
      </c>
      <c r="D1004" s="2">
        <v>1846182.99</v>
      </c>
      <c r="E1004" s="4">
        <v>43621</v>
      </c>
      <c r="F1004" s="3" t="s">
        <v>240</v>
      </c>
      <c r="G1004" s="3" t="s">
        <v>139</v>
      </c>
      <c r="H1004" s="4">
        <v>45544</v>
      </c>
      <c r="I1004" s="4">
        <v>43024</v>
      </c>
      <c r="J1004" s="3" t="s">
        <v>44</v>
      </c>
      <c r="K1004" s="2">
        <v>3.8600000000000002E-2</v>
      </c>
      <c r="L1004" s="2">
        <v>100</v>
      </c>
      <c r="M1004" s="3" t="s">
        <v>241</v>
      </c>
      <c r="N1004" s="3" t="s">
        <v>20</v>
      </c>
      <c r="O1004" s="2" t="b">
        <v>0</v>
      </c>
    </row>
    <row r="1005" spans="1:15" ht="14.25" customHeight="1" x14ac:dyDescent="0.3">
      <c r="A1005" s="2">
        <v>55</v>
      </c>
      <c r="B1005" s="3" t="s">
        <v>242</v>
      </c>
      <c r="C1005" s="2">
        <v>1000</v>
      </c>
      <c r="D1005" s="2">
        <v>1391275.28</v>
      </c>
      <c r="E1005" s="4">
        <v>43621</v>
      </c>
      <c r="F1005" s="3" t="s">
        <v>243</v>
      </c>
      <c r="G1005" s="3" t="s">
        <v>139</v>
      </c>
      <c r="H1005" s="4">
        <v>47467</v>
      </c>
      <c r="I1005" s="4">
        <v>43084</v>
      </c>
      <c r="J1005" s="3" t="s">
        <v>31</v>
      </c>
      <c r="K1005" s="2">
        <v>9.1399999999999995E-2</v>
      </c>
      <c r="L1005" s="2">
        <v>100</v>
      </c>
      <c r="M1005" s="3" t="s">
        <v>244</v>
      </c>
      <c r="N1005" s="3" t="s">
        <v>20</v>
      </c>
      <c r="O1005" s="2" t="b">
        <v>0</v>
      </c>
    </row>
    <row r="1006" spans="1:15" ht="14.25" customHeight="1" x14ac:dyDescent="0.3">
      <c r="A1006" s="2">
        <v>55</v>
      </c>
      <c r="B1006" s="3" t="s">
        <v>255</v>
      </c>
      <c r="C1006" s="2">
        <v>1000</v>
      </c>
      <c r="D1006" s="2">
        <v>1255372.82</v>
      </c>
      <c r="E1006" s="4">
        <v>43621</v>
      </c>
      <c r="F1006" s="3" t="s">
        <v>256</v>
      </c>
      <c r="G1006" s="3" t="s">
        <v>139</v>
      </c>
      <c r="H1006" s="4">
        <v>47832</v>
      </c>
      <c r="I1006" s="4">
        <v>43146</v>
      </c>
      <c r="J1006" s="3" t="s">
        <v>31</v>
      </c>
      <c r="K1006" s="2">
        <v>7.7799999999999994E-2</v>
      </c>
      <c r="L1006" s="2">
        <v>100</v>
      </c>
      <c r="M1006" s="3" t="s">
        <v>257</v>
      </c>
      <c r="N1006" s="3" t="s">
        <v>20</v>
      </c>
      <c r="O1006" s="2" t="b">
        <v>0</v>
      </c>
    </row>
    <row r="1007" spans="1:15" ht="14.25" customHeight="1" x14ac:dyDescent="0.3">
      <c r="A1007" s="2">
        <v>55</v>
      </c>
      <c r="B1007" s="3" t="s">
        <v>255</v>
      </c>
      <c r="C1007" s="2">
        <v>140</v>
      </c>
      <c r="D1007" s="2">
        <v>175752.19</v>
      </c>
      <c r="E1007" s="4">
        <v>43621</v>
      </c>
      <c r="F1007" s="3" t="s">
        <v>256</v>
      </c>
      <c r="G1007" s="3" t="s">
        <v>139</v>
      </c>
      <c r="H1007" s="4">
        <v>47832</v>
      </c>
      <c r="I1007" s="4">
        <v>43146</v>
      </c>
      <c r="J1007" s="3" t="s">
        <v>31</v>
      </c>
      <c r="K1007" s="2">
        <v>5.8799999999999998E-2</v>
      </c>
      <c r="L1007" s="2">
        <v>100</v>
      </c>
      <c r="M1007" s="3" t="s">
        <v>257</v>
      </c>
      <c r="N1007" s="3" t="s">
        <v>20</v>
      </c>
      <c r="O1007" s="2" t="b">
        <v>0</v>
      </c>
    </row>
    <row r="1008" spans="1:15" ht="14.25" customHeight="1" x14ac:dyDescent="0.3">
      <c r="A1008" s="2">
        <v>55</v>
      </c>
      <c r="B1008" s="3" t="s">
        <v>189</v>
      </c>
      <c r="C1008" s="2">
        <v>1500</v>
      </c>
      <c r="D1008" s="2">
        <v>1830933.13</v>
      </c>
      <c r="E1008" s="4">
        <v>43621</v>
      </c>
      <c r="F1008" s="3" t="s">
        <v>190</v>
      </c>
      <c r="G1008" s="3" t="s">
        <v>139</v>
      </c>
      <c r="H1008" s="4">
        <v>45823</v>
      </c>
      <c r="I1008" s="4">
        <v>43266</v>
      </c>
      <c r="J1008" s="3" t="s">
        <v>31</v>
      </c>
      <c r="K1008" s="2">
        <v>7.5999999999999998E-2</v>
      </c>
      <c r="L1008" s="2">
        <v>100</v>
      </c>
      <c r="M1008" s="3" t="s">
        <v>149</v>
      </c>
      <c r="N1008" s="3" t="s">
        <v>20</v>
      </c>
      <c r="O1008" s="2" t="b">
        <v>0</v>
      </c>
    </row>
    <row r="1009" spans="1:15" ht="14.25" customHeight="1" x14ac:dyDescent="0.3">
      <c r="A1009" s="2">
        <v>55</v>
      </c>
      <c r="B1009" s="3" t="s">
        <v>189</v>
      </c>
      <c r="C1009" s="2">
        <v>500</v>
      </c>
      <c r="D1009" s="2">
        <v>610311.04</v>
      </c>
      <c r="E1009" s="4">
        <v>43621</v>
      </c>
      <c r="F1009" s="3" t="s">
        <v>190</v>
      </c>
      <c r="G1009" s="3" t="s">
        <v>139</v>
      </c>
      <c r="H1009" s="4">
        <v>45823</v>
      </c>
      <c r="I1009" s="4">
        <v>43266</v>
      </c>
      <c r="J1009" s="3" t="s">
        <v>31</v>
      </c>
      <c r="K1009" s="2">
        <v>6.0999999999999999E-2</v>
      </c>
      <c r="L1009" s="2">
        <v>100</v>
      </c>
      <c r="M1009" s="3" t="s">
        <v>149</v>
      </c>
      <c r="N1009" s="3" t="s">
        <v>20</v>
      </c>
      <c r="O1009" s="2" t="b">
        <v>0</v>
      </c>
    </row>
    <row r="1010" spans="1:15" ht="14.25" customHeight="1" x14ac:dyDescent="0.3">
      <c r="A1010" s="2">
        <v>55</v>
      </c>
      <c r="B1010" s="3" t="s">
        <v>470</v>
      </c>
      <c r="C1010" s="2">
        <v>76</v>
      </c>
      <c r="D1010" s="2">
        <v>794511.77</v>
      </c>
      <c r="E1010" s="4">
        <v>43621</v>
      </c>
      <c r="F1010" s="3" t="s">
        <v>471</v>
      </c>
      <c r="G1010" s="3" t="s">
        <v>139</v>
      </c>
      <c r="H1010" s="4">
        <v>45122</v>
      </c>
      <c r="I1010" s="4">
        <v>43296</v>
      </c>
      <c r="J1010" s="3" t="s">
        <v>44</v>
      </c>
      <c r="K1010" s="2">
        <v>1.4500000000000001E-2</v>
      </c>
      <c r="L1010" s="2">
        <v>100</v>
      </c>
      <c r="M1010" s="3" t="s">
        <v>260</v>
      </c>
      <c r="N1010" s="3" t="s">
        <v>20</v>
      </c>
      <c r="O1010" s="2" t="b">
        <v>0</v>
      </c>
    </row>
    <row r="1011" spans="1:15" ht="14.25" customHeight="1" x14ac:dyDescent="0.3">
      <c r="A1011" s="2">
        <v>55</v>
      </c>
      <c r="B1011" s="3" t="s">
        <v>258</v>
      </c>
      <c r="C1011" s="2">
        <v>164</v>
      </c>
      <c r="D1011" s="2">
        <v>1924038.26</v>
      </c>
      <c r="E1011" s="4">
        <v>43621</v>
      </c>
      <c r="F1011" s="3" t="s">
        <v>259</v>
      </c>
      <c r="G1011" s="3" t="s">
        <v>139</v>
      </c>
      <c r="H1011" s="4">
        <v>45853</v>
      </c>
      <c r="I1011" s="4">
        <v>43296</v>
      </c>
      <c r="J1011" s="3" t="s">
        <v>31</v>
      </c>
      <c r="K1011" s="2">
        <v>6.6600000000000006E-2</v>
      </c>
      <c r="L1011" s="2">
        <v>100</v>
      </c>
      <c r="M1011" s="3" t="s">
        <v>260</v>
      </c>
      <c r="N1011" s="3" t="s">
        <v>20</v>
      </c>
      <c r="O1011" s="2" t="b">
        <v>0</v>
      </c>
    </row>
    <row r="1012" spans="1:15" ht="14.25" customHeight="1" x14ac:dyDescent="0.3">
      <c r="A1012" s="2">
        <v>55</v>
      </c>
      <c r="B1012" s="3" t="s">
        <v>261</v>
      </c>
      <c r="C1012" s="2">
        <v>1906</v>
      </c>
      <c r="D1012" s="2">
        <v>3019214.44</v>
      </c>
      <c r="E1012" s="4">
        <v>43621</v>
      </c>
      <c r="F1012" s="3" t="s">
        <v>262</v>
      </c>
      <c r="G1012" s="3" t="s">
        <v>139</v>
      </c>
      <c r="H1012" s="4">
        <v>46949</v>
      </c>
      <c r="I1012" s="4">
        <v>42860</v>
      </c>
      <c r="J1012" s="3" t="s">
        <v>31</v>
      </c>
      <c r="K1012" s="2">
        <v>8.8999999999999996E-2</v>
      </c>
      <c r="L1012" s="2">
        <v>100</v>
      </c>
      <c r="M1012" s="3" t="s">
        <v>263</v>
      </c>
      <c r="N1012" s="3" t="s">
        <v>20</v>
      </c>
      <c r="O1012" s="2" t="b">
        <v>0</v>
      </c>
    </row>
    <row r="1013" spans="1:15" ht="14.25" customHeight="1" x14ac:dyDescent="0.3">
      <c r="A1013" s="2">
        <v>55</v>
      </c>
      <c r="B1013" s="3" t="s">
        <v>191</v>
      </c>
      <c r="C1013" s="2">
        <v>1200</v>
      </c>
      <c r="D1013" s="2">
        <v>1238161.95</v>
      </c>
      <c r="E1013" s="4">
        <v>43621</v>
      </c>
      <c r="F1013" s="3" t="s">
        <v>192</v>
      </c>
      <c r="G1013" s="3" t="s">
        <v>139</v>
      </c>
      <c r="H1013" s="4">
        <v>45566</v>
      </c>
      <c r="I1013" s="4">
        <v>43374</v>
      </c>
      <c r="J1013" s="3" t="s">
        <v>44</v>
      </c>
      <c r="K1013" s="2">
        <v>1.3100000000000001E-2</v>
      </c>
      <c r="L1013" s="2">
        <v>100</v>
      </c>
      <c r="M1013" s="3" t="s">
        <v>193</v>
      </c>
      <c r="N1013" s="3" t="s">
        <v>20</v>
      </c>
      <c r="O1013" s="2" t="b">
        <v>0</v>
      </c>
    </row>
    <row r="1014" spans="1:15" ht="14.25" customHeight="1" x14ac:dyDescent="0.3">
      <c r="A1014" s="2">
        <v>55</v>
      </c>
      <c r="B1014" s="3" t="s">
        <v>264</v>
      </c>
      <c r="C1014" s="2">
        <v>600</v>
      </c>
      <c r="D1014" s="2">
        <v>316885.98</v>
      </c>
      <c r="E1014" s="4">
        <v>43621</v>
      </c>
      <c r="F1014" s="3" t="s">
        <v>265</v>
      </c>
      <c r="G1014" s="3" t="s">
        <v>139</v>
      </c>
      <c r="H1014" s="4">
        <v>44818</v>
      </c>
      <c r="I1014" s="4">
        <v>43357</v>
      </c>
      <c r="J1014" s="3" t="s">
        <v>44</v>
      </c>
      <c r="K1014" s="2">
        <v>4.6600000000000003E-2</v>
      </c>
      <c r="L1014" s="2">
        <v>100</v>
      </c>
      <c r="M1014" s="3" t="s">
        <v>266</v>
      </c>
      <c r="N1014" s="3" t="s">
        <v>20</v>
      </c>
      <c r="O1014" s="2" t="b">
        <v>0</v>
      </c>
    </row>
    <row r="1015" spans="1:15" ht="14.25" customHeight="1" x14ac:dyDescent="0.3">
      <c r="A1015" s="2">
        <v>55</v>
      </c>
      <c r="B1015" s="3" t="s">
        <v>264</v>
      </c>
      <c r="C1015" s="2">
        <v>570</v>
      </c>
      <c r="D1015" s="2">
        <v>301041.68</v>
      </c>
      <c r="E1015" s="4">
        <v>43621</v>
      </c>
      <c r="F1015" s="3" t="s">
        <v>265</v>
      </c>
      <c r="G1015" s="3" t="s">
        <v>139</v>
      </c>
      <c r="H1015" s="4">
        <v>44818</v>
      </c>
      <c r="I1015" s="4">
        <v>43357</v>
      </c>
      <c r="J1015" s="3" t="s">
        <v>44</v>
      </c>
      <c r="K1015" s="2">
        <v>8.0699999999999994E-2</v>
      </c>
      <c r="L1015" s="2">
        <v>100</v>
      </c>
      <c r="M1015" s="3" t="s">
        <v>266</v>
      </c>
      <c r="N1015" s="3" t="s">
        <v>20</v>
      </c>
      <c r="O1015" s="2" t="b">
        <v>0</v>
      </c>
    </row>
    <row r="1016" spans="1:15" ht="14.25" customHeight="1" x14ac:dyDescent="0.3">
      <c r="A1016" s="2">
        <v>55</v>
      </c>
      <c r="B1016" s="3" t="s">
        <v>194</v>
      </c>
      <c r="C1016" s="2">
        <v>110</v>
      </c>
      <c r="D1016" s="2">
        <v>1120128.32</v>
      </c>
      <c r="E1016" s="4">
        <v>43621</v>
      </c>
      <c r="F1016" s="3" t="s">
        <v>195</v>
      </c>
      <c r="G1016" s="3" t="s">
        <v>139</v>
      </c>
      <c r="H1016" s="4">
        <v>45274</v>
      </c>
      <c r="I1016" s="4">
        <v>43460</v>
      </c>
      <c r="J1016" s="3" t="s">
        <v>31</v>
      </c>
      <c r="K1016" s="2">
        <v>0.11070000000000001</v>
      </c>
      <c r="L1016" s="2">
        <v>100</v>
      </c>
      <c r="M1016" s="3" t="s">
        <v>196</v>
      </c>
      <c r="N1016" s="3" t="s">
        <v>20</v>
      </c>
      <c r="O1016" s="2" t="b">
        <v>0</v>
      </c>
    </row>
    <row r="1017" spans="1:15" ht="14.25" customHeight="1" x14ac:dyDescent="0.3">
      <c r="A1017" s="2">
        <v>55</v>
      </c>
      <c r="B1017" s="3" t="s">
        <v>445</v>
      </c>
      <c r="C1017" s="2">
        <v>34</v>
      </c>
      <c r="D1017" s="2">
        <v>345418.53</v>
      </c>
      <c r="E1017" s="4">
        <v>43621</v>
      </c>
      <c r="F1017" s="3" t="s">
        <v>446</v>
      </c>
      <c r="G1017" s="3" t="s">
        <v>139</v>
      </c>
      <c r="H1017" s="4">
        <v>44640</v>
      </c>
      <c r="I1017" s="4">
        <v>43544</v>
      </c>
      <c r="J1017" s="3" t="s">
        <v>44</v>
      </c>
      <c r="K1017" s="2">
        <v>2.41E-2</v>
      </c>
      <c r="L1017" s="2">
        <v>100</v>
      </c>
      <c r="M1017" s="3" t="s">
        <v>432</v>
      </c>
      <c r="N1017" s="3" t="s">
        <v>20</v>
      </c>
      <c r="O1017" s="2" t="b">
        <v>0</v>
      </c>
    </row>
    <row r="1018" spans="1:15" ht="14.25" customHeight="1" x14ac:dyDescent="0.3">
      <c r="A1018" s="2">
        <v>2</v>
      </c>
      <c r="B1018" s="3" t="s">
        <v>285</v>
      </c>
      <c r="C1018" s="2">
        <v>-8280000</v>
      </c>
      <c r="D1018" s="2">
        <v>11979.2</v>
      </c>
      <c r="E1018" s="4">
        <v>43621</v>
      </c>
      <c r="F1018" s="3" t="s">
        <v>286</v>
      </c>
      <c r="G1018" s="3" t="s">
        <v>287</v>
      </c>
      <c r="H1018" s="4">
        <v>45061</v>
      </c>
      <c r="I1018" s="4">
        <v>36526</v>
      </c>
      <c r="J1018" s="3" t="s">
        <v>19</v>
      </c>
      <c r="K1018" s="2">
        <v>0</v>
      </c>
      <c r="L1018" s="2">
        <v>0</v>
      </c>
      <c r="M1018" s="3" t="s">
        <v>19</v>
      </c>
      <c r="N1018" s="3" t="s">
        <v>20</v>
      </c>
      <c r="O1018" s="2" t="b">
        <v>0</v>
      </c>
    </row>
    <row r="1019" spans="1:15" ht="14.25" customHeight="1" x14ac:dyDescent="0.3">
      <c r="A1019" s="2">
        <v>2</v>
      </c>
      <c r="B1019" s="3" t="s">
        <v>491</v>
      </c>
      <c r="C1019" s="2">
        <v>-26760000</v>
      </c>
      <c r="D1019" s="2">
        <v>16982.32</v>
      </c>
      <c r="E1019" s="4">
        <v>43621</v>
      </c>
      <c r="F1019" s="3" t="s">
        <v>492</v>
      </c>
      <c r="G1019" s="3" t="s">
        <v>287</v>
      </c>
      <c r="H1019" s="4">
        <v>44060</v>
      </c>
      <c r="I1019" s="4">
        <v>36526</v>
      </c>
      <c r="J1019" s="3" t="s">
        <v>19</v>
      </c>
      <c r="K1019" s="2">
        <v>0</v>
      </c>
      <c r="L1019" s="2">
        <v>0</v>
      </c>
      <c r="M1019" s="3" t="s">
        <v>19</v>
      </c>
      <c r="N1019" s="3" t="s">
        <v>20</v>
      </c>
      <c r="O1019" s="2" t="b">
        <v>0</v>
      </c>
    </row>
    <row r="1020" spans="1:15" ht="14.25" customHeight="1" x14ac:dyDescent="0.3">
      <c r="A1020" s="2">
        <v>2</v>
      </c>
      <c r="B1020" s="3" t="s">
        <v>418</v>
      </c>
      <c r="C1020" s="2">
        <v>-13920000</v>
      </c>
      <c r="D1020" s="2">
        <v>21252.07</v>
      </c>
      <c r="E1020" s="4">
        <v>43621</v>
      </c>
      <c r="F1020" s="3" t="s">
        <v>419</v>
      </c>
      <c r="G1020" s="3" t="s">
        <v>287</v>
      </c>
      <c r="H1020" s="4">
        <v>44788</v>
      </c>
      <c r="I1020" s="4">
        <v>36526</v>
      </c>
      <c r="J1020" s="3" t="s">
        <v>19</v>
      </c>
      <c r="K1020" s="2">
        <v>0</v>
      </c>
      <c r="L1020" s="2">
        <v>0</v>
      </c>
      <c r="M1020" s="3" t="s">
        <v>19</v>
      </c>
      <c r="N1020" s="3" t="s">
        <v>20</v>
      </c>
      <c r="O1020" s="2" t="b">
        <v>0</v>
      </c>
    </row>
    <row r="1021" spans="1:15" ht="14.25" customHeight="1" x14ac:dyDescent="0.3">
      <c r="A1021" s="2">
        <v>2</v>
      </c>
      <c r="B1021" s="3" t="s">
        <v>288</v>
      </c>
      <c r="C1021" s="2">
        <v>-7200000</v>
      </c>
      <c r="D1021" s="2">
        <v>9659.4599999999991</v>
      </c>
      <c r="E1021" s="4">
        <v>43621</v>
      </c>
      <c r="F1021" s="3" t="s">
        <v>289</v>
      </c>
      <c r="G1021" s="3" t="s">
        <v>287</v>
      </c>
      <c r="H1021" s="4">
        <v>45519</v>
      </c>
      <c r="I1021" s="4">
        <v>36526</v>
      </c>
      <c r="J1021" s="3" t="s">
        <v>19</v>
      </c>
      <c r="K1021" s="2">
        <v>0</v>
      </c>
      <c r="L1021" s="2">
        <v>0</v>
      </c>
      <c r="M1021" s="3" t="s">
        <v>19</v>
      </c>
      <c r="N1021" s="3" t="s">
        <v>20</v>
      </c>
      <c r="O1021" s="2" t="b">
        <v>0</v>
      </c>
    </row>
    <row r="1022" spans="1:15" ht="14.25" customHeight="1" x14ac:dyDescent="0.3">
      <c r="A1022" s="2">
        <v>2</v>
      </c>
      <c r="B1022" s="3" t="s">
        <v>290</v>
      </c>
      <c r="C1022" s="2">
        <v>-19440000</v>
      </c>
      <c r="D1022" s="2">
        <v>21951.34</v>
      </c>
      <c r="E1022" s="4">
        <v>43621</v>
      </c>
      <c r="F1022" s="3" t="s">
        <v>291</v>
      </c>
      <c r="G1022" s="3" t="s">
        <v>287</v>
      </c>
      <c r="H1022" s="4">
        <v>46251</v>
      </c>
      <c r="I1022" s="4">
        <v>36526</v>
      </c>
      <c r="J1022" s="3" t="s">
        <v>19</v>
      </c>
      <c r="K1022" s="2">
        <v>0</v>
      </c>
      <c r="L1022" s="2">
        <v>0</v>
      </c>
      <c r="M1022" s="3" t="s">
        <v>19</v>
      </c>
      <c r="N1022" s="3" t="s">
        <v>20</v>
      </c>
      <c r="O1022" s="2" t="b">
        <v>0</v>
      </c>
    </row>
    <row r="1023" spans="1:15" ht="14.25" customHeight="1" x14ac:dyDescent="0.3">
      <c r="A1023" s="2">
        <v>2</v>
      </c>
      <c r="B1023" s="3" t="s">
        <v>420</v>
      </c>
      <c r="C1023" s="2">
        <v>-4920000</v>
      </c>
      <c r="D1023" s="2">
        <v>-3320.09</v>
      </c>
      <c r="E1023" s="4">
        <v>43621</v>
      </c>
      <c r="F1023" s="3" t="s">
        <v>421</v>
      </c>
      <c r="G1023" s="3" t="s">
        <v>287</v>
      </c>
      <c r="H1023" s="4">
        <v>46980</v>
      </c>
      <c r="I1023" s="4">
        <v>36526</v>
      </c>
      <c r="J1023" s="3" t="s">
        <v>19</v>
      </c>
      <c r="K1023" s="2">
        <v>0</v>
      </c>
      <c r="L1023" s="2">
        <v>0</v>
      </c>
      <c r="M1023" s="3" t="s">
        <v>19</v>
      </c>
      <c r="N1023" s="3" t="s">
        <v>20</v>
      </c>
      <c r="O1023" s="2" t="b">
        <v>0</v>
      </c>
    </row>
    <row r="1024" spans="1:15" ht="14.25" customHeight="1" x14ac:dyDescent="0.3">
      <c r="A1024" s="2">
        <v>2</v>
      </c>
      <c r="B1024" s="3" t="s">
        <v>198</v>
      </c>
      <c r="C1024" s="2">
        <v>16264350.9</v>
      </c>
      <c r="D1024" s="2">
        <v>16264350.9</v>
      </c>
      <c r="E1024" s="4">
        <v>43621</v>
      </c>
      <c r="F1024" s="3" t="s">
        <v>199</v>
      </c>
      <c r="G1024" s="3" t="s">
        <v>200</v>
      </c>
      <c r="H1024" s="4">
        <v>36526</v>
      </c>
      <c r="I1024" s="4">
        <v>36526</v>
      </c>
      <c r="J1024" s="3" t="s">
        <v>19</v>
      </c>
      <c r="K1024" s="2">
        <v>0</v>
      </c>
      <c r="L1024" s="2">
        <v>0</v>
      </c>
      <c r="M1024" s="3" t="s">
        <v>19</v>
      </c>
      <c r="N1024" s="3" t="s">
        <v>20</v>
      </c>
      <c r="O1024" s="2" t="b">
        <v>0</v>
      </c>
    </row>
    <row r="1025" spans="1:15" ht="14.25" customHeight="1" x14ac:dyDescent="0.3">
      <c r="A1025" s="2">
        <v>2</v>
      </c>
      <c r="B1025" s="3" t="s">
        <v>493</v>
      </c>
      <c r="C1025" s="2">
        <v>3524</v>
      </c>
      <c r="D1025" s="2">
        <v>3478979.3784777601</v>
      </c>
      <c r="E1025" s="4">
        <v>43621</v>
      </c>
      <c r="F1025" s="3" t="s">
        <v>494</v>
      </c>
      <c r="G1025" s="3" t="s">
        <v>202</v>
      </c>
      <c r="H1025" s="4">
        <v>36526</v>
      </c>
      <c r="I1025" s="4">
        <v>36526</v>
      </c>
      <c r="J1025" s="3" t="s">
        <v>19</v>
      </c>
      <c r="K1025" s="2">
        <v>0</v>
      </c>
      <c r="L1025" s="2">
        <v>0</v>
      </c>
      <c r="M1025" s="3" t="s">
        <v>494</v>
      </c>
      <c r="N1025" s="3" t="s">
        <v>20</v>
      </c>
      <c r="O1025" s="2" t="b">
        <v>0</v>
      </c>
    </row>
    <row r="1026" spans="1:15" ht="14.25" customHeight="1" x14ac:dyDescent="0.3">
      <c r="A1026" s="2">
        <v>2</v>
      </c>
      <c r="B1026" s="3" t="s">
        <v>495</v>
      </c>
      <c r="C1026" s="2">
        <v>8</v>
      </c>
      <c r="D1026" s="2">
        <v>706270.94440000004</v>
      </c>
      <c r="E1026" s="4">
        <v>43621</v>
      </c>
      <c r="F1026" s="3" t="s">
        <v>496</v>
      </c>
      <c r="G1026" s="3" t="s">
        <v>202</v>
      </c>
      <c r="H1026" s="4">
        <v>36526</v>
      </c>
      <c r="I1026" s="4">
        <v>36526</v>
      </c>
      <c r="J1026" s="3" t="s">
        <v>19</v>
      </c>
      <c r="K1026" s="2">
        <v>0</v>
      </c>
      <c r="L1026" s="2">
        <v>0</v>
      </c>
      <c r="M1026" s="3" t="s">
        <v>496</v>
      </c>
      <c r="N1026" s="3" t="s">
        <v>20</v>
      </c>
      <c r="O1026" s="2" t="b">
        <v>0</v>
      </c>
    </row>
    <row r="1027" spans="1:15" ht="14.25" customHeight="1" x14ac:dyDescent="0.3">
      <c r="A1027" s="2">
        <v>2</v>
      </c>
      <c r="B1027" s="3" t="s">
        <v>422</v>
      </c>
      <c r="C1027" s="2">
        <v>1978</v>
      </c>
      <c r="D1027" s="2">
        <v>2113146.8223080002</v>
      </c>
      <c r="E1027" s="4">
        <v>43621</v>
      </c>
      <c r="F1027" s="3" t="s">
        <v>423</v>
      </c>
      <c r="G1027" s="3" t="s">
        <v>202</v>
      </c>
      <c r="H1027" s="4">
        <v>36526</v>
      </c>
      <c r="I1027" s="4">
        <v>36526</v>
      </c>
      <c r="J1027" s="3" t="s">
        <v>19</v>
      </c>
      <c r="K1027" s="2">
        <v>0</v>
      </c>
      <c r="L1027" s="2">
        <v>0</v>
      </c>
      <c r="M1027" s="3" t="s">
        <v>423</v>
      </c>
      <c r="N1027" s="3" t="s">
        <v>20</v>
      </c>
      <c r="O1027" s="2" t="b">
        <v>0</v>
      </c>
    </row>
    <row r="1028" spans="1:15" ht="14.25" customHeight="1" x14ac:dyDescent="0.3">
      <c r="A1028" s="2">
        <v>2</v>
      </c>
      <c r="B1028" s="3" t="s">
        <v>424</v>
      </c>
      <c r="C1028" s="2">
        <v>1715</v>
      </c>
      <c r="D1028" s="2">
        <v>1785528.9925549999</v>
      </c>
      <c r="E1028" s="4">
        <v>43621</v>
      </c>
      <c r="F1028" s="3" t="s">
        <v>423</v>
      </c>
      <c r="G1028" s="3" t="s">
        <v>202</v>
      </c>
      <c r="H1028" s="4">
        <v>36526</v>
      </c>
      <c r="I1028" s="4">
        <v>36526</v>
      </c>
      <c r="J1028" s="3" t="s">
        <v>19</v>
      </c>
      <c r="K1028" s="2">
        <v>0</v>
      </c>
      <c r="L1028" s="2">
        <v>0</v>
      </c>
      <c r="M1028" s="3" t="s">
        <v>423</v>
      </c>
      <c r="N1028" s="3" t="s">
        <v>20</v>
      </c>
      <c r="O1028" s="2" t="b">
        <v>0</v>
      </c>
    </row>
    <row r="1029" spans="1:15" ht="14.25" customHeight="1" x14ac:dyDescent="0.3">
      <c r="A1029" s="2">
        <v>2</v>
      </c>
      <c r="B1029" s="3" t="s">
        <v>293</v>
      </c>
      <c r="C1029" s="2">
        <v>1175</v>
      </c>
      <c r="D1029" s="2">
        <v>1418633.5559012501</v>
      </c>
      <c r="E1029" s="4">
        <v>43621</v>
      </c>
      <c r="F1029" s="3" t="s">
        <v>294</v>
      </c>
      <c r="G1029" s="3" t="s">
        <v>202</v>
      </c>
      <c r="H1029" s="4">
        <v>36526</v>
      </c>
      <c r="I1029" s="4">
        <v>36526</v>
      </c>
      <c r="J1029" s="3" t="s">
        <v>19</v>
      </c>
      <c r="K1029" s="2">
        <v>0</v>
      </c>
      <c r="L1029" s="2">
        <v>0</v>
      </c>
      <c r="M1029" s="3" t="s">
        <v>294</v>
      </c>
      <c r="N1029" s="3" t="s">
        <v>20</v>
      </c>
      <c r="O1029" s="2" t="b">
        <v>0</v>
      </c>
    </row>
    <row r="1030" spans="1:15" ht="14.25" customHeight="1" x14ac:dyDescent="0.3">
      <c r="A1030" s="2">
        <v>2</v>
      </c>
      <c r="B1030" s="3" t="s">
        <v>497</v>
      </c>
      <c r="C1030" s="2">
        <v>993</v>
      </c>
      <c r="D1030" s="2">
        <v>1096956.0464304299</v>
      </c>
      <c r="E1030" s="4">
        <v>43621</v>
      </c>
      <c r="F1030" s="3" t="s">
        <v>498</v>
      </c>
      <c r="G1030" s="3" t="s">
        <v>202</v>
      </c>
      <c r="H1030" s="4">
        <v>36526</v>
      </c>
      <c r="I1030" s="4">
        <v>36526</v>
      </c>
      <c r="J1030" s="3" t="s">
        <v>19</v>
      </c>
      <c r="K1030" s="2">
        <v>0</v>
      </c>
      <c r="L1030" s="2">
        <v>0</v>
      </c>
      <c r="M1030" s="3" t="s">
        <v>498</v>
      </c>
      <c r="N1030" s="3" t="s">
        <v>20</v>
      </c>
      <c r="O1030" s="2" t="b">
        <v>0</v>
      </c>
    </row>
    <row r="1031" spans="1:15" ht="14.25" customHeight="1" x14ac:dyDescent="0.3">
      <c r="A1031" s="2">
        <v>2</v>
      </c>
      <c r="B1031" s="3" t="s">
        <v>499</v>
      </c>
      <c r="C1031" s="2">
        <v>3600</v>
      </c>
      <c r="D1031" s="2">
        <v>3989882.3598000002</v>
      </c>
      <c r="E1031" s="4">
        <v>43621</v>
      </c>
      <c r="F1031" s="3" t="s">
        <v>498</v>
      </c>
      <c r="G1031" s="3" t="s">
        <v>202</v>
      </c>
      <c r="H1031" s="4">
        <v>36526</v>
      </c>
      <c r="I1031" s="4">
        <v>36526</v>
      </c>
      <c r="J1031" s="3" t="s">
        <v>19</v>
      </c>
      <c r="K1031" s="2">
        <v>0</v>
      </c>
      <c r="L1031" s="2">
        <v>0</v>
      </c>
      <c r="M1031" s="3" t="s">
        <v>498</v>
      </c>
      <c r="N1031" s="3" t="s">
        <v>20</v>
      </c>
      <c r="O1031" s="2" t="b">
        <v>0</v>
      </c>
    </row>
    <row r="1032" spans="1:15" ht="14.25" customHeight="1" x14ac:dyDescent="0.3">
      <c r="A1032" s="2">
        <v>2</v>
      </c>
      <c r="B1032" s="3" t="s">
        <v>500</v>
      </c>
      <c r="C1032" s="2">
        <v>900000</v>
      </c>
      <c r="D1032" s="2">
        <v>946859.84100000001</v>
      </c>
      <c r="E1032" s="4">
        <v>43621</v>
      </c>
      <c r="F1032" s="3" t="s">
        <v>501</v>
      </c>
      <c r="G1032" s="3" t="s">
        <v>202</v>
      </c>
      <c r="H1032" s="4">
        <v>36526</v>
      </c>
      <c r="I1032" s="4">
        <v>36526</v>
      </c>
      <c r="J1032" s="3" t="s">
        <v>19</v>
      </c>
      <c r="K1032" s="2">
        <v>0</v>
      </c>
      <c r="L1032" s="2">
        <v>0</v>
      </c>
      <c r="M1032" s="3" t="s">
        <v>501</v>
      </c>
      <c r="N1032" s="3" t="s">
        <v>20</v>
      </c>
      <c r="O1032" s="2" t="b">
        <v>0</v>
      </c>
    </row>
    <row r="1033" spans="1:15" ht="14.25" customHeight="1" x14ac:dyDescent="0.3">
      <c r="A1033" s="2">
        <v>2</v>
      </c>
      <c r="B1033" s="3" t="s">
        <v>295</v>
      </c>
      <c r="C1033" s="2">
        <v>6608</v>
      </c>
      <c r="D1033" s="2">
        <v>6616589.4771927996</v>
      </c>
      <c r="E1033" s="4">
        <v>43621</v>
      </c>
      <c r="F1033" s="3" t="s">
        <v>296</v>
      </c>
      <c r="G1033" s="3" t="s">
        <v>202</v>
      </c>
      <c r="H1033" s="4">
        <v>36526</v>
      </c>
      <c r="I1033" s="4">
        <v>36526</v>
      </c>
      <c r="J1033" s="3" t="s">
        <v>19</v>
      </c>
      <c r="K1033" s="2">
        <v>0</v>
      </c>
      <c r="L1033" s="2">
        <v>0</v>
      </c>
      <c r="M1033" s="3" t="s">
        <v>296</v>
      </c>
      <c r="N1033" s="3" t="s">
        <v>20</v>
      </c>
      <c r="O1033" s="2" t="b">
        <v>0</v>
      </c>
    </row>
    <row r="1034" spans="1:15" ht="14.25" customHeight="1" x14ac:dyDescent="0.3">
      <c r="A1034" s="2">
        <v>3</v>
      </c>
      <c r="B1034" s="3" t="s">
        <v>213</v>
      </c>
      <c r="C1034" s="2">
        <v>2744.7938250399998</v>
      </c>
      <c r="D1034" s="2">
        <v>4681.82957646055</v>
      </c>
      <c r="E1034" s="4">
        <v>43621</v>
      </c>
      <c r="F1034" s="3" t="s">
        <v>214</v>
      </c>
      <c r="G1034" s="3" t="s">
        <v>202</v>
      </c>
      <c r="H1034" s="4">
        <v>36526</v>
      </c>
      <c r="I1034" s="4">
        <v>36526</v>
      </c>
      <c r="J1034" s="3" t="s">
        <v>19</v>
      </c>
      <c r="K1034" s="2">
        <v>0</v>
      </c>
      <c r="L1034" s="2">
        <v>0</v>
      </c>
      <c r="M1034" s="3" t="s">
        <v>214</v>
      </c>
      <c r="N1034" s="3" t="s">
        <v>20</v>
      </c>
      <c r="O1034" s="2" t="b">
        <v>0</v>
      </c>
    </row>
    <row r="1035" spans="1:15" ht="14.25" customHeight="1" x14ac:dyDescent="0.3">
      <c r="A1035" s="2">
        <v>3</v>
      </c>
      <c r="B1035" s="3" t="s">
        <v>215</v>
      </c>
      <c r="C1035" s="2">
        <v>2747.5852710099998</v>
      </c>
      <c r="D1035" s="2">
        <v>4686.52932537781</v>
      </c>
      <c r="E1035" s="4">
        <v>43621</v>
      </c>
      <c r="F1035" s="3" t="s">
        <v>216</v>
      </c>
      <c r="G1035" s="3" t="s">
        <v>202</v>
      </c>
      <c r="H1035" s="4">
        <v>36526</v>
      </c>
      <c r="I1035" s="4">
        <v>36526</v>
      </c>
      <c r="J1035" s="3" t="s">
        <v>19</v>
      </c>
      <c r="K1035" s="2">
        <v>0</v>
      </c>
      <c r="L1035" s="2">
        <v>0</v>
      </c>
      <c r="M1035" s="3" t="s">
        <v>216</v>
      </c>
      <c r="N1035" s="3" t="s">
        <v>20</v>
      </c>
      <c r="O1035" s="2" t="b">
        <v>0</v>
      </c>
    </row>
    <row r="1036" spans="1:15" ht="14.25" customHeight="1" x14ac:dyDescent="0.3">
      <c r="A1036" s="2">
        <v>3</v>
      </c>
      <c r="B1036" s="3" t="s">
        <v>217</v>
      </c>
      <c r="C1036" s="2">
        <v>2746.91254811</v>
      </c>
      <c r="D1036" s="2">
        <v>4685.4007397957103</v>
      </c>
      <c r="E1036" s="4">
        <v>43621</v>
      </c>
      <c r="F1036" s="3" t="s">
        <v>218</v>
      </c>
      <c r="G1036" s="3" t="s">
        <v>202</v>
      </c>
      <c r="H1036" s="4">
        <v>36526</v>
      </c>
      <c r="I1036" s="4">
        <v>36526</v>
      </c>
      <c r="J1036" s="3" t="s">
        <v>19</v>
      </c>
      <c r="K1036" s="2">
        <v>0</v>
      </c>
      <c r="L1036" s="2">
        <v>0</v>
      </c>
      <c r="M1036" s="3" t="s">
        <v>218</v>
      </c>
      <c r="N1036" s="3" t="s">
        <v>20</v>
      </c>
      <c r="O1036" s="2" t="b">
        <v>0</v>
      </c>
    </row>
    <row r="1037" spans="1:15" ht="14.25" customHeight="1" x14ac:dyDescent="0.3">
      <c r="A1037" s="2">
        <v>3</v>
      </c>
      <c r="B1037" s="3" t="s">
        <v>219</v>
      </c>
      <c r="C1037" s="2">
        <v>2769.5037147600001</v>
      </c>
      <c r="D1037" s="2">
        <v>4678.3409459003797</v>
      </c>
      <c r="E1037" s="4">
        <v>43621</v>
      </c>
      <c r="F1037" s="3" t="s">
        <v>220</v>
      </c>
      <c r="G1037" s="3" t="s">
        <v>202</v>
      </c>
      <c r="H1037" s="4">
        <v>36526</v>
      </c>
      <c r="I1037" s="4">
        <v>36526</v>
      </c>
      <c r="J1037" s="3" t="s">
        <v>19</v>
      </c>
      <c r="K1037" s="2">
        <v>0</v>
      </c>
      <c r="L1037" s="2">
        <v>0</v>
      </c>
      <c r="M1037" s="3" t="s">
        <v>220</v>
      </c>
      <c r="N1037" s="3" t="s">
        <v>20</v>
      </c>
      <c r="O1037" s="2" t="b">
        <v>0</v>
      </c>
    </row>
    <row r="1038" spans="1:15" ht="14.25" customHeight="1" x14ac:dyDescent="0.3">
      <c r="A1038" s="2">
        <v>3</v>
      </c>
      <c r="B1038" s="3" t="s">
        <v>221</v>
      </c>
      <c r="C1038" s="2">
        <v>2770.5928542800002</v>
      </c>
      <c r="D1038" s="2">
        <v>4680.2423758290397</v>
      </c>
      <c r="E1038" s="4">
        <v>43621</v>
      </c>
      <c r="F1038" s="3" t="s">
        <v>222</v>
      </c>
      <c r="G1038" s="3" t="s">
        <v>202</v>
      </c>
      <c r="H1038" s="4">
        <v>36526</v>
      </c>
      <c r="I1038" s="4">
        <v>36526</v>
      </c>
      <c r="J1038" s="3" t="s">
        <v>19</v>
      </c>
      <c r="K1038" s="2">
        <v>0</v>
      </c>
      <c r="L1038" s="2">
        <v>0</v>
      </c>
      <c r="M1038" s="3" t="s">
        <v>222</v>
      </c>
      <c r="N1038" s="3" t="s">
        <v>20</v>
      </c>
      <c r="O1038" s="2" t="b">
        <v>0</v>
      </c>
    </row>
    <row r="1039" spans="1:15" ht="14.25" customHeight="1" x14ac:dyDescent="0.3">
      <c r="A1039" s="2">
        <v>3</v>
      </c>
      <c r="B1039" s="3" t="s">
        <v>481</v>
      </c>
      <c r="C1039" s="2">
        <v>54545</v>
      </c>
      <c r="D1039" s="2">
        <v>7875596.1640304998</v>
      </c>
      <c r="E1039" s="4">
        <v>43621</v>
      </c>
      <c r="F1039" s="3" t="s">
        <v>482</v>
      </c>
      <c r="G1039" s="3" t="s">
        <v>202</v>
      </c>
      <c r="H1039" s="4">
        <v>36526</v>
      </c>
      <c r="I1039" s="4">
        <v>36526</v>
      </c>
      <c r="J1039" s="3" t="s">
        <v>19</v>
      </c>
      <c r="K1039" s="2">
        <v>0</v>
      </c>
      <c r="L1039" s="2">
        <v>0</v>
      </c>
      <c r="M1039" s="3" t="s">
        <v>482</v>
      </c>
      <c r="N1039" s="3" t="s">
        <v>20</v>
      </c>
      <c r="O1039" s="2" t="b">
        <v>0</v>
      </c>
    </row>
    <row r="1040" spans="1:15" ht="14.25" customHeight="1" x14ac:dyDescent="0.3">
      <c r="A1040" s="2">
        <v>3</v>
      </c>
      <c r="B1040" s="3" t="s">
        <v>483</v>
      </c>
      <c r="C1040" s="2">
        <v>1984590</v>
      </c>
      <c r="D1040" s="2">
        <v>754117.44772679999</v>
      </c>
      <c r="E1040" s="4">
        <v>43621</v>
      </c>
      <c r="F1040" s="3" t="s">
        <v>484</v>
      </c>
      <c r="G1040" s="3" t="s">
        <v>202</v>
      </c>
      <c r="H1040" s="4">
        <v>36526</v>
      </c>
      <c r="I1040" s="4">
        <v>36526</v>
      </c>
      <c r="J1040" s="3" t="s">
        <v>19</v>
      </c>
      <c r="K1040" s="2">
        <v>0</v>
      </c>
      <c r="L1040" s="2">
        <v>0</v>
      </c>
      <c r="M1040" s="3" t="s">
        <v>484</v>
      </c>
      <c r="N1040" s="3" t="s">
        <v>20</v>
      </c>
      <c r="O1040" s="2" t="b">
        <v>0</v>
      </c>
    </row>
    <row r="1041" spans="1:15" ht="14.25" customHeight="1" x14ac:dyDescent="0.3">
      <c r="A1041" s="2">
        <v>3</v>
      </c>
      <c r="B1041" s="3" t="s">
        <v>223</v>
      </c>
      <c r="C1041" s="2">
        <v>-18966.11</v>
      </c>
      <c r="D1041" s="2">
        <v>-18966.11</v>
      </c>
      <c r="E1041" s="4">
        <v>43621</v>
      </c>
      <c r="F1041" s="3" t="s">
        <v>223</v>
      </c>
      <c r="G1041" s="3" t="s">
        <v>223</v>
      </c>
      <c r="H1041" s="4">
        <v>32874</v>
      </c>
      <c r="I1041" s="4">
        <v>32874</v>
      </c>
      <c r="J1041" s="3" t="s">
        <v>19</v>
      </c>
      <c r="K1041" s="2">
        <v>0</v>
      </c>
      <c r="L1041" s="2">
        <v>0</v>
      </c>
      <c r="M1041" s="3" t="s">
        <v>19</v>
      </c>
      <c r="N1041" s="3" t="s">
        <v>20</v>
      </c>
      <c r="O1041" s="2" t="b">
        <v>0</v>
      </c>
    </row>
    <row r="1042" spans="1:15" ht="14.25" customHeight="1" x14ac:dyDescent="0.3">
      <c r="A1042" s="2">
        <v>3</v>
      </c>
      <c r="B1042" s="3" t="s">
        <v>224</v>
      </c>
      <c r="C1042" s="2">
        <v>-43608.58</v>
      </c>
      <c r="D1042" s="2">
        <v>-43608.58</v>
      </c>
      <c r="E1042" s="4">
        <v>43621</v>
      </c>
      <c r="F1042" s="3" t="s">
        <v>224</v>
      </c>
      <c r="G1042" s="3" t="s">
        <v>224</v>
      </c>
      <c r="H1042" s="4">
        <v>32874</v>
      </c>
      <c r="I1042" s="4">
        <v>32874</v>
      </c>
      <c r="J1042" s="3" t="s">
        <v>19</v>
      </c>
      <c r="K1042" s="2">
        <v>0</v>
      </c>
      <c r="L1042" s="2">
        <v>0</v>
      </c>
      <c r="M1042" s="3" t="s">
        <v>19</v>
      </c>
      <c r="N1042" s="3" t="s">
        <v>20</v>
      </c>
      <c r="O1042" s="2" t="b">
        <v>0</v>
      </c>
    </row>
    <row r="1043" spans="1:15" ht="14.25" customHeight="1" x14ac:dyDescent="0.3">
      <c r="A1043" s="2">
        <v>16</v>
      </c>
      <c r="B1043" s="3" t="s">
        <v>198</v>
      </c>
      <c r="C1043" s="2">
        <v>1065.68</v>
      </c>
      <c r="D1043" s="2">
        <v>1065.68</v>
      </c>
      <c r="E1043" s="4">
        <v>43621</v>
      </c>
      <c r="F1043" s="3" t="s">
        <v>199</v>
      </c>
      <c r="G1043" s="3" t="s">
        <v>200</v>
      </c>
      <c r="H1043" s="4">
        <v>36526</v>
      </c>
      <c r="I1043" s="4">
        <v>36526</v>
      </c>
      <c r="J1043" s="3" t="s">
        <v>19</v>
      </c>
      <c r="K1043" s="2">
        <v>0</v>
      </c>
      <c r="L1043" s="2">
        <v>0</v>
      </c>
      <c r="M1043" s="3" t="s">
        <v>19</v>
      </c>
      <c r="N1043" s="3" t="s">
        <v>20</v>
      </c>
      <c r="O1043" s="2" t="b">
        <v>0</v>
      </c>
    </row>
    <row r="1044" spans="1:15" ht="14.25" customHeight="1" x14ac:dyDescent="0.3">
      <c r="A1044" s="2">
        <v>16</v>
      </c>
      <c r="B1044" s="3" t="s">
        <v>502</v>
      </c>
      <c r="C1044" s="2">
        <v>20013628.458076201</v>
      </c>
      <c r="D1044" s="2">
        <v>60416380.270813897</v>
      </c>
      <c r="E1044" s="4">
        <v>43621</v>
      </c>
      <c r="F1044" s="3" t="s">
        <v>503</v>
      </c>
      <c r="G1044" s="3" t="s">
        <v>202</v>
      </c>
      <c r="H1044" s="4">
        <v>36526</v>
      </c>
      <c r="I1044" s="4">
        <v>36526</v>
      </c>
      <c r="J1044" s="3" t="s">
        <v>19</v>
      </c>
      <c r="K1044" s="2">
        <v>0</v>
      </c>
      <c r="L1044" s="2">
        <v>0</v>
      </c>
      <c r="M1044" s="3" t="s">
        <v>503</v>
      </c>
      <c r="N1044" s="3" t="s">
        <v>20</v>
      </c>
      <c r="O1044" s="2" t="b">
        <v>0</v>
      </c>
    </row>
    <row r="1045" spans="1:15" ht="14.25" customHeight="1" x14ac:dyDescent="0.3">
      <c r="A1045" s="2">
        <v>16</v>
      </c>
      <c r="B1045" s="3" t="s">
        <v>203</v>
      </c>
      <c r="C1045" s="2">
        <v>17525.599281679999</v>
      </c>
      <c r="D1045" s="2">
        <v>30527.333672147201</v>
      </c>
      <c r="E1045" s="4">
        <v>43621</v>
      </c>
      <c r="F1045" s="3" t="s">
        <v>204</v>
      </c>
      <c r="G1045" s="3" t="s">
        <v>202</v>
      </c>
      <c r="H1045" s="4">
        <v>36526</v>
      </c>
      <c r="I1045" s="4">
        <v>36526</v>
      </c>
      <c r="J1045" s="3" t="s">
        <v>19</v>
      </c>
      <c r="K1045" s="2">
        <v>0</v>
      </c>
      <c r="L1045" s="2">
        <v>0</v>
      </c>
      <c r="M1045" s="3" t="s">
        <v>204</v>
      </c>
      <c r="N1045" s="3" t="s">
        <v>20</v>
      </c>
      <c r="O1045" s="2" t="b">
        <v>0</v>
      </c>
    </row>
    <row r="1046" spans="1:15" ht="14.25" customHeight="1" x14ac:dyDescent="0.3">
      <c r="A1046" s="2">
        <v>16</v>
      </c>
      <c r="B1046" s="3" t="s">
        <v>223</v>
      </c>
      <c r="C1046" s="2">
        <v>-812608.4</v>
      </c>
      <c r="D1046" s="2">
        <v>-812608.4</v>
      </c>
      <c r="E1046" s="4">
        <v>43621</v>
      </c>
      <c r="F1046" s="3" t="s">
        <v>223</v>
      </c>
      <c r="G1046" s="3" t="s">
        <v>223</v>
      </c>
      <c r="H1046" s="4">
        <v>32874</v>
      </c>
      <c r="I1046" s="4">
        <v>32874</v>
      </c>
      <c r="J1046" s="3" t="s">
        <v>19</v>
      </c>
      <c r="K1046" s="2">
        <v>0</v>
      </c>
      <c r="L1046" s="2">
        <v>0</v>
      </c>
      <c r="M1046" s="3" t="s">
        <v>19</v>
      </c>
      <c r="N1046" s="3" t="s">
        <v>20</v>
      </c>
      <c r="O1046" s="2" t="b">
        <v>0</v>
      </c>
    </row>
    <row r="1047" spans="1:15" ht="14.25" customHeight="1" x14ac:dyDescent="0.3">
      <c r="A1047" s="2">
        <v>16</v>
      </c>
      <c r="B1047" s="3" t="s">
        <v>224</v>
      </c>
      <c r="C1047" s="2">
        <v>-29120.99</v>
      </c>
      <c r="D1047" s="2">
        <v>-29120.99</v>
      </c>
      <c r="E1047" s="4">
        <v>43621</v>
      </c>
      <c r="F1047" s="3" t="s">
        <v>224</v>
      </c>
      <c r="G1047" s="3" t="s">
        <v>224</v>
      </c>
      <c r="H1047" s="4">
        <v>32874</v>
      </c>
      <c r="I1047" s="4">
        <v>32874</v>
      </c>
      <c r="J1047" s="3" t="s">
        <v>19</v>
      </c>
      <c r="K1047" s="2">
        <v>0</v>
      </c>
      <c r="L1047" s="2">
        <v>0</v>
      </c>
      <c r="M1047" s="3" t="s">
        <v>19</v>
      </c>
      <c r="N1047" s="3" t="s">
        <v>20</v>
      </c>
      <c r="O1047" s="2" t="b">
        <v>0</v>
      </c>
    </row>
    <row r="1048" spans="1:15" ht="14.25" customHeight="1" x14ac:dyDescent="0.3">
      <c r="A1048" s="2">
        <v>54</v>
      </c>
      <c r="B1048" s="3" t="s">
        <v>198</v>
      </c>
      <c r="C1048" s="2">
        <v>1014.71</v>
      </c>
      <c r="D1048" s="2">
        <v>1014.71</v>
      </c>
      <c r="E1048" s="4">
        <v>43621</v>
      </c>
      <c r="F1048" s="3" t="s">
        <v>199</v>
      </c>
      <c r="G1048" s="3" t="s">
        <v>200</v>
      </c>
      <c r="H1048" s="4">
        <v>36526</v>
      </c>
      <c r="I1048" s="4">
        <v>36526</v>
      </c>
      <c r="J1048" s="3" t="s">
        <v>19</v>
      </c>
      <c r="K1048" s="2">
        <v>0</v>
      </c>
      <c r="L1048" s="2">
        <v>0</v>
      </c>
      <c r="M1048" s="3" t="s">
        <v>19</v>
      </c>
      <c r="N1048" s="3" t="s">
        <v>20</v>
      </c>
      <c r="O1048" s="2" t="b">
        <v>0</v>
      </c>
    </row>
    <row r="1049" spans="1:15" ht="14.25" customHeight="1" x14ac:dyDescent="0.3">
      <c r="A1049" s="2">
        <v>54</v>
      </c>
      <c r="B1049" s="3" t="s">
        <v>504</v>
      </c>
      <c r="C1049" s="2">
        <v>326704658.51560003</v>
      </c>
      <c r="D1049" s="2">
        <v>354584441.601318</v>
      </c>
      <c r="E1049" s="4">
        <v>43621</v>
      </c>
      <c r="F1049" s="3" t="s">
        <v>505</v>
      </c>
      <c r="G1049" s="3" t="s">
        <v>202</v>
      </c>
      <c r="H1049" s="4">
        <v>36526</v>
      </c>
      <c r="I1049" s="4">
        <v>36526</v>
      </c>
      <c r="J1049" s="3" t="s">
        <v>19</v>
      </c>
      <c r="K1049" s="2">
        <v>0</v>
      </c>
      <c r="L1049" s="2">
        <v>0</v>
      </c>
      <c r="M1049" s="3" t="s">
        <v>505</v>
      </c>
      <c r="N1049" s="3" t="s">
        <v>20</v>
      </c>
      <c r="O1049" s="2" t="b">
        <v>0</v>
      </c>
    </row>
    <row r="1050" spans="1:15" ht="14.25" customHeight="1" x14ac:dyDescent="0.3">
      <c r="A1050" s="2">
        <v>54</v>
      </c>
      <c r="B1050" s="3" t="s">
        <v>203</v>
      </c>
      <c r="C1050" s="2">
        <v>158819.65359952001</v>
      </c>
      <c r="D1050" s="2">
        <v>276643.35359963903</v>
      </c>
      <c r="E1050" s="4">
        <v>43621</v>
      </c>
      <c r="F1050" s="3" t="s">
        <v>204</v>
      </c>
      <c r="G1050" s="3" t="s">
        <v>202</v>
      </c>
      <c r="H1050" s="4">
        <v>36526</v>
      </c>
      <c r="I1050" s="4">
        <v>36526</v>
      </c>
      <c r="J1050" s="3" t="s">
        <v>19</v>
      </c>
      <c r="K1050" s="2">
        <v>0</v>
      </c>
      <c r="L1050" s="2">
        <v>0</v>
      </c>
      <c r="M1050" s="3" t="s">
        <v>204</v>
      </c>
      <c r="N1050" s="3" t="s">
        <v>20</v>
      </c>
      <c r="O1050" s="2" t="b">
        <v>0</v>
      </c>
    </row>
    <row r="1051" spans="1:15" ht="14.25" customHeight="1" x14ac:dyDescent="0.3">
      <c r="A1051" s="2">
        <v>64</v>
      </c>
      <c r="B1051" s="3" t="s">
        <v>95</v>
      </c>
      <c r="C1051" s="2">
        <v>3275</v>
      </c>
      <c r="D1051" s="2">
        <v>3704771.82</v>
      </c>
      <c r="E1051" s="4">
        <v>43621</v>
      </c>
      <c r="F1051" s="3" t="s">
        <v>96</v>
      </c>
      <c r="G1051" s="3" t="s">
        <v>24</v>
      </c>
      <c r="H1051" s="4">
        <v>45276</v>
      </c>
      <c r="I1051" s="4">
        <v>43084</v>
      </c>
      <c r="J1051" s="3" t="s">
        <v>31</v>
      </c>
      <c r="K1051" s="2">
        <v>6.54E-2</v>
      </c>
      <c r="L1051" s="2">
        <v>100</v>
      </c>
      <c r="M1051" s="3" t="s">
        <v>97</v>
      </c>
      <c r="N1051" s="3" t="s">
        <v>20</v>
      </c>
      <c r="O1051" s="2" t="b">
        <v>0</v>
      </c>
    </row>
    <row r="1052" spans="1:15" ht="14.25" customHeight="1" x14ac:dyDescent="0.3">
      <c r="A1052" s="2">
        <v>64</v>
      </c>
      <c r="B1052" s="3" t="s">
        <v>506</v>
      </c>
      <c r="C1052" s="2">
        <v>13</v>
      </c>
      <c r="D1052" s="2">
        <v>2753105.12</v>
      </c>
      <c r="E1052" s="4">
        <v>43621</v>
      </c>
      <c r="F1052" s="3" t="s">
        <v>507</v>
      </c>
      <c r="G1052" s="3" t="s">
        <v>24</v>
      </c>
      <c r="H1052" s="4">
        <v>44188</v>
      </c>
      <c r="I1052" s="4">
        <v>42361</v>
      </c>
      <c r="J1052" s="3" t="s">
        <v>44</v>
      </c>
      <c r="K1052" s="2">
        <v>5.1999999999999998E-3</v>
      </c>
      <c r="L1052" s="2">
        <v>105.25</v>
      </c>
      <c r="M1052" s="3" t="s">
        <v>110</v>
      </c>
      <c r="N1052" s="3" t="s">
        <v>20</v>
      </c>
      <c r="O1052" s="2" t="b">
        <v>0</v>
      </c>
    </row>
    <row r="1053" spans="1:15" ht="14.25" customHeight="1" x14ac:dyDescent="0.3">
      <c r="A1053" s="2">
        <v>43</v>
      </c>
      <c r="B1053" s="3" t="s">
        <v>116</v>
      </c>
      <c r="C1053" s="2">
        <v>2300</v>
      </c>
      <c r="D1053" s="2">
        <v>2208133.98</v>
      </c>
      <c r="E1053" s="4">
        <v>43621</v>
      </c>
      <c r="F1053" s="3" t="s">
        <v>117</v>
      </c>
      <c r="G1053" s="3" t="s">
        <v>24</v>
      </c>
      <c r="H1053" s="4">
        <v>47115</v>
      </c>
      <c r="I1053" s="4">
        <v>43455</v>
      </c>
      <c r="J1053" s="3" t="s">
        <v>44</v>
      </c>
      <c r="K1053" s="2">
        <v>1.35E-2</v>
      </c>
      <c r="L1053" s="2">
        <v>100</v>
      </c>
      <c r="M1053" s="3" t="s">
        <v>118</v>
      </c>
      <c r="N1053" s="3" t="s">
        <v>20</v>
      </c>
      <c r="O1053" s="2" t="b">
        <v>0</v>
      </c>
    </row>
    <row r="1054" spans="1:15" ht="14.25" customHeight="1" x14ac:dyDescent="0.3">
      <c r="A1054" s="2">
        <v>43</v>
      </c>
      <c r="B1054" s="3" t="s">
        <v>75</v>
      </c>
      <c r="C1054" s="2">
        <v>40158</v>
      </c>
      <c r="D1054" s="2">
        <v>41078369.299999997</v>
      </c>
      <c r="E1054" s="4">
        <v>43621</v>
      </c>
      <c r="F1054" s="3" t="s">
        <v>76</v>
      </c>
      <c r="G1054" s="3" t="s">
        <v>24</v>
      </c>
      <c r="H1054" s="4">
        <v>50775</v>
      </c>
      <c r="I1054" s="4">
        <v>43455</v>
      </c>
      <c r="J1054" s="3" t="s">
        <v>31</v>
      </c>
      <c r="K1054" s="2">
        <v>6.6799999999999998E-2</v>
      </c>
      <c r="L1054" s="2">
        <v>100</v>
      </c>
      <c r="M1054" s="3" t="s">
        <v>57</v>
      </c>
      <c r="N1054" s="3" t="s">
        <v>20</v>
      </c>
      <c r="O1054" s="2" t="b">
        <v>0</v>
      </c>
    </row>
    <row r="1055" spans="1:15" ht="14.25" customHeight="1" x14ac:dyDescent="0.3">
      <c r="A1055" s="2">
        <v>43</v>
      </c>
      <c r="B1055" s="3" t="s">
        <v>75</v>
      </c>
      <c r="C1055" s="2">
        <v>5000</v>
      </c>
      <c r="D1055" s="2">
        <v>5114593.5199999996</v>
      </c>
      <c r="E1055" s="4">
        <v>43621</v>
      </c>
      <c r="F1055" s="3" t="s">
        <v>76</v>
      </c>
      <c r="G1055" s="3" t="s">
        <v>24</v>
      </c>
      <c r="H1055" s="4">
        <v>50775</v>
      </c>
      <c r="I1055" s="4">
        <v>43455</v>
      </c>
      <c r="J1055" s="3" t="s">
        <v>31</v>
      </c>
      <c r="K1055" s="2">
        <v>6.4899999999999999E-2</v>
      </c>
      <c r="L1055" s="2">
        <v>100</v>
      </c>
      <c r="M1055" s="3" t="s">
        <v>57</v>
      </c>
      <c r="N1055" s="3" t="s">
        <v>20</v>
      </c>
      <c r="O1055" s="2" t="b">
        <v>0</v>
      </c>
    </row>
    <row r="1056" spans="1:15" ht="14.25" customHeight="1" x14ac:dyDescent="0.3">
      <c r="A1056" s="2">
        <v>43</v>
      </c>
      <c r="B1056" s="3" t="s">
        <v>119</v>
      </c>
      <c r="C1056" s="2">
        <v>10870</v>
      </c>
      <c r="D1056" s="2">
        <v>10823107.09</v>
      </c>
      <c r="E1056" s="4">
        <v>43621</v>
      </c>
      <c r="F1056" s="3" t="s">
        <v>120</v>
      </c>
      <c r="G1056" s="3" t="s">
        <v>24</v>
      </c>
      <c r="H1056" s="4">
        <v>45646</v>
      </c>
      <c r="I1056" s="4">
        <v>43454</v>
      </c>
      <c r="J1056" s="3" t="s">
        <v>31</v>
      </c>
      <c r="K1056" s="2">
        <v>8.7599999999999997E-2</v>
      </c>
      <c r="L1056" s="2">
        <v>100</v>
      </c>
      <c r="M1056" s="3" t="s">
        <v>35</v>
      </c>
      <c r="N1056" s="3" t="s">
        <v>20</v>
      </c>
      <c r="O1056" s="2" t="b">
        <v>0</v>
      </c>
    </row>
    <row r="1057" spans="1:15" ht="14.25" customHeight="1" x14ac:dyDescent="0.3">
      <c r="A1057" s="2">
        <v>43</v>
      </c>
      <c r="B1057" s="3" t="s">
        <v>167</v>
      </c>
      <c r="C1057" s="2">
        <v>18500</v>
      </c>
      <c r="D1057" s="2">
        <v>19536847.489999998</v>
      </c>
      <c r="E1057" s="4">
        <v>43621</v>
      </c>
      <c r="F1057" s="3" t="s">
        <v>168</v>
      </c>
      <c r="G1057" s="3" t="s">
        <v>24</v>
      </c>
      <c r="H1057" s="4">
        <v>47864</v>
      </c>
      <c r="I1057" s="4">
        <v>43473</v>
      </c>
      <c r="J1057" s="3" t="s">
        <v>31</v>
      </c>
      <c r="K1057" s="2">
        <v>7.5399999999999995E-2</v>
      </c>
      <c r="L1057" s="2">
        <v>100</v>
      </c>
      <c r="M1057" s="3" t="s">
        <v>32</v>
      </c>
      <c r="N1057" s="3" t="s">
        <v>20</v>
      </c>
      <c r="O1057" s="2" t="b">
        <v>0</v>
      </c>
    </row>
    <row r="1058" spans="1:15" ht="14.25" customHeight="1" x14ac:dyDescent="0.3">
      <c r="A1058" s="2">
        <v>43</v>
      </c>
      <c r="B1058" s="3" t="s">
        <v>302</v>
      </c>
      <c r="C1058" s="2">
        <v>180</v>
      </c>
      <c r="D1058" s="2">
        <v>28704142.210000001</v>
      </c>
      <c r="E1058" s="4">
        <v>43621</v>
      </c>
      <c r="F1058" s="3" t="s">
        <v>303</v>
      </c>
      <c r="G1058" s="3" t="s">
        <v>24</v>
      </c>
      <c r="H1058" s="4">
        <v>44741</v>
      </c>
      <c r="I1058" s="4">
        <v>43280</v>
      </c>
      <c r="J1058" s="3" t="s">
        <v>44</v>
      </c>
      <c r="K1058" s="2">
        <v>5.0000000000000001E-4</v>
      </c>
      <c r="L1058" s="2">
        <v>104</v>
      </c>
      <c r="M1058" s="3" t="s">
        <v>110</v>
      </c>
      <c r="N1058" s="3" t="s">
        <v>20</v>
      </c>
      <c r="O1058" s="2" t="b">
        <v>0</v>
      </c>
    </row>
    <row r="1059" spans="1:15" ht="14.25" customHeight="1" x14ac:dyDescent="0.3">
      <c r="A1059" s="2">
        <v>43</v>
      </c>
      <c r="B1059" s="3" t="s">
        <v>302</v>
      </c>
      <c r="C1059" s="2">
        <v>255</v>
      </c>
      <c r="D1059" s="2">
        <v>40664201.460000001</v>
      </c>
      <c r="E1059" s="4">
        <v>43621</v>
      </c>
      <c r="F1059" s="3" t="s">
        <v>303</v>
      </c>
      <c r="G1059" s="3" t="s">
        <v>24</v>
      </c>
      <c r="H1059" s="4">
        <v>44741</v>
      </c>
      <c r="I1059" s="4">
        <v>43280</v>
      </c>
      <c r="J1059" s="3" t="s">
        <v>44</v>
      </c>
      <c r="K1059" s="2">
        <v>5.0000000000000001E-4</v>
      </c>
      <c r="L1059" s="2">
        <v>104</v>
      </c>
      <c r="M1059" s="3" t="s">
        <v>110</v>
      </c>
      <c r="N1059" s="3" t="s">
        <v>20</v>
      </c>
      <c r="O1059" s="2" t="b">
        <v>0</v>
      </c>
    </row>
    <row r="1060" spans="1:15" ht="14.25" customHeight="1" x14ac:dyDescent="0.3">
      <c r="A1060" s="2">
        <v>43</v>
      </c>
      <c r="B1060" s="3" t="s">
        <v>137</v>
      </c>
      <c r="C1060" s="2">
        <v>712</v>
      </c>
      <c r="D1060" s="2">
        <v>826429.58</v>
      </c>
      <c r="E1060" s="4">
        <v>43621</v>
      </c>
      <c r="F1060" s="3" t="s">
        <v>138</v>
      </c>
      <c r="G1060" s="3" t="s">
        <v>139</v>
      </c>
      <c r="H1060" s="4">
        <v>44515</v>
      </c>
      <c r="I1060" s="4">
        <v>43023</v>
      </c>
      <c r="J1060" s="3" t="s">
        <v>31</v>
      </c>
      <c r="K1060" s="2">
        <v>5.2900000000000003E-2</v>
      </c>
      <c r="L1060" s="2">
        <v>100</v>
      </c>
      <c r="M1060" s="3" t="s">
        <v>140</v>
      </c>
      <c r="N1060" s="3" t="s">
        <v>20</v>
      </c>
      <c r="O1060" s="2" t="b">
        <v>0</v>
      </c>
    </row>
    <row r="1061" spans="1:15" ht="14.25" customHeight="1" x14ac:dyDescent="0.3">
      <c r="A1061" s="2">
        <v>43</v>
      </c>
      <c r="B1061" s="3" t="s">
        <v>144</v>
      </c>
      <c r="C1061" s="2">
        <v>1240</v>
      </c>
      <c r="D1061" s="2">
        <v>12487359.470000001</v>
      </c>
      <c r="E1061" s="4">
        <v>43621</v>
      </c>
      <c r="F1061" s="3" t="s">
        <v>145</v>
      </c>
      <c r="G1061" s="3" t="s">
        <v>139</v>
      </c>
      <c r="H1061" s="4">
        <v>45363</v>
      </c>
      <c r="I1061" s="4">
        <v>43536</v>
      </c>
      <c r="J1061" s="3" t="s">
        <v>44</v>
      </c>
      <c r="K1061" s="2">
        <v>6.3200000000000006E-2</v>
      </c>
      <c r="L1061" s="2">
        <v>100</v>
      </c>
      <c r="M1061" s="3" t="s">
        <v>146</v>
      </c>
      <c r="N1061" s="3" t="s">
        <v>20</v>
      </c>
      <c r="O1061" s="2" t="b">
        <v>0</v>
      </c>
    </row>
    <row r="1062" spans="1:15" ht="14.25" customHeight="1" x14ac:dyDescent="0.3">
      <c r="A1062" s="2">
        <v>43</v>
      </c>
      <c r="B1062" s="3" t="s">
        <v>147</v>
      </c>
      <c r="C1062" s="2">
        <v>12451</v>
      </c>
      <c r="D1062" s="2">
        <v>12488087.77</v>
      </c>
      <c r="E1062" s="4">
        <v>43621</v>
      </c>
      <c r="F1062" s="3" t="s">
        <v>148</v>
      </c>
      <c r="G1062" s="3" t="s">
        <v>139</v>
      </c>
      <c r="H1062" s="4">
        <v>45397</v>
      </c>
      <c r="I1062" s="4">
        <v>43570</v>
      </c>
      <c r="J1062" s="3" t="s">
        <v>44</v>
      </c>
      <c r="K1062" s="2">
        <v>1.4800000000000001E-2</v>
      </c>
      <c r="L1062" s="2">
        <v>100</v>
      </c>
      <c r="M1062" s="3" t="s">
        <v>149</v>
      </c>
      <c r="N1062" s="3" t="s">
        <v>20</v>
      </c>
      <c r="O1062" s="2" t="b">
        <v>0</v>
      </c>
    </row>
    <row r="1063" spans="1:15" ht="14.25" customHeight="1" x14ac:dyDescent="0.3">
      <c r="A1063" s="2">
        <v>43</v>
      </c>
      <c r="B1063" s="3" t="s">
        <v>150</v>
      </c>
      <c r="C1063" s="2">
        <v>1126</v>
      </c>
      <c r="D1063" s="2">
        <v>1128682.4099999999</v>
      </c>
      <c r="E1063" s="4">
        <v>43621</v>
      </c>
      <c r="F1063" s="3" t="s">
        <v>151</v>
      </c>
      <c r="G1063" s="3" t="s">
        <v>139</v>
      </c>
      <c r="H1063" s="4">
        <v>46157</v>
      </c>
      <c r="I1063" s="4">
        <v>43600</v>
      </c>
      <c r="J1063" s="3" t="s">
        <v>44</v>
      </c>
      <c r="K1063" s="2">
        <v>1.35E-2</v>
      </c>
      <c r="L1063" s="2">
        <v>100</v>
      </c>
      <c r="M1063" s="3" t="s">
        <v>152</v>
      </c>
      <c r="N1063" s="3" t="s">
        <v>20</v>
      </c>
      <c r="O1063" s="2" t="b">
        <v>0</v>
      </c>
    </row>
    <row r="1064" spans="1:15" ht="14.25" customHeight="1" x14ac:dyDescent="0.3">
      <c r="A1064" s="2">
        <v>43</v>
      </c>
      <c r="B1064" s="3" t="s">
        <v>153</v>
      </c>
      <c r="C1064" s="2">
        <v>8678</v>
      </c>
      <c r="D1064" s="2">
        <v>8911890.5500000007</v>
      </c>
      <c r="E1064" s="4">
        <v>43621</v>
      </c>
      <c r="F1064" s="3" t="s">
        <v>154</v>
      </c>
      <c r="G1064" s="3" t="s">
        <v>139</v>
      </c>
      <c r="H1064" s="4">
        <v>46522</v>
      </c>
      <c r="I1064" s="4">
        <v>43600</v>
      </c>
      <c r="J1064" s="3" t="s">
        <v>31</v>
      </c>
      <c r="K1064" s="2">
        <v>5.11E-2</v>
      </c>
      <c r="L1064" s="2">
        <v>100</v>
      </c>
      <c r="M1064" s="3" t="s">
        <v>152</v>
      </c>
      <c r="N1064" s="3" t="s">
        <v>20</v>
      </c>
      <c r="O1064" s="2" t="b">
        <v>0</v>
      </c>
    </row>
    <row r="1065" spans="1:15" ht="14.25" customHeight="1" x14ac:dyDescent="0.3">
      <c r="A1065" s="2">
        <v>43</v>
      </c>
      <c r="B1065" s="3" t="s">
        <v>173</v>
      </c>
      <c r="C1065" s="2">
        <v>17730</v>
      </c>
      <c r="D1065" s="2">
        <v>17746139.800000001</v>
      </c>
      <c r="E1065" s="4">
        <v>43621</v>
      </c>
      <c r="F1065" s="3" t="s">
        <v>174</v>
      </c>
      <c r="G1065" s="3" t="s">
        <v>139</v>
      </c>
      <c r="H1065" s="4">
        <v>46522</v>
      </c>
      <c r="I1065" s="4">
        <v>43600</v>
      </c>
      <c r="J1065" s="3" t="s">
        <v>44</v>
      </c>
      <c r="K1065" s="2">
        <v>1.52E-2</v>
      </c>
      <c r="L1065" s="2">
        <v>100</v>
      </c>
      <c r="M1065" s="3" t="s">
        <v>175</v>
      </c>
      <c r="N1065" s="3" t="s">
        <v>20</v>
      </c>
      <c r="O1065" s="2" t="b">
        <v>0</v>
      </c>
    </row>
    <row r="1066" spans="1:15" ht="14.25" customHeight="1" x14ac:dyDescent="0.3">
      <c r="A1066" s="2">
        <v>43</v>
      </c>
      <c r="B1066" s="3" t="s">
        <v>179</v>
      </c>
      <c r="C1066" s="2">
        <v>150</v>
      </c>
      <c r="D1066" s="2">
        <v>147389.56</v>
      </c>
      <c r="E1066" s="4">
        <v>43621</v>
      </c>
      <c r="F1066" s="3" t="s">
        <v>180</v>
      </c>
      <c r="G1066" s="3" t="s">
        <v>139</v>
      </c>
      <c r="H1066" s="4">
        <v>44242</v>
      </c>
      <c r="I1066" s="4">
        <v>41320</v>
      </c>
      <c r="J1066" s="3" t="s">
        <v>31</v>
      </c>
      <c r="K1066" s="2">
        <v>7.4999999999999997E-2</v>
      </c>
      <c r="L1066" s="2">
        <v>100</v>
      </c>
      <c r="M1066" s="3" t="s">
        <v>103</v>
      </c>
      <c r="N1066" s="3" t="s">
        <v>20</v>
      </c>
      <c r="O1066" s="2" t="b">
        <v>0</v>
      </c>
    </row>
    <row r="1067" spans="1:15" ht="14.25" customHeight="1" x14ac:dyDescent="0.3">
      <c r="A1067" s="2">
        <v>43</v>
      </c>
      <c r="B1067" s="3" t="s">
        <v>179</v>
      </c>
      <c r="C1067" s="2">
        <v>306</v>
      </c>
      <c r="D1067" s="2">
        <v>300674.71000000002</v>
      </c>
      <c r="E1067" s="4">
        <v>43621</v>
      </c>
      <c r="F1067" s="3" t="s">
        <v>180</v>
      </c>
      <c r="G1067" s="3" t="s">
        <v>139</v>
      </c>
      <c r="H1067" s="4">
        <v>44242</v>
      </c>
      <c r="I1067" s="4">
        <v>41320</v>
      </c>
      <c r="J1067" s="3" t="s">
        <v>31</v>
      </c>
      <c r="K1067" s="2">
        <v>7.4099999999999999E-2</v>
      </c>
      <c r="L1067" s="2">
        <v>100</v>
      </c>
      <c r="M1067" s="3" t="s">
        <v>103</v>
      </c>
      <c r="N1067" s="3" t="s">
        <v>20</v>
      </c>
      <c r="O1067" s="2" t="b">
        <v>0</v>
      </c>
    </row>
    <row r="1068" spans="1:15" ht="14.25" customHeight="1" x14ac:dyDescent="0.3">
      <c r="A1068" s="2">
        <v>43</v>
      </c>
      <c r="B1068" s="3" t="s">
        <v>179</v>
      </c>
      <c r="C1068" s="2">
        <v>400</v>
      </c>
      <c r="D1068" s="2">
        <v>393038.83</v>
      </c>
      <c r="E1068" s="4">
        <v>43621</v>
      </c>
      <c r="F1068" s="3" t="s">
        <v>180</v>
      </c>
      <c r="G1068" s="3" t="s">
        <v>139</v>
      </c>
      <c r="H1068" s="4">
        <v>44242</v>
      </c>
      <c r="I1068" s="4">
        <v>41320</v>
      </c>
      <c r="J1068" s="3" t="s">
        <v>31</v>
      </c>
      <c r="K1068" s="2">
        <v>7.6100000000000001E-2</v>
      </c>
      <c r="L1068" s="2">
        <v>100</v>
      </c>
      <c r="M1068" s="3" t="s">
        <v>103</v>
      </c>
      <c r="N1068" s="3" t="s">
        <v>20</v>
      </c>
      <c r="O1068" s="2" t="b">
        <v>0</v>
      </c>
    </row>
    <row r="1069" spans="1:15" ht="14.25" customHeight="1" x14ac:dyDescent="0.3">
      <c r="A1069" s="2">
        <v>43</v>
      </c>
      <c r="B1069" s="3" t="s">
        <v>179</v>
      </c>
      <c r="C1069" s="2">
        <v>500</v>
      </c>
      <c r="D1069" s="2">
        <v>491298.54</v>
      </c>
      <c r="E1069" s="4">
        <v>43621</v>
      </c>
      <c r="F1069" s="3" t="s">
        <v>180</v>
      </c>
      <c r="G1069" s="3" t="s">
        <v>139</v>
      </c>
      <c r="H1069" s="4">
        <v>44242</v>
      </c>
      <c r="I1069" s="4">
        <v>41320</v>
      </c>
      <c r="J1069" s="3" t="s">
        <v>31</v>
      </c>
      <c r="K1069" s="2">
        <v>7.6100000000000001E-2</v>
      </c>
      <c r="L1069" s="2">
        <v>100</v>
      </c>
      <c r="M1069" s="3" t="s">
        <v>103</v>
      </c>
      <c r="N1069" s="3" t="s">
        <v>20</v>
      </c>
      <c r="O1069" s="2" t="b">
        <v>0</v>
      </c>
    </row>
    <row r="1070" spans="1:15" ht="14.25" customHeight="1" x14ac:dyDescent="0.3">
      <c r="A1070" s="2">
        <v>43</v>
      </c>
      <c r="B1070" s="3" t="s">
        <v>179</v>
      </c>
      <c r="C1070" s="2">
        <v>200</v>
      </c>
      <c r="D1070" s="2">
        <v>196519.42</v>
      </c>
      <c r="E1070" s="4">
        <v>43621</v>
      </c>
      <c r="F1070" s="3" t="s">
        <v>180</v>
      </c>
      <c r="G1070" s="3" t="s">
        <v>139</v>
      </c>
      <c r="H1070" s="4">
        <v>44242</v>
      </c>
      <c r="I1070" s="4">
        <v>41320</v>
      </c>
      <c r="J1070" s="3" t="s">
        <v>31</v>
      </c>
      <c r="K1070" s="2">
        <v>7.6100000000000001E-2</v>
      </c>
      <c r="L1070" s="2">
        <v>100</v>
      </c>
      <c r="M1070" s="3" t="s">
        <v>103</v>
      </c>
      <c r="N1070" s="3" t="s">
        <v>20</v>
      </c>
      <c r="O1070" s="2" t="b">
        <v>0</v>
      </c>
    </row>
    <row r="1071" spans="1:15" ht="14.25" customHeight="1" x14ac:dyDescent="0.3">
      <c r="A1071" s="2">
        <v>43</v>
      </c>
      <c r="B1071" s="3" t="s">
        <v>179</v>
      </c>
      <c r="C1071" s="2">
        <v>200</v>
      </c>
      <c r="D1071" s="2">
        <v>196519.42</v>
      </c>
      <c r="E1071" s="4">
        <v>43621</v>
      </c>
      <c r="F1071" s="3" t="s">
        <v>180</v>
      </c>
      <c r="G1071" s="3" t="s">
        <v>139</v>
      </c>
      <c r="H1071" s="4">
        <v>44242</v>
      </c>
      <c r="I1071" s="4">
        <v>41320</v>
      </c>
      <c r="J1071" s="3" t="s">
        <v>31</v>
      </c>
      <c r="K1071" s="2">
        <v>7.9100000000000004E-2</v>
      </c>
      <c r="L1071" s="2">
        <v>100</v>
      </c>
      <c r="M1071" s="3" t="s">
        <v>103</v>
      </c>
      <c r="N1071" s="3" t="s">
        <v>20</v>
      </c>
      <c r="O1071" s="2" t="b">
        <v>0</v>
      </c>
    </row>
    <row r="1072" spans="1:15" ht="14.25" customHeight="1" x14ac:dyDescent="0.3">
      <c r="A1072" s="2">
        <v>43</v>
      </c>
      <c r="B1072" s="3" t="s">
        <v>179</v>
      </c>
      <c r="C1072" s="2">
        <v>755</v>
      </c>
      <c r="D1072" s="2">
        <v>741860.8</v>
      </c>
      <c r="E1072" s="4">
        <v>43621</v>
      </c>
      <c r="F1072" s="3" t="s">
        <v>180</v>
      </c>
      <c r="G1072" s="3" t="s">
        <v>139</v>
      </c>
      <c r="H1072" s="4">
        <v>44242</v>
      </c>
      <c r="I1072" s="4">
        <v>41320</v>
      </c>
      <c r="J1072" s="3" t="s">
        <v>31</v>
      </c>
      <c r="K1072" s="2">
        <v>7.6399999999999996E-2</v>
      </c>
      <c r="L1072" s="2">
        <v>100</v>
      </c>
      <c r="M1072" s="3" t="s">
        <v>103</v>
      </c>
      <c r="N1072" s="3" t="s">
        <v>20</v>
      </c>
      <c r="O1072" s="2" t="b">
        <v>0</v>
      </c>
    </row>
    <row r="1073" spans="1:15" ht="14.25" customHeight="1" x14ac:dyDescent="0.3">
      <c r="A1073" s="2">
        <v>43</v>
      </c>
      <c r="B1073" s="3" t="s">
        <v>179</v>
      </c>
      <c r="C1073" s="2">
        <v>400</v>
      </c>
      <c r="D1073" s="2">
        <v>393038.83</v>
      </c>
      <c r="E1073" s="4">
        <v>43621</v>
      </c>
      <c r="F1073" s="3" t="s">
        <v>180</v>
      </c>
      <c r="G1073" s="3" t="s">
        <v>139</v>
      </c>
      <c r="H1073" s="4">
        <v>44242</v>
      </c>
      <c r="I1073" s="4">
        <v>41320</v>
      </c>
      <c r="J1073" s="3" t="s">
        <v>31</v>
      </c>
      <c r="K1073" s="2">
        <v>8.2600000000000007E-2</v>
      </c>
      <c r="L1073" s="2">
        <v>100</v>
      </c>
      <c r="M1073" s="3" t="s">
        <v>103</v>
      </c>
      <c r="N1073" s="3" t="s">
        <v>20</v>
      </c>
      <c r="O1073" s="2" t="b">
        <v>0</v>
      </c>
    </row>
    <row r="1074" spans="1:15" ht="14.25" customHeight="1" x14ac:dyDescent="0.3">
      <c r="A1074" s="2">
        <v>43</v>
      </c>
      <c r="B1074" s="3" t="s">
        <v>179</v>
      </c>
      <c r="C1074" s="2">
        <v>300</v>
      </c>
      <c r="D1074" s="2">
        <v>294779.12</v>
      </c>
      <c r="E1074" s="4">
        <v>43621</v>
      </c>
      <c r="F1074" s="3" t="s">
        <v>180</v>
      </c>
      <c r="G1074" s="3" t="s">
        <v>139</v>
      </c>
      <c r="H1074" s="4">
        <v>44242</v>
      </c>
      <c r="I1074" s="4">
        <v>41320</v>
      </c>
      <c r="J1074" s="3" t="s">
        <v>31</v>
      </c>
      <c r="K1074" s="2">
        <v>8.1900000000000001E-2</v>
      </c>
      <c r="L1074" s="2">
        <v>100</v>
      </c>
      <c r="M1074" s="3" t="s">
        <v>103</v>
      </c>
      <c r="N1074" s="3" t="s">
        <v>20</v>
      </c>
      <c r="O1074" s="2" t="b">
        <v>0</v>
      </c>
    </row>
    <row r="1075" spans="1:15" ht="14.25" customHeight="1" x14ac:dyDescent="0.3">
      <c r="A1075" s="2">
        <v>43</v>
      </c>
      <c r="B1075" s="3" t="s">
        <v>179</v>
      </c>
      <c r="C1075" s="2">
        <v>589</v>
      </c>
      <c r="D1075" s="2">
        <v>578749.68000000005</v>
      </c>
      <c r="E1075" s="4">
        <v>43621</v>
      </c>
      <c r="F1075" s="3" t="s">
        <v>180</v>
      </c>
      <c r="G1075" s="3" t="s">
        <v>139</v>
      </c>
      <c r="H1075" s="4">
        <v>44242</v>
      </c>
      <c r="I1075" s="4">
        <v>41320</v>
      </c>
      <c r="J1075" s="3" t="s">
        <v>31</v>
      </c>
      <c r="K1075" s="2">
        <v>7.8100000000000003E-2</v>
      </c>
      <c r="L1075" s="2">
        <v>100</v>
      </c>
      <c r="M1075" s="3" t="s">
        <v>103</v>
      </c>
      <c r="N1075" s="3" t="s">
        <v>20</v>
      </c>
      <c r="O1075" s="2" t="b">
        <v>0</v>
      </c>
    </row>
    <row r="1076" spans="1:15" ht="14.25" customHeight="1" x14ac:dyDescent="0.3">
      <c r="A1076" s="2">
        <v>43</v>
      </c>
      <c r="B1076" s="3" t="s">
        <v>508</v>
      </c>
      <c r="C1076" s="2">
        <v>15</v>
      </c>
      <c r="D1076" s="2">
        <v>226167.22</v>
      </c>
      <c r="E1076" s="4">
        <v>43621</v>
      </c>
      <c r="F1076" s="3" t="s">
        <v>509</v>
      </c>
      <c r="G1076" s="3" t="s">
        <v>139</v>
      </c>
      <c r="H1076" s="4">
        <v>44941</v>
      </c>
      <c r="I1076" s="4">
        <v>41289</v>
      </c>
      <c r="J1076" s="3" t="s">
        <v>31</v>
      </c>
      <c r="K1076" s="2">
        <v>5.8500000000000003E-2</v>
      </c>
      <c r="L1076" s="2">
        <v>100</v>
      </c>
      <c r="M1076" s="3" t="s">
        <v>188</v>
      </c>
      <c r="N1076" s="3" t="s">
        <v>20</v>
      </c>
      <c r="O1076" s="2" t="b">
        <v>0</v>
      </c>
    </row>
    <row r="1077" spans="1:15" ht="14.25" customHeight="1" x14ac:dyDescent="0.3">
      <c r="A1077" s="2">
        <v>43</v>
      </c>
      <c r="B1077" s="3" t="s">
        <v>510</v>
      </c>
      <c r="C1077" s="2">
        <v>2000</v>
      </c>
      <c r="D1077" s="2">
        <v>2885165.26</v>
      </c>
      <c r="E1077" s="4">
        <v>43621</v>
      </c>
      <c r="F1077" s="3" t="s">
        <v>511</v>
      </c>
      <c r="G1077" s="3" t="s">
        <v>139</v>
      </c>
      <c r="H1077" s="4">
        <v>45703</v>
      </c>
      <c r="I1077" s="4">
        <v>41320</v>
      </c>
      <c r="J1077" s="3" t="s">
        <v>31</v>
      </c>
      <c r="K1077" s="2">
        <v>7.3099999999999998E-2</v>
      </c>
      <c r="L1077" s="2">
        <v>100</v>
      </c>
      <c r="M1077" s="3" t="s">
        <v>103</v>
      </c>
      <c r="N1077" s="3" t="s">
        <v>20</v>
      </c>
      <c r="O1077" s="2" t="b">
        <v>0</v>
      </c>
    </row>
    <row r="1078" spans="1:15" ht="14.25" customHeight="1" x14ac:dyDescent="0.3">
      <c r="A1078" s="2">
        <v>43</v>
      </c>
      <c r="B1078" s="3" t="s">
        <v>176</v>
      </c>
      <c r="C1078" s="2">
        <v>62</v>
      </c>
      <c r="D1078" s="2">
        <v>292426.88</v>
      </c>
      <c r="E1078" s="4">
        <v>43621</v>
      </c>
      <c r="F1078" s="3" t="s">
        <v>177</v>
      </c>
      <c r="G1078" s="3" t="s">
        <v>139</v>
      </c>
      <c r="H1078" s="4">
        <v>43936</v>
      </c>
      <c r="I1078" s="4">
        <v>41320</v>
      </c>
      <c r="J1078" s="3" t="s">
        <v>31</v>
      </c>
      <c r="K1078" s="2">
        <v>3.85E-2</v>
      </c>
      <c r="L1078" s="2">
        <v>100</v>
      </c>
      <c r="M1078" s="3" t="s">
        <v>178</v>
      </c>
      <c r="N1078" s="3" t="s">
        <v>20</v>
      </c>
      <c r="O1078" s="2" t="b">
        <v>0</v>
      </c>
    </row>
    <row r="1079" spans="1:15" ht="14.25" customHeight="1" x14ac:dyDescent="0.3">
      <c r="A1079" s="2">
        <v>43</v>
      </c>
      <c r="B1079" s="3" t="s">
        <v>512</v>
      </c>
      <c r="C1079" s="2">
        <v>205</v>
      </c>
      <c r="D1079" s="2">
        <v>243656.51</v>
      </c>
      <c r="E1079" s="4">
        <v>43621</v>
      </c>
      <c r="F1079" s="3" t="s">
        <v>513</v>
      </c>
      <c r="G1079" s="3" t="s">
        <v>139</v>
      </c>
      <c r="H1079" s="4">
        <v>44757</v>
      </c>
      <c r="I1079" s="4">
        <v>40558</v>
      </c>
      <c r="J1079" s="3" t="s">
        <v>31</v>
      </c>
      <c r="K1079" s="2">
        <v>5.2400000000000002E-2</v>
      </c>
      <c r="L1079" s="2">
        <v>100</v>
      </c>
      <c r="M1079" s="3" t="s">
        <v>514</v>
      </c>
      <c r="N1079" s="3" t="s">
        <v>20</v>
      </c>
      <c r="O1079" s="2" t="b">
        <v>0</v>
      </c>
    </row>
    <row r="1080" spans="1:15" ht="14.25" customHeight="1" x14ac:dyDescent="0.3">
      <c r="A1080" s="2">
        <v>43</v>
      </c>
      <c r="B1080" s="3" t="s">
        <v>515</v>
      </c>
      <c r="C1080" s="2">
        <v>205</v>
      </c>
      <c r="D1080" s="2">
        <v>241376.22</v>
      </c>
      <c r="E1080" s="4">
        <v>43621</v>
      </c>
      <c r="F1080" s="3" t="s">
        <v>516</v>
      </c>
      <c r="G1080" s="3" t="s">
        <v>139</v>
      </c>
      <c r="H1080" s="4">
        <v>44849</v>
      </c>
      <c r="I1080" s="4">
        <v>40558</v>
      </c>
      <c r="J1080" s="3" t="s">
        <v>31</v>
      </c>
      <c r="K1080" s="2">
        <v>5.2499999999999998E-2</v>
      </c>
      <c r="L1080" s="2">
        <v>100</v>
      </c>
      <c r="M1080" s="3" t="s">
        <v>514</v>
      </c>
      <c r="N1080" s="3" t="s">
        <v>20</v>
      </c>
      <c r="O1080" s="2" t="b">
        <v>0</v>
      </c>
    </row>
    <row r="1081" spans="1:15" ht="14.25" customHeight="1" x14ac:dyDescent="0.3">
      <c r="A1081" s="2">
        <v>43</v>
      </c>
      <c r="B1081" s="3" t="s">
        <v>517</v>
      </c>
      <c r="C1081" s="2">
        <v>72</v>
      </c>
      <c r="D1081" s="2">
        <v>1127316.1299999999</v>
      </c>
      <c r="E1081" s="4">
        <v>43621</v>
      </c>
      <c r="F1081" s="3" t="s">
        <v>518</v>
      </c>
      <c r="G1081" s="3" t="s">
        <v>139</v>
      </c>
      <c r="H1081" s="4">
        <v>44849</v>
      </c>
      <c r="I1081" s="4">
        <v>41197</v>
      </c>
      <c r="J1081" s="3" t="s">
        <v>31</v>
      </c>
      <c r="K1081" s="2">
        <v>6.0400000000000002E-2</v>
      </c>
      <c r="L1081" s="2">
        <v>100</v>
      </c>
      <c r="M1081" s="3" t="s">
        <v>149</v>
      </c>
      <c r="N1081" s="3" t="s">
        <v>20</v>
      </c>
      <c r="O1081" s="2" t="b">
        <v>0</v>
      </c>
    </row>
    <row r="1082" spans="1:15" ht="14.25" customHeight="1" x14ac:dyDescent="0.3">
      <c r="A1082" s="2">
        <v>43</v>
      </c>
      <c r="B1082" s="3" t="s">
        <v>517</v>
      </c>
      <c r="C1082" s="2">
        <v>3</v>
      </c>
      <c r="D1082" s="2">
        <v>46971.51</v>
      </c>
      <c r="E1082" s="4">
        <v>43621</v>
      </c>
      <c r="F1082" s="3" t="s">
        <v>518</v>
      </c>
      <c r="G1082" s="3" t="s">
        <v>139</v>
      </c>
      <c r="H1082" s="4">
        <v>44849</v>
      </c>
      <c r="I1082" s="4">
        <v>41197</v>
      </c>
      <c r="J1082" s="3" t="s">
        <v>31</v>
      </c>
      <c r="K1082" s="2">
        <v>6.0400000000000002E-2</v>
      </c>
      <c r="L1082" s="2">
        <v>100</v>
      </c>
      <c r="M1082" s="3" t="s">
        <v>149</v>
      </c>
      <c r="N1082" s="3" t="s">
        <v>20</v>
      </c>
      <c r="O1082" s="2" t="b">
        <v>0</v>
      </c>
    </row>
    <row r="1083" spans="1:15" ht="14.25" customHeight="1" x14ac:dyDescent="0.3">
      <c r="A1083" s="2">
        <v>43</v>
      </c>
      <c r="B1083" s="3" t="s">
        <v>517</v>
      </c>
      <c r="C1083" s="2">
        <v>18</v>
      </c>
      <c r="D1083" s="2">
        <v>281829.03000000003</v>
      </c>
      <c r="E1083" s="4">
        <v>43621</v>
      </c>
      <c r="F1083" s="3" t="s">
        <v>518</v>
      </c>
      <c r="G1083" s="3" t="s">
        <v>139</v>
      </c>
      <c r="H1083" s="4">
        <v>44849</v>
      </c>
      <c r="I1083" s="4">
        <v>41197</v>
      </c>
      <c r="J1083" s="3" t="s">
        <v>31</v>
      </c>
      <c r="K1083" s="2">
        <v>6.0900000000000003E-2</v>
      </c>
      <c r="L1083" s="2">
        <v>100</v>
      </c>
      <c r="M1083" s="3" t="s">
        <v>149</v>
      </c>
      <c r="N1083" s="3" t="s">
        <v>20</v>
      </c>
      <c r="O1083" s="2" t="b">
        <v>0</v>
      </c>
    </row>
    <row r="1084" spans="1:15" ht="14.25" customHeight="1" x14ac:dyDescent="0.3">
      <c r="A1084" s="2">
        <v>43</v>
      </c>
      <c r="B1084" s="3" t="s">
        <v>229</v>
      </c>
      <c r="C1084" s="2">
        <v>750</v>
      </c>
      <c r="D1084" s="2">
        <v>1181169.26</v>
      </c>
      <c r="E1084" s="4">
        <v>43621</v>
      </c>
      <c r="F1084" s="3" t="s">
        <v>230</v>
      </c>
      <c r="G1084" s="3" t="s">
        <v>139</v>
      </c>
      <c r="H1084" s="4">
        <v>45580</v>
      </c>
      <c r="I1084" s="4">
        <v>41197</v>
      </c>
      <c r="J1084" s="3" t="s">
        <v>31</v>
      </c>
      <c r="K1084" s="2">
        <v>5.1400000000000001E-2</v>
      </c>
      <c r="L1084" s="2">
        <v>100</v>
      </c>
      <c r="M1084" s="3" t="s">
        <v>231</v>
      </c>
      <c r="N1084" s="3" t="s">
        <v>20</v>
      </c>
      <c r="O1084" s="2" t="b">
        <v>0</v>
      </c>
    </row>
    <row r="1085" spans="1:15" ht="14.25" customHeight="1" x14ac:dyDescent="0.3">
      <c r="A1085" s="2">
        <v>43</v>
      </c>
      <c r="B1085" s="3" t="s">
        <v>229</v>
      </c>
      <c r="C1085" s="2">
        <v>49</v>
      </c>
      <c r="D1085" s="2">
        <v>77169.73</v>
      </c>
      <c r="E1085" s="4">
        <v>43621</v>
      </c>
      <c r="F1085" s="3" t="s">
        <v>230</v>
      </c>
      <c r="G1085" s="3" t="s">
        <v>139</v>
      </c>
      <c r="H1085" s="4">
        <v>45580</v>
      </c>
      <c r="I1085" s="4">
        <v>41197</v>
      </c>
      <c r="J1085" s="3" t="s">
        <v>31</v>
      </c>
      <c r="K1085" s="2">
        <v>6.0100000000000001E-2</v>
      </c>
      <c r="L1085" s="2">
        <v>100</v>
      </c>
      <c r="M1085" s="3" t="s">
        <v>231</v>
      </c>
      <c r="N1085" s="3" t="s">
        <v>20</v>
      </c>
      <c r="O1085" s="2" t="b">
        <v>0</v>
      </c>
    </row>
    <row r="1086" spans="1:15" ht="14.25" customHeight="1" x14ac:dyDescent="0.3">
      <c r="A1086" s="2">
        <v>43</v>
      </c>
      <c r="B1086" s="3" t="s">
        <v>229</v>
      </c>
      <c r="C1086" s="2">
        <v>737</v>
      </c>
      <c r="D1086" s="2">
        <v>1160695.6599999999</v>
      </c>
      <c r="E1086" s="4">
        <v>43621</v>
      </c>
      <c r="F1086" s="3" t="s">
        <v>230</v>
      </c>
      <c r="G1086" s="3" t="s">
        <v>139</v>
      </c>
      <c r="H1086" s="4">
        <v>45580</v>
      </c>
      <c r="I1086" s="4">
        <v>41197</v>
      </c>
      <c r="J1086" s="3" t="s">
        <v>31</v>
      </c>
      <c r="K1086" s="2">
        <v>6.1400000000000003E-2</v>
      </c>
      <c r="L1086" s="2">
        <v>100</v>
      </c>
      <c r="M1086" s="3" t="s">
        <v>231</v>
      </c>
      <c r="N1086" s="3" t="s">
        <v>20</v>
      </c>
      <c r="O1086" s="2" t="b">
        <v>0</v>
      </c>
    </row>
    <row r="1087" spans="1:15" ht="14.25" customHeight="1" x14ac:dyDescent="0.3">
      <c r="A1087" s="2">
        <v>43</v>
      </c>
      <c r="B1087" s="3" t="s">
        <v>229</v>
      </c>
      <c r="C1087" s="2">
        <v>4443</v>
      </c>
      <c r="D1087" s="2">
        <v>6997246.71</v>
      </c>
      <c r="E1087" s="4">
        <v>43621</v>
      </c>
      <c r="F1087" s="3" t="s">
        <v>230</v>
      </c>
      <c r="G1087" s="3" t="s">
        <v>139</v>
      </c>
      <c r="H1087" s="4">
        <v>45580</v>
      </c>
      <c r="I1087" s="4">
        <v>41197</v>
      </c>
      <c r="J1087" s="3" t="s">
        <v>31</v>
      </c>
      <c r="K1087" s="2">
        <v>6.2399999999999997E-2</v>
      </c>
      <c r="L1087" s="2">
        <v>100</v>
      </c>
      <c r="M1087" s="3" t="s">
        <v>231</v>
      </c>
      <c r="N1087" s="3" t="s">
        <v>20</v>
      </c>
      <c r="O1087" s="2" t="b">
        <v>0</v>
      </c>
    </row>
    <row r="1088" spans="1:15" ht="14.25" customHeight="1" x14ac:dyDescent="0.3">
      <c r="A1088" s="2">
        <v>43</v>
      </c>
      <c r="B1088" s="3" t="s">
        <v>181</v>
      </c>
      <c r="C1088" s="2">
        <v>5236</v>
      </c>
      <c r="D1088" s="2">
        <v>7126407.0099999998</v>
      </c>
      <c r="E1088" s="4">
        <v>43621</v>
      </c>
      <c r="F1088" s="3" t="s">
        <v>182</v>
      </c>
      <c r="G1088" s="3" t="s">
        <v>139</v>
      </c>
      <c r="H1088" s="4">
        <v>45641</v>
      </c>
      <c r="I1088" s="4">
        <v>41258</v>
      </c>
      <c r="J1088" s="3" t="s">
        <v>31</v>
      </c>
      <c r="K1088" s="2">
        <v>8.6800000000000002E-2</v>
      </c>
      <c r="L1088" s="2">
        <v>100</v>
      </c>
      <c r="M1088" s="3" t="s">
        <v>157</v>
      </c>
      <c r="N1088" s="3" t="s">
        <v>20</v>
      </c>
      <c r="O1088" s="2" t="b">
        <v>0</v>
      </c>
    </row>
    <row r="1089" spans="1:15" ht="14.25" customHeight="1" x14ac:dyDescent="0.3">
      <c r="A1089" s="2">
        <v>43</v>
      </c>
      <c r="B1089" s="3" t="s">
        <v>181</v>
      </c>
      <c r="C1089" s="2">
        <v>43</v>
      </c>
      <c r="D1089" s="2">
        <v>58524.73</v>
      </c>
      <c r="E1089" s="4">
        <v>43621</v>
      </c>
      <c r="F1089" s="3" t="s">
        <v>182</v>
      </c>
      <c r="G1089" s="3" t="s">
        <v>139</v>
      </c>
      <c r="H1089" s="4">
        <v>45641</v>
      </c>
      <c r="I1089" s="4">
        <v>41258</v>
      </c>
      <c r="J1089" s="3" t="s">
        <v>31</v>
      </c>
      <c r="K1089" s="2">
        <v>8.5000000000000006E-2</v>
      </c>
      <c r="L1089" s="2">
        <v>100</v>
      </c>
      <c r="M1089" s="3" t="s">
        <v>157</v>
      </c>
      <c r="N1089" s="3" t="s">
        <v>20</v>
      </c>
      <c r="O1089" s="2" t="b">
        <v>0</v>
      </c>
    </row>
    <row r="1090" spans="1:15" ht="14.25" customHeight="1" x14ac:dyDescent="0.3">
      <c r="A1090" s="2">
        <v>43</v>
      </c>
      <c r="B1090" s="3" t="s">
        <v>181</v>
      </c>
      <c r="C1090" s="2">
        <v>7500</v>
      </c>
      <c r="D1090" s="2">
        <v>10207802.25</v>
      </c>
      <c r="E1090" s="4">
        <v>43621</v>
      </c>
      <c r="F1090" s="3" t="s">
        <v>182</v>
      </c>
      <c r="G1090" s="3" t="s">
        <v>139</v>
      </c>
      <c r="H1090" s="4">
        <v>45641</v>
      </c>
      <c r="I1090" s="4">
        <v>41258</v>
      </c>
      <c r="J1090" s="3" t="s">
        <v>31</v>
      </c>
      <c r="K1090" s="2">
        <v>8.3599999999999994E-2</v>
      </c>
      <c r="L1090" s="2">
        <v>100</v>
      </c>
      <c r="M1090" s="3" t="s">
        <v>157</v>
      </c>
      <c r="N1090" s="3" t="s">
        <v>20</v>
      </c>
      <c r="O1090" s="2" t="b">
        <v>0</v>
      </c>
    </row>
    <row r="1091" spans="1:15" ht="14.25" customHeight="1" x14ac:dyDescent="0.3">
      <c r="A1091" s="2">
        <v>43</v>
      </c>
      <c r="B1091" s="3" t="s">
        <v>183</v>
      </c>
      <c r="C1091" s="2">
        <v>97</v>
      </c>
      <c r="D1091" s="2">
        <v>315633.93</v>
      </c>
      <c r="E1091" s="4">
        <v>43621</v>
      </c>
      <c r="F1091" s="3" t="s">
        <v>184</v>
      </c>
      <c r="G1091" s="3" t="s">
        <v>139</v>
      </c>
      <c r="H1091" s="4">
        <v>44119</v>
      </c>
      <c r="I1091" s="4">
        <v>41379</v>
      </c>
      <c r="J1091" s="3" t="s">
        <v>44</v>
      </c>
      <c r="K1091" s="2">
        <v>0.83389999999999997</v>
      </c>
      <c r="L1091" s="2">
        <v>100</v>
      </c>
      <c r="M1091" s="3" t="s">
        <v>185</v>
      </c>
      <c r="N1091" s="3" t="s">
        <v>20</v>
      </c>
      <c r="O1091" s="2" t="b">
        <v>0</v>
      </c>
    </row>
    <row r="1092" spans="1:15" ht="14.25" customHeight="1" x14ac:dyDescent="0.3">
      <c r="A1092" s="2">
        <v>43</v>
      </c>
      <c r="B1092" s="3" t="s">
        <v>183</v>
      </c>
      <c r="C1092" s="2">
        <v>235</v>
      </c>
      <c r="D1092" s="2">
        <v>764680.15</v>
      </c>
      <c r="E1092" s="4">
        <v>43621</v>
      </c>
      <c r="F1092" s="3" t="s">
        <v>184</v>
      </c>
      <c r="G1092" s="3" t="s">
        <v>139</v>
      </c>
      <c r="H1092" s="4">
        <v>44119</v>
      </c>
      <c r="I1092" s="4">
        <v>41379</v>
      </c>
      <c r="J1092" s="3" t="s">
        <v>44</v>
      </c>
      <c r="K1092" s="2">
        <v>0.82730000000000004</v>
      </c>
      <c r="L1092" s="2">
        <v>100</v>
      </c>
      <c r="M1092" s="3" t="s">
        <v>185</v>
      </c>
      <c r="N1092" s="3" t="s">
        <v>20</v>
      </c>
      <c r="O1092" s="2" t="b">
        <v>0</v>
      </c>
    </row>
    <row r="1093" spans="1:15" ht="14.25" customHeight="1" x14ac:dyDescent="0.3">
      <c r="A1093" s="2">
        <v>43</v>
      </c>
      <c r="B1093" s="3" t="s">
        <v>232</v>
      </c>
      <c r="C1093" s="2">
        <v>85</v>
      </c>
      <c r="D1093" s="2">
        <v>1220610.42</v>
      </c>
      <c r="E1093" s="4">
        <v>43621</v>
      </c>
      <c r="F1093" s="3" t="s">
        <v>233</v>
      </c>
      <c r="G1093" s="3" t="s">
        <v>139</v>
      </c>
      <c r="H1093" s="4">
        <v>45031</v>
      </c>
      <c r="I1093" s="4">
        <v>41379</v>
      </c>
      <c r="J1093" s="3" t="s">
        <v>31</v>
      </c>
      <c r="K1093" s="2">
        <v>6.3299999999999995E-2</v>
      </c>
      <c r="L1093" s="2">
        <v>100</v>
      </c>
      <c r="M1093" s="3" t="s">
        <v>185</v>
      </c>
      <c r="N1093" s="3" t="s">
        <v>20</v>
      </c>
      <c r="O1093" s="2" t="b">
        <v>0</v>
      </c>
    </row>
    <row r="1094" spans="1:15" ht="14.25" customHeight="1" x14ac:dyDescent="0.3">
      <c r="A1094" s="2">
        <v>43</v>
      </c>
      <c r="B1094" s="3" t="s">
        <v>232</v>
      </c>
      <c r="C1094" s="2">
        <v>200</v>
      </c>
      <c r="D1094" s="2">
        <v>2872024.51</v>
      </c>
      <c r="E1094" s="4">
        <v>43621</v>
      </c>
      <c r="F1094" s="3" t="s">
        <v>233</v>
      </c>
      <c r="G1094" s="3" t="s">
        <v>139</v>
      </c>
      <c r="H1094" s="4">
        <v>45031</v>
      </c>
      <c r="I1094" s="4">
        <v>41379</v>
      </c>
      <c r="J1094" s="3" t="s">
        <v>31</v>
      </c>
      <c r="K1094" s="2">
        <v>7.1400000000000005E-2</v>
      </c>
      <c r="L1094" s="2">
        <v>100</v>
      </c>
      <c r="M1094" s="3" t="s">
        <v>185</v>
      </c>
      <c r="N1094" s="3" t="s">
        <v>20</v>
      </c>
      <c r="O1094" s="2" t="b">
        <v>0</v>
      </c>
    </row>
    <row r="1095" spans="1:15" ht="14.25" customHeight="1" x14ac:dyDescent="0.3">
      <c r="A1095" s="2">
        <v>43</v>
      </c>
      <c r="B1095" s="3" t="s">
        <v>232</v>
      </c>
      <c r="C1095" s="2">
        <v>125</v>
      </c>
      <c r="D1095" s="2">
        <v>1795015.32</v>
      </c>
      <c r="E1095" s="4">
        <v>43621</v>
      </c>
      <c r="F1095" s="3" t="s">
        <v>233</v>
      </c>
      <c r="G1095" s="3" t="s">
        <v>139</v>
      </c>
      <c r="H1095" s="4">
        <v>45031</v>
      </c>
      <c r="I1095" s="4">
        <v>41379</v>
      </c>
      <c r="J1095" s="3" t="s">
        <v>31</v>
      </c>
      <c r="K1095" s="2">
        <v>7.7700000000000005E-2</v>
      </c>
      <c r="L1095" s="2">
        <v>100</v>
      </c>
      <c r="M1095" s="3" t="s">
        <v>185</v>
      </c>
      <c r="N1095" s="3" t="s">
        <v>20</v>
      </c>
      <c r="O1095" s="2" t="b">
        <v>0</v>
      </c>
    </row>
    <row r="1096" spans="1:15" ht="14.25" customHeight="1" x14ac:dyDescent="0.3">
      <c r="A1096" s="2">
        <v>43</v>
      </c>
      <c r="B1096" s="3" t="s">
        <v>232</v>
      </c>
      <c r="C1096" s="2">
        <v>140</v>
      </c>
      <c r="D1096" s="2">
        <v>2010417.16</v>
      </c>
      <c r="E1096" s="4">
        <v>43621</v>
      </c>
      <c r="F1096" s="3" t="s">
        <v>233</v>
      </c>
      <c r="G1096" s="3" t="s">
        <v>139</v>
      </c>
      <c r="H1096" s="4">
        <v>45031</v>
      </c>
      <c r="I1096" s="4">
        <v>41379</v>
      </c>
      <c r="J1096" s="3" t="s">
        <v>31</v>
      </c>
      <c r="K1096" s="2">
        <v>7.4099999999999999E-2</v>
      </c>
      <c r="L1096" s="2">
        <v>100</v>
      </c>
      <c r="M1096" s="3" t="s">
        <v>185</v>
      </c>
      <c r="N1096" s="3" t="s">
        <v>20</v>
      </c>
      <c r="O1096" s="2" t="b">
        <v>0</v>
      </c>
    </row>
    <row r="1097" spans="1:15" ht="14.25" customHeight="1" x14ac:dyDescent="0.3">
      <c r="A1097" s="2">
        <v>43</v>
      </c>
      <c r="B1097" s="3" t="s">
        <v>232</v>
      </c>
      <c r="C1097" s="2">
        <v>400</v>
      </c>
      <c r="D1097" s="2">
        <v>5744049.0199999996</v>
      </c>
      <c r="E1097" s="4">
        <v>43621</v>
      </c>
      <c r="F1097" s="3" t="s">
        <v>233</v>
      </c>
      <c r="G1097" s="3" t="s">
        <v>139</v>
      </c>
      <c r="H1097" s="4">
        <v>45031</v>
      </c>
      <c r="I1097" s="4">
        <v>41379</v>
      </c>
      <c r="J1097" s="3" t="s">
        <v>31</v>
      </c>
      <c r="K1097" s="2">
        <v>6.2300000000000001E-2</v>
      </c>
      <c r="L1097" s="2">
        <v>100</v>
      </c>
      <c r="M1097" s="3" t="s">
        <v>185</v>
      </c>
      <c r="N1097" s="3" t="s">
        <v>20</v>
      </c>
      <c r="O1097" s="2" t="b">
        <v>0</v>
      </c>
    </row>
    <row r="1098" spans="1:15" ht="14.25" customHeight="1" x14ac:dyDescent="0.3">
      <c r="A1098" s="2">
        <v>43</v>
      </c>
      <c r="B1098" s="3" t="s">
        <v>232</v>
      </c>
      <c r="C1098" s="2">
        <v>350</v>
      </c>
      <c r="D1098" s="2">
        <v>5026042.9000000004</v>
      </c>
      <c r="E1098" s="4">
        <v>43621</v>
      </c>
      <c r="F1098" s="3" t="s">
        <v>233</v>
      </c>
      <c r="G1098" s="3" t="s">
        <v>139</v>
      </c>
      <c r="H1098" s="4">
        <v>45031</v>
      </c>
      <c r="I1098" s="4">
        <v>41379</v>
      </c>
      <c r="J1098" s="3" t="s">
        <v>31</v>
      </c>
      <c r="K1098" s="2">
        <v>6.1400000000000003E-2</v>
      </c>
      <c r="L1098" s="2">
        <v>100</v>
      </c>
      <c r="M1098" s="3" t="s">
        <v>185</v>
      </c>
      <c r="N1098" s="3" t="s">
        <v>20</v>
      </c>
      <c r="O1098" s="2" t="b">
        <v>0</v>
      </c>
    </row>
    <row r="1099" spans="1:15" ht="14.25" customHeight="1" x14ac:dyDescent="0.3">
      <c r="A1099" s="2">
        <v>43</v>
      </c>
      <c r="B1099" s="3" t="s">
        <v>245</v>
      </c>
      <c r="C1099" s="2">
        <v>4</v>
      </c>
      <c r="D1099" s="2">
        <v>295598.21000000002</v>
      </c>
      <c r="E1099" s="4">
        <v>43621</v>
      </c>
      <c r="F1099" s="3" t="s">
        <v>246</v>
      </c>
      <c r="G1099" s="3" t="s">
        <v>139</v>
      </c>
      <c r="H1099" s="4">
        <v>44560</v>
      </c>
      <c r="I1099" s="4">
        <v>42014</v>
      </c>
      <c r="J1099" s="3" t="s">
        <v>44</v>
      </c>
      <c r="K1099" s="2">
        <v>5.91E-2</v>
      </c>
      <c r="L1099" s="2">
        <v>100</v>
      </c>
      <c r="M1099" s="3" t="s">
        <v>247</v>
      </c>
      <c r="N1099" s="3" t="s">
        <v>20</v>
      </c>
      <c r="O1099" s="2" t="b">
        <v>0</v>
      </c>
    </row>
    <row r="1100" spans="1:15" ht="14.25" customHeight="1" x14ac:dyDescent="0.3">
      <c r="A1100" s="2">
        <v>43</v>
      </c>
      <c r="B1100" s="3" t="s">
        <v>245</v>
      </c>
      <c r="C1100" s="2">
        <v>2</v>
      </c>
      <c r="D1100" s="2">
        <v>147799.1</v>
      </c>
      <c r="E1100" s="4">
        <v>43621</v>
      </c>
      <c r="F1100" s="3" t="s">
        <v>246</v>
      </c>
      <c r="G1100" s="3" t="s">
        <v>139</v>
      </c>
      <c r="H1100" s="4">
        <v>44560</v>
      </c>
      <c r="I1100" s="4">
        <v>42014</v>
      </c>
      <c r="J1100" s="3" t="s">
        <v>44</v>
      </c>
      <c r="K1100" s="2">
        <v>5.7799999999999997E-2</v>
      </c>
      <c r="L1100" s="2">
        <v>100</v>
      </c>
      <c r="M1100" s="3" t="s">
        <v>247</v>
      </c>
      <c r="N1100" s="3" t="s">
        <v>20</v>
      </c>
      <c r="O1100" s="2" t="b">
        <v>0</v>
      </c>
    </row>
    <row r="1101" spans="1:15" ht="14.25" customHeight="1" x14ac:dyDescent="0.3">
      <c r="A1101" s="2">
        <v>43</v>
      </c>
      <c r="B1101" s="3" t="s">
        <v>245</v>
      </c>
      <c r="C1101" s="2">
        <v>3</v>
      </c>
      <c r="D1101" s="2">
        <v>221698.66</v>
      </c>
      <c r="E1101" s="4">
        <v>43621</v>
      </c>
      <c r="F1101" s="3" t="s">
        <v>246</v>
      </c>
      <c r="G1101" s="3" t="s">
        <v>139</v>
      </c>
      <c r="H1101" s="4">
        <v>44560</v>
      </c>
      <c r="I1101" s="4">
        <v>42014</v>
      </c>
      <c r="J1101" s="3" t="s">
        <v>44</v>
      </c>
      <c r="K1101" s="2">
        <v>5.7799999999999997E-2</v>
      </c>
      <c r="L1101" s="2">
        <v>100</v>
      </c>
      <c r="M1101" s="3" t="s">
        <v>247</v>
      </c>
      <c r="N1101" s="3" t="s">
        <v>20</v>
      </c>
      <c r="O1101" s="2" t="b">
        <v>0</v>
      </c>
    </row>
    <row r="1102" spans="1:15" ht="14.25" customHeight="1" x14ac:dyDescent="0.3">
      <c r="A1102" s="2">
        <v>43</v>
      </c>
      <c r="B1102" s="3" t="s">
        <v>245</v>
      </c>
      <c r="C1102" s="2">
        <v>1</v>
      </c>
      <c r="D1102" s="2">
        <v>73899.55</v>
      </c>
      <c r="E1102" s="4">
        <v>43621</v>
      </c>
      <c r="F1102" s="3" t="s">
        <v>246</v>
      </c>
      <c r="G1102" s="3" t="s">
        <v>139</v>
      </c>
      <c r="H1102" s="4">
        <v>44560</v>
      </c>
      <c r="I1102" s="4">
        <v>42014</v>
      </c>
      <c r="J1102" s="3" t="s">
        <v>44</v>
      </c>
      <c r="K1102" s="2">
        <v>5.7500000000000002E-2</v>
      </c>
      <c r="L1102" s="2">
        <v>100</v>
      </c>
      <c r="M1102" s="3" t="s">
        <v>247</v>
      </c>
      <c r="N1102" s="3" t="s">
        <v>20</v>
      </c>
      <c r="O1102" s="2" t="b">
        <v>0</v>
      </c>
    </row>
    <row r="1103" spans="1:15" ht="14.25" customHeight="1" x14ac:dyDescent="0.3">
      <c r="A1103" s="2">
        <v>43</v>
      </c>
      <c r="B1103" s="3" t="s">
        <v>245</v>
      </c>
      <c r="C1103" s="2">
        <v>2</v>
      </c>
      <c r="D1103" s="2">
        <v>147799.1</v>
      </c>
      <c r="E1103" s="4">
        <v>43621</v>
      </c>
      <c r="F1103" s="3" t="s">
        <v>246</v>
      </c>
      <c r="G1103" s="3" t="s">
        <v>139</v>
      </c>
      <c r="H1103" s="4">
        <v>44560</v>
      </c>
      <c r="I1103" s="4">
        <v>42014</v>
      </c>
      <c r="J1103" s="3" t="s">
        <v>44</v>
      </c>
      <c r="K1103" s="2">
        <v>5.7500000000000002E-2</v>
      </c>
      <c r="L1103" s="2">
        <v>100</v>
      </c>
      <c r="M1103" s="3" t="s">
        <v>247</v>
      </c>
      <c r="N1103" s="3" t="s">
        <v>20</v>
      </c>
      <c r="O1103" s="2" t="b">
        <v>0</v>
      </c>
    </row>
    <row r="1104" spans="1:15" ht="14.25" customHeight="1" x14ac:dyDescent="0.3">
      <c r="A1104" s="2">
        <v>43</v>
      </c>
      <c r="B1104" s="3" t="s">
        <v>245</v>
      </c>
      <c r="C1104" s="2">
        <v>5</v>
      </c>
      <c r="D1104" s="2">
        <v>369497.76</v>
      </c>
      <c r="E1104" s="4">
        <v>43621</v>
      </c>
      <c r="F1104" s="3" t="s">
        <v>246</v>
      </c>
      <c r="G1104" s="3" t="s">
        <v>139</v>
      </c>
      <c r="H1104" s="4">
        <v>44560</v>
      </c>
      <c r="I1104" s="4">
        <v>42014</v>
      </c>
      <c r="J1104" s="3" t="s">
        <v>44</v>
      </c>
      <c r="K1104" s="2">
        <v>5.74E-2</v>
      </c>
      <c r="L1104" s="2">
        <v>100</v>
      </c>
      <c r="M1104" s="3" t="s">
        <v>247</v>
      </c>
      <c r="N1104" s="3" t="s">
        <v>20</v>
      </c>
      <c r="O1104" s="2" t="b">
        <v>0</v>
      </c>
    </row>
    <row r="1105" spans="1:15" ht="14.25" customHeight="1" x14ac:dyDescent="0.3">
      <c r="A1105" s="2">
        <v>43</v>
      </c>
      <c r="B1105" s="3" t="s">
        <v>245</v>
      </c>
      <c r="C1105" s="2">
        <v>13</v>
      </c>
      <c r="D1105" s="2">
        <v>960694.18</v>
      </c>
      <c r="E1105" s="4">
        <v>43621</v>
      </c>
      <c r="F1105" s="3" t="s">
        <v>246</v>
      </c>
      <c r="G1105" s="3" t="s">
        <v>139</v>
      </c>
      <c r="H1105" s="4">
        <v>44560</v>
      </c>
      <c r="I1105" s="4">
        <v>42014</v>
      </c>
      <c r="J1105" s="3" t="s">
        <v>44</v>
      </c>
      <c r="K1105" s="2">
        <v>5.7299999999999997E-2</v>
      </c>
      <c r="L1105" s="2">
        <v>100</v>
      </c>
      <c r="M1105" s="3" t="s">
        <v>247</v>
      </c>
      <c r="N1105" s="3" t="s">
        <v>20</v>
      </c>
      <c r="O1105" s="2" t="b">
        <v>0</v>
      </c>
    </row>
    <row r="1106" spans="1:15" ht="14.25" customHeight="1" x14ac:dyDescent="0.3">
      <c r="A1106" s="2">
        <v>43</v>
      </c>
      <c r="B1106" s="3" t="s">
        <v>245</v>
      </c>
      <c r="C1106" s="2">
        <v>10</v>
      </c>
      <c r="D1106" s="2">
        <v>738995.52</v>
      </c>
      <c r="E1106" s="4">
        <v>43621</v>
      </c>
      <c r="F1106" s="3" t="s">
        <v>246</v>
      </c>
      <c r="G1106" s="3" t="s">
        <v>139</v>
      </c>
      <c r="H1106" s="4">
        <v>44560</v>
      </c>
      <c r="I1106" s="4">
        <v>42014</v>
      </c>
      <c r="J1106" s="3" t="s">
        <v>44</v>
      </c>
      <c r="K1106" s="2">
        <v>5.7299999999999997E-2</v>
      </c>
      <c r="L1106" s="2">
        <v>100</v>
      </c>
      <c r="M1106" s="3" t="s">
        <v>247</v>
      </c>
      <c r="N1106" s="3" t="s">
        <v>20</v>
      </c>
      <c r="O1106" s="2" t="b">
        <v>0</v>
      </c>
    </row>
    <row r="1107" spans="1:15" ht="14.25" customHeight="1" x14ac:dyDescent="0.3">
      <c r="A1107" s="2">
        <v>43</v>
      </c>
      <c r="B1107" s="3" t="s">
        <v>245</v>
      </c>
      <c r="C1107" s="2">
        <v>10</v>
      </c>
      <c r="D1107" s="2">
        <v>738995.52</v>
      </c>
      <c r="E1107" s="4">
        <v>43621</v>
      </c>
      <c r="F1107" s="3" t="s">
        <v>246</v>
      </c>
      <c r="G1107" s="3" t="s">
        <v>139</v>
      </c>
      <c r="H1107" s="4">
        <v>44560</v>
      </c>
      <c r="I1107" s="4">
        <v>42014</v>
      </c>
      <c r="J1107" s="3" t="s">
        <v>44</v>
      </c>
      <c r="K1107" s="2">
        <v>5.7200000000000001E-2</v>
      </c>
      <c r="L1107" s="2">
        <v>100</v>
      </c>
      <c r="M1107" s="3" t="s">
        <v>247</v>
      </c>
      <c r="N1107" s="3" t="s">
        <v>20</v>
      </c>
      <c r="O1107" s="2" t="b">
        <v>0</v>
      </c>
    </row>
    <row r="1108" spans="1:15" ht="14.25" customHeight="1" x14ac:dyDescent="0.3">
      <c r="A1108" s="2">
        <v>43</v>
      </c>
      <c r="B1108" s="3" t="s">
        <v>245</v>
      </c>
      <c r="C1108" s="2">
        <v>5</v>
      </c>
      <c r="D1108" s="2">
        <v>369497.76</v>
      </c>
      <c r="E1108" s="4">
        <v>43621</v>
      </c>
      <c r="F1108" s="3" t="s">
        <v>246</v>
      </c>
      <c r="G1108" s="3" t="s">
        <v>139</v>
      </c>
      <c r="H1108" s="4">
        <v>44560</v>
      </c>
      <c r="I1108" s="4">
        <v>42014</v>
      </c>
      <c r="J1108" s="3" t="s">
        <v>44</v>
      </c>
      <c r="K1108" s="2">
        <v>5.7200000000000001E-2</v>
      </c>
      <c r="L1108" s="2">
        <v>100</v>
      </c>
      <c r="M1108" s="3" t="s">
        <v>247</v>
      </c>
      <c r="N1108" s="3" t="s">
        <v>20</v>
      </c>
      <c r="O1108" s="2" t="b">
        <v>0</v>
      </c>
    </row>
    <row r="1109" spans="1:15" ht="14.25" customHeight="1" x14ac:dyDescent="0.3">
      <c r="A1109" s="2">
        <v>64</v>
      </c>
      <c r="B1109" s="3" t="s">
        <v>281</v>
      </c>
      <c r="C1109" s="2">
        <v>6600</v>
      </c>
      <c r="D1109" s="2">
        <v>6725634.6799999997</v>
      </c>
      <c r="E1109" s="4">
        <v>43621</v>
      </c>
      <c r="F1109" s="3" t="s">
        <v>282</v>
      </c>
      <c r="G1109" s="3" t="s">
        <v>139</v>
      </c>
      <c r="H1109" s="4">
        <v>46127</v>
      </c>
      <c r="I1109" s="4">
        <v>43570</v>
      </c>
      <c r="J1109" s="3" t="s">
        <v>31</v>
      </c>
      <c r="K1109" s="2">
        <v>5.7700000000000001E-2</v>
      </c>
      <c r="L1109" s="2">
        <v>100</v>
      </c>
      <c r="M1109" s="3" t="s">
        <v>149</v>
      </c>
      <c r="N1109" s="3" t="s">
        <v>20</v>
      </c>
      <c r="O1109" s="2" t="b">
        <v>0</v>
      </c>
    </row>
    <row r="1110" spans="1:15" ht="14.25" customHeight="1" x14ac:dyDescent="0.3">
      <c r="A1110" s="2">
        <v>64</v>
      </c>
      <c r="B1110" s="3" t="s">
        <v>276</v>
      </c>
      <c r="C1110" s="2">
        <v>2433</v>
      </c>
      <c r="D1110" s="2">
        <v>2438719.5499999998</v>
      </c>
      <c r="E1110" s="4">
        <v>43621</v>
      </c>
      <c r="F1110" s="3" t="s">
        <v>277</v>
      </c>
      <c r="G1110" s="3" t="s">
        <v>139</v>
      </c>
      <c r="H1110" s="4">
        <v>45427</v>
      </c>
      <c r="I1110" s="4">
        <v>43600</v>
      </c>
      <c r="J1110" s="3" t="s">
        <v>44</v>
      </c>
      <c r="K1110" s="2">
        <v>1.26E-2</v>
      </c>
      <c r="L1110" s="2">
        <v>100</v>
      </c>
      <c r="M1110" s="3" t="s">
        <v>152</v>
      </c>
      <c r="N1110" s="3" t="s">
        <v>20</v>
      </c>
      <c r="O1110" s="2" t="b">
        <v>0</v>
      </c>
    </row>
    <row r="1111" spans="1:15" ht="14.25" customHeight="1" x14ac:dyDescent="0.3">
      <c r="A1111" s="2">
        <v>64</v>
      </c>
      <c r="B1111" s="3" t="s">
        <v>283</v>
      </c>
      <c r="C1111" s="2">
        <v>6529</v>
      </c>
      <c r="D1111" s="2">
        <v>6666283.5899999999</v>
      </c>
      <c r="E1111" s="4">
        <v>43621</v>
      </c>
      <c r="F1111" s="3" t="s">
        <v>284</v>
      </c>
      <c r="G1111" s="3" t="s">
        <v>139</v>
      </c>
      <c r="H1111" s="4">
        <v>46157</v>
      </c>
      <c r="I1111" s="4">
        <v>43600</v>
      </c>
      <c r="J1111" s="3" t="s">
        <v>31</v>
      </c>
      <c r="K1111" s="2">
        <v>4.6600000000000003E-2</v>
      </c>
      <c r="L1111" s="2">
        <v>100</v>
      </c>
      <c r="M1111" s="3" t="s">
        <v>152</v>
      </c>
      <c r="N1111" s="3" t="s">
        <v>20</v>
      </c>
      <c r="O1111" s="2" t="b">
        <v>0</v>
      </c>
    </row>
    <row r="1112" spans="1:15" ht="14.25" customHeight="1" x14ac:dyDescent="0.3">
      <c r="A1112" s="2">
        <v>64</v>
      </c>
      <c r="B1112" s="3" t="s">
        <v>413</v>
      </c>
      <c r="C1112" s="2">
        <v>11</v>
      </c>
      <c r="D1112" s="2">
        <v>175234.66</v>
      </c>
      <c r="E1112" s="4">
        <v>43621</v>
      </c>
      <c r="F1112" s="3" t="s">
        <v>414</v>
      </c>
      <c r="G1112" s="3" t="s">
        <v>139</v>
      </c>
      <c r="H1112" s="4">
        <v>45306</v>
      </c>
      <c r="I1112" s="4">
        <v>40344</v>
      </c>
      <c r="J1112" s="3" t="s">
        <v>31</v>
      </c>
      <c r="K1112" s="2">
        <v>7.7899999999999997E-2</v>
      </c>
      <c r="L1112" s="2">
        <v>100</v>
      </c>
      <c r="M1112" s="3" t="s">
        <v>415</v>
      </c>
      <c r="N1112" s="3" t="s">
        <v>20</v>
      </c>
      <c r="O1112" s="2" t="b">
        <v>0</v>
      </c>
    </row>
    <row r="1113" spans="1:15" ht="14.25" customHeight="1" x14ac:dyDescent="0.3">
      <c r="A1113" s="2">
        <v>64</v>
      </c>
      <c r="B1113" s="3" t="s">
        <v>413</v>
      </c>
      <c r="C1113" s="2">
        <v>69</v>
      </c>
      <c r="D1113" s="2">
        <v>1099199.21</v>
      </c>
      <c r="E1113" s="4">
        <v>43621</v>
      </c>
      <c r="F1113" s="3" t="s">
        <v>414</v>
      </c>
      <c r="G1113" s="3" t="s">
        <v>139</v>
      </c>
      <c r="H1113" s="4">
        <v>45306</v>
      </c>
      <c r="I1113" s="4">
        <v>40344</v>
      </c>
      <c r="J1113" s="3" t="s">
        <v>31</v>
      </c>
      <c r="K1113" s="2">
        <v>7.7899999999999997E-2</v>
      </c>
      <c r="L1113" s="2">
        <v>100</v>
      </c>
      <c r="M1113" s="3" t="s">
        <v>415</v>
      </c>
      <c r="N1113" s="3" t="s">
        <v>20</v>
      </c>
      <c r="O1113" s="2" t="b">
        <v>0</v>
      </c>
    </row>
    <row r="1114" spans="1:15" ht="14.25" customHeight="1" x14ac:dyDescent="0.3">
      <c r="A1114" s="2">
        <v>64</v>
      </c>
      <c r="B1114" s="3" t="s">
        <v>413</v>
      </c>
      <c r="C1114" s="2">
        <v>60</v>
      </c>
      <c r="D1114" s="2">
        <v>955825.4</v>
      </c>
      <c r="E1114" s="4">
        <v>43621</v>
      </c>
      <c r="F1114" s="3" t="s">
        <v>414</v>
      </c>
      <c r="G1114" s="3" t="s">
        <v>139</v>
      </c>
      <c r="H1114" s="4">
        <v>45306</v>
      </c>
      <c r="I1114" s="4">
        <v>40344</v>
      </c>
      <c r="J1114" s="3" t="s">
        <v>31</v>
      </c>
      <c r="K1114" s="2">
        <v>8.09E-2</v>
      </c>
      <c r="L1114" s="2">
        <v>100</v>
      </c>
      <c r="M1114" s="3" t="s">
        <v>415</v>
      </c>
      <c r="N1114" s="3" t="s">
        <v>20</v>
      </c>
      <c r="O1114" s="2" t="b">
        <v>0</v>
      </c>
    </row>
    <row r="1115" spans="1:15" ht="14.25" customHeight="1" x14ac:dyDescent="0.3">
      <c r="A1115" s="2">
        <v>64</v>
      </c>
      <c r="B1115" s="3" t="s">
        <v>413</v>
      </c>
      <c r="C1115" s="2">
        <v>55</v>
      </c>
      <c r="D1115" s="2">
        <v>876173.28</v>
      </c>
      <c r="E1115" s="4">
        <v>43621</v>
      </c>
      <c r="F1115" s="3" t="s">
        <v>414</v>
      </c>
      <c r="G1115" s="3" t="s">
        <v>139</v>
      </c>
      <c r="H1115" s="4">
        <v>45306</v>
      </c>
      <c r="I1115" s="4">
        <v>40344</v>
      </c>
      <c r="J1115" s="3" t="s">
        <v>31</v>
      </c>
      <c r="K1115" s="2">
        <v>8.3599999999999994E-2</v>
      </c>
      <c r="L1115" s="2">
        <v>100</v>
      </c>
      <c r="M1115" s="3" t="s">
        <v>415</v>
      </c>
      <c r="N1115" s="3" t="s">
        <v>20</v>
      </c>
      <c r="O1115" s="2" t="b">
        <v>0</v>
      </c>
    </row>
    <row r="1116" spans="1:15" ht="14.25" customHeight="1" x14ac:dyDescent="0.3">
      <c r="A1116" s="2">
        <v>64</v>
      </c>
      <c r="B1116" s="3" t="s">
        <v>413</v>
      </c>
      <c r="C1116" s="2">
        <v>110</v>
      </c>
      <c r="D1116" s="2">
        <v>1752346.57</v>
      </c>
      <c r="E1116" s="4">
        <v>43621</v>
      </c>
      <c r="F1116" s="3" t="s">
        <v>414</v>
      </c>
      <c r="G1116" s="3" t="s">
        <v>139</v>
      </c>
      <c r="H1116" s="4">
        <v>45306</v>
      </c>
      <c r="I1116" s="4">
        <v>40344</v>
      </c>
      <c r="J1116" s="3" t="s">
        <v>31</v>
      </c>
      <c r="K1116" s="2">
        <v>8.43E-2</v>
      </c>
      <c r="L1116" s="2">
        <v>100</v>
      </c>
      <c r="M1116" s="3" t="s">
        <v>415</v>
      </c>
      <c r="N1116" s="3" t="s">
        <v>20</v>
      </c>
      <c r="O1116" s="2" t="b">
        <v>0</v>
      </c>
    </row>
    <row r="1117" spans="1:15" ht="14.25" customHeight="1" x14ac:dyDescent="0.3">
      <c r="A1117" s="2">
        <v>64</v>
      </c>
      <c r="B1117" s="3" t="s">
        <v>447</v>
      </c>
      <c r="C1117" s="2">
        <v>11</v>
      </c>
      <c r="D1117" s="2">
        <v>188513.93</v>
      </c>
      <c r="E1117" s="4">
        <v>43621</v>
      </c>
      <c r="F1117" s="3" t="s">
        <v>448</v>
      </c>
      <c r="G1117" s="3" t="s">
        <v>139</v>
      </c>
      <c r="H1117" s="4">
        <v>45488</v>
      </c>
      <c r="I1117" s="4">
        <v>40344</v>
      </c>
      <c r="J1117" s="3" t="s">
        <v>31</v>
      </c>
      <c r="K1117" s="2">
        <v>7.6799999999999993E-2</v>
      </c>
      <c r="L1117" s="2">
        <v>100</v>
      </c>
      <c r="M1117" s="3" t="s">
        <v>415</v>
      </c>
      <c r="N1117" s="3" t="s">
        <v>20</v>
      </c>
      <c r="O1117" s="2" t="b">
        <v>0</v>
      </c>
    </row>
    <row r="1118" spans="1:15" ht="14.25" customHeight="1" x14ac:dyDescent="0.3">
      <c r="A1118" s="2">
        <v>64</v>
      </c>
      <c r="B1118" s="3" t="s">
        <v>447</v>
      </c>
      <c r="C1118" s="2">
        <v>155</v>
      </c>
      <c r="D1118" s="2">
        <v>2656332.6</v>
      </c>
      <c r="E1118" s="4">
        <v>43621</v>
      </c>
      <c r="F1118" s="3" t="s">
        <v>448</v>
      </c>
      <c r="G1118" s="3" t="s">
        <v>139</v>
      </c>
      <c r="H1118" s="4">
        <v>45488</v>
      </c>
      <c r="I1118" s="4">
        <v>40344</v>
      </c>
      <c r="J1118" s="3" t="s">
        <v>31</v>
      </c>
      <c r="K1118" s="2">
        <v>8.1900000000000001E-2</v>
      </c>
      <c r="L1118" s="2">
        <v>100</v>
      </c>
      <c r="M1118" s="3" t="s">
        <v>415</v>
      </c>
      <c r="N1118" s="3" t="s">
        <v>20</v>
      </c>
      <c r="O1118" s="2" t="b">
        <v>0</v>
      </c>
    </row>
    <row r="1119" spans="1:15" ht="14.25" customHeight="1" x14ac:dyDescent="0.3">
      <c r="A1119" s="2">
        <v>64</v>
      </c>
      <c r="B1119" s="3" t="s">
        <v>447</v>
      </c>
      <c r="C1119" s="2">
        <v>30</v>
      </c>
      <c r="D1119" s="2">
        <v>514128.89</v>
      </c>
      <c r="E1119" s="4">
        <v>43621</v>
      </c>
      <c r="F1119" s="3" t="s">
        <v>448</v>
      </c>
      <c r="G1119" s="3" t="s">
        <v>139</v>
      </c>
      <c r="H1119" s="4">
        <v>45488</v>
      </c>
      <c r="I1119" s="4">
        <v>40344</v>
      </c>
      <c r="J1119" s="3" t="s">
        <v>31</v>
      </c>
      <c r="K1119" s="2">
        <v>7.8799999999999995E-2</v>
      </c>
      <c r="L1119" s="2">
        <v>100</v>
      </c>
      <c r="M1119" s="3" t="s">
        <v>415</v>
      </c>
      <c r="N1119" s="3" t="s">
        <v>20</v>
      </c>
      <c r="O1119" s="2" t="b">
        <v>0</v>
      </c>
    </row>
    <row r="1120" spans="1:15" ht="14.25" customHeight="1" x14ac:dyDescent="0.3">
      <c r="A1120" s="2">
        <v>64</v>
      </c>
      <c r="B1120" s="3" t="s">
        <v>447</v>
      </c>
      <c r="C1120" s="2">
        <v>58</v>
      </c>
      <c r="D1120" s="2">
        <v>993982.52</v>
      </c>
      <c r="E1120" s="4">
        <v>43621</v>
      </c>
      <c r="F1120" s="3" t="s">
        <v>448</v>
      </c>
      <c r="G1120" s="3" t="s">
        <v>139</v>
      </c>
      <c r="H1120" s="4">
        <v>45488</v>
      </c>
      <c r="I1120" s="4">
        <v>40344</v>
      </c>
      <c r="J1120" s="3" t="s">
        <v>31</v>
      </c>
      <c r="K1120" s="2">
        <v>8.09E-2</v>
      </c>
      <c r="L1120" s="2">
        <v>100</v>
      </c>
      <c r="M1120" s="3" t="s">
        <v>415</v>
      </c>
      <c r="N1120" s="3" t="s">
        <v>20</v>
      </c>
      <c r="O1120" s="2" t="b">
        <v>0</v>
      </c>
    </row>
    <row r="1121" spans="1:15" ht="14.25" customHeight="1" x14ac:dyDescent="0.3">
      <c r="A1121" s="2">
        <v>64</v>
      </c>
      <c r="B1121" s="3" t="s">
        <v>447</v>
      </c>
      <c r="C1121" s="2">
        <v>44</v>
      </c>
      <c r="D1121" s="2">
        <v>754055.7</v>
      </c>
      <c r="E1121" s="4">
        <v>43621</v>
      </c>
      <c r="F1121" s="3" t="s">
        <v>448</v>
      </c>
      <c r="G1121" s="3" t="s">
        <v>139</v>
      </c>
      <c r="H1121" s="4">
        <v>45488</v>
      </c>
      <c r="I1121" s="4">
        <v>40344</v>
      </c>
      <c r="J1121" s="3" t="s">
        <v>31</v>
      </c>
      <c r="K1121" s="2">
        <v>8.3599999999999994E-2</v>
      </c>
      <c r="L1121" s="2">
        <v>100</v>
      </c>
      <c r="M1121" s="3" t="s">
        <v>415</v>
      </c>
      <c r="N1121" s="3" t="s">
        <v>20</v>
      </c>
      <c r="O1121" s="2" t="b">
        <v>0</v>
      </c>
    </row>
    <row r="1122" spans="1:15" ht="14.25" customHeight="1" x14ac:dyDescent="0.3">
      <c r="A1122" s="2">
        <v>64</v>
      </c>
      <c r="B1122" s="3" t="s">
        <v>447</v>
      </c>
      <c r="C1122" s="2">
        <v>120</v>
      </c>
      <c r="D1122" s="2">
        <v>2056515.56</v>
      </c>
      <c r="E1122" s="4">
        <v>43621</v>
      </c>
      <c r="F1122" s="3" t="s">
        <v>448</v>
      </c>
      <c r="G1122" s="3" t="s">
        <v>139</v>
      </c>
      <c r="H1122" s="4">
        <v>45488</v>
      </c>
      <c r="I1122" s="4">
        <v>40344</v>
      </c>
      <c r="J1122" s="3" t="s">
        <v>31</v>
      </c>
      <c r="K1122" s="2">
        <v>8.43E-2</v>
      </c>
      <c r="L1122" s="2">
        <v>100</v>
      </c>
      <c r="M1122" s="3" t="s">
        <v>415</v>
      </c>
      <c r="N1122" s="3" t="s">
        <v>20</v>
      </c>
      <c r="O1122" s="2" t="b">
        <v>0</v>
      </c>
    </row>
    <row r="1123" spans="1:15" ht="14.25" customHeight="1" x14ac:dyDescent="0.3">
      <c r="A1123" s="2">
        <v>64</v>
      </c>
      <c r="B1123" s="3" t="s">
        <v>416</v>
      </c>
      <c r="C1123" s="2">
        <v>-18720000</v>
      </c>
      <c r="D1123" s="2">
        <v>18628.490000000002</v>
      </c>
      <c r="E1123" s="4">
        <v>43621</v>
      </c>
      <c r="F1123" s="3" t="s">
        <v>417</v>
      </c>
      <c r="G1123" s="3" t="s">
        <v>287</v>
      </c>
      <c r="H1123" s="4">
        <v>44333</v>
      </c>
      <c r="I1123" s="4">
        <v>36526</v>
      </c>
      <c r="J1123" s="3" t="s">
        <v>19</v>
      </c>
      <c r="K1123" s="2">
        <v>0</v>
      </c>
      <c r="L1123" s="2">
        <v>0</v>
      </c>
      <c r="M1123" s="3" t="s">
        <v>19</v>
      </c>
      <c r="N1123" s="3" t="s">
        <v>20</v>
      </c>
      <c r="O1123" s="2" t="b">
        <v>0</v>
      </c>
    </row>
    <row r="1124" spans="1:15" ht="14.25" customHeight="1" x14ac:dyDescent="0.3">
      <c r="A1124" s="2">
        <v>64</v>
      </c>
      <c r="B1124" s="3" t="s">
        <v>285</v>
      </c>
      <c r="C1124" s="2">
        <v>-23040000</v>
      </c>
      <c r="D1124" s="2">
        <v>33333.440000000002</v>
      </c>
      <c r="E1124" s="4">
        <v>43621</v>
      </c>
      <c r="F1124" s="3" t="s">
        <v>286</v>
      </c>
      <c r="G1124" s="3" t="s">
        <v>287</v>
      </c>
      <c r="H1124" s="4">
        <v>45061</v>
      </c>
      <c r="I1124" s="4">
        <v>36526</v>
      </c>
      <c r="J1124" s="3" t="s">
        <v>19</v>
      </c>
      <c r="K1124" s="2">
        <v>0</v>
      </c>
      <c r="L1124" s="2">
        <v>0</v>
      </c>
      <c r="M1124" s="3" t="s">
        <v>19</v>
      </c>
      <c r="N1124" s="3" t="s">
        <v>20</v>
      </c>
      <c r="O1124" s="2" t="b">
        <v>0</v>
      </c>
    </row>
    <row r="1125" spans="1:15" ht="14.25" customHeight="1" x14ac:dyDescent="0.3">
      <c r="A1125" s="2">
        <v>64</v>
      </c>
      <c r="B1125" s="3" t="s">
        <v>491</v>
      </c>
      <c r="C1125" s="2">
        <v>-11760000</v>
      </c>
      <c r="D1125" s="2">
        <v>7463.08</v>
      </c>
      <c r="E1125" s="4">
        <v>43621</v>
      </c>
      <c r="F1125" s="3" t="s">
        <v>492</v>
      </c>
      <c r="G1125" s="3" t="s">
        <v>287</v>
      </c>
      <c r="H1125" s="4">
        <v>44060</v>
      </c>
      <c r="I1125" s="4">
        <v>36526</v>
      </c>
      <c r="J1125" s="3" t="s">
        <v>19</v>
      </c>
      <c r="K1125" s="2">
        <v>0</v>
      </c>
      <c r="L1125" s="2">
        <v>0</v>
      </c>
      <c r="M1125" s="3" t="s">
        <v>19</v>
      </c>
      <c r="N1125" s="3" t="s">
        <v>20</v>
      </c>
      <c r="O1125" s="2" t="b">
        <v>0</v>
      </c>
    </row>
    <row r="1126" spans="1:15" ht="14.25" customHeight="1" x14ac:dyDescent="0.3">
      <c r="A1126" s="2">
        <v>64</v>
      </c>
      <c r="B1126" s="3" t="s">
        <v>418</v>
      </c>
      <c r="C1126" s="2">
        <v>-5760000</v>
      </c>
      <c r="D1126" s="2">
        <v>8793.9599999999991</v>
      </c>
      <c r="E1126" s="4">
        <v>43621</v>
      </c>
      <c r="F1126" s="3" t="s">
        <v>419</v>
      </c>
      <c r="G1126" s="3" t="s">
        <v>287</v>
      </c>
      <c r="H1126" s="4">
        <v>44788</v>
      </c>
      <c r="I1126" s="4">
        <v>36526</v>
      </c>
      <c r="J1126" s="3" t="s">
        <v>19</v>
      </c>
      <c r="K1126" s="2">
        <v>0</v>
      </c>
      <c r="L1126" s="2">
        <v>0</v>
      </c>
      <c r="M1126" s="3" t="s">
        <v>19</v>
      </c>
      <c r="N1126" s="3" t="s">
        <v>20</v>
      </c>
      <c r="O1126" s="2" t="b">
        <v>0</v>
      </c>
    </row>
    <row r="1127" spans="1:15" ht="14.25" customHeight="1" x14ac:dyDescent="0.3">
      <c r="A1127" s="2">
        <v>64</v>
      </c>
      <c r="B1127" s="3" t="s">
        <v>288</v>
      </c>
      <c r="C1127" s="2">
        <v>-20640000</v>
      </c>
      <c r="D1127" s="2">
        <v>27690.46</v>
      </c>
      <c r="E1127" s="4">
        <v>43621</v>
      </c>
      <c r="F1127" s="3" t="s">
        <v>289</v>
      </c>
      <c r="G1127" s="3" t="s">
        <v>287</v>
      </c>
      <c r="H1127" s="4">
        <v>45519</v>
      </c>
      <c r="I1127" s="4">
        <v>36526</v>
      </c>
      <c r="J1127" s="3" t="s">
        <v>19</v>
      </c>
      <c r="K1127" s="2">
        <v>0</v>
      </c>
      <c r="L1127" s="2">
        <v>0</v>
      </c>
      <c r="M1127" s="3" t="s">
        <v>19</v>
      </c>
      <c r="N1127" s="3" t="s">
        <v>20</v>
      </c>
      <c r="O1127" s="2" t="b">
        <v>0</v>
      </c>
    </row>
    <row r="1128" spans="1:15" ht="14.25" customHeight="1" x14ac:dyDescent="0.3">
      <c r="A1128" s="2">
        <v>64</v>
      </c>
      <c r="B1128" s="3" t="s">
        <v>290</v>
      </c>
      <c r="C1128" s="2">
        <v>-36840000</v>
      </c>
      <c r="D1128" s="2">
        <v>41599.14</v>
      </c>
      <c r="E1128" s="4">
        <v>43621</v>
      </c>
      <c r="F1128" s="3" t="s">
        <v>291</v>
      </c>
      <c r="G1128" s="3" t="s">
        <v>287</v>
      </c>
      <c r="H1128" s="4">
        <v>46251</v>
      </c>
      <c r="I1128" s="4">
        <v>36526</v>
      </c>
      <c r="J1128" s="3" t="s">
        <v>19</v>
      </c>
      <c r="K1128" s="2">
        <v>0</v>
      </c>
      <c r="L1128" s="2">
        <v>0</v>
      </c>
      <c r="M1128" s="3" t="s">
        <v>19</v>
      </c>
      <c r="N1128" s="3" t="s">
        <v>20</v>
      </c>
      <c r="O1128" s="2" t="b">
        <v>0</v>
      </c>
    </row>
    <row r="1129" spans="1:15" ht="14.25" customHeight="1" x14ac:dyDescent="0.3">
      <c r="A1129" s="2">
        <v>64</v>
      </c>
      <c r="B1129" s="3" t="s">
        <v>420</v>
      </c>
      <c r="C1129" s="2">
        <v>-6480000</v>
      </c>
      <c r="D1129" s="2">
        <v>-4372.8</v>
      </c>
      <c r="E1129" s="4">
        <v>43621</v>
      </c>
      <c r="F1129" s="3" t="s">
        <v>421</v>
      </c>
      <c r="G1129" s="3" t="s">
        <v>287</v>
      </c>
      <c r="H1129" s="4">
        <v>46980</v>
      </c>
      <c r="I1129" s="4">
        <v>36526</v>
      </c>
      <c r="J1129" s="3" t="s">
        <v>19</v>
      </c>
      <c r="K1129" s="2">
        <v>0</v>
      </c>
      <c r="L1129" s="2">
        <v>0</v>
      </c>
      <c r="M1129" s="3" t="s">
        <v>19</v>
      </c>
      <c r="N1129" s="3" t="s">
        <v>20</v>
      </c>
      <c r="O1129" s="2" t="b">
        <v>0</v>
      </c>
    </row>
    <row r="1130" spans="1:15" ht="14.25" customHeight="1" x14ac:dyDescent="0.3">
      <c r="A1130" s="2">
        <v>64</v>
      </c>
      <c r="B1130" s="3" t="s">
        <v>198</v>
      </c>
      <c r="C1130" s="2">
        <v>1073.6099999999999</v>
      </c>
      <c r="D1130" s="2">
        <v>1073.6099999999999</v>
      </c>
      <c r="E1130" s="4">
        <v>43621</v>
      </c>
      <c r="F1130" s="3" t="s">
        <v>199</v>
      </c>
      <c r="G1130" s="3" t="s">
        <v>200</v>
      </c>
      <c r="H1130" s="4">
        <v>36526</v>
      </c>
      <c r="I1130" s="4">
        <v>36526</v>
      </c>
      <c r="J1130" s="3" t="s">
        <v>19</v>
      </c>
      <c r="K1130" s="2">
        <v>0</v>
      </c>
      <c r="L1130" s="2">
        <v>0</v>
      </c>
      <c r="M1130" s="3" t="s">
        <v>19</v>
      </c>
      <c r="N1130" s="3" t="s">
        <v>20</v>
      </c>
      <c r="O1130" s="2" t="b">
        <v>0</v>
      </c>
    </row>
    <row r="1131" spans="1:15" ht="14.25" customHeight="1" x14ac:dyDescent="0.3">
      <c r="A1131" s="2">
        <v>64</v>
      </c>
      <c r="B1131" s="3" t="s">
        <v>493</v>
      </c>
      <c r="C1131" s="2">
        <v>7108</v>
      </c>
      <c r="D1131" s="2">
        <v>7017192.2310499204</v>
      </c>
      <c r="E1131" s="4">
        <v>43621</v>
      </c>
      <c r="F1131" s="3" t="s">
        <v>494</v>
      </c>
      <c r="G1131" s="3" t="s">
        <v>202</v>
      </c>
      <c r="H1131" s="4">
        <v>36526</v>
      </c>
      <c r="I1131" s="4">
        <v>36526</v>
      </c>
      <c r="J1131" s="3" t="s">
        <v>19</v>
      </c>
      <c r="K1131" s="2">
        <v>0</v>
      </c>
      <c r="L1131" s="2">
        <v>0</v>
      </c>
      <c r="M1131" s="3" t="s">
        <v>494</v>
      </c>
      <c r="N1131" s="3" t="s">
        <v>20</v>
      </c>
      <c r="O1131" s="2" t="b">
        <v>0</v>
      </c>
    </row>
    <row r="1132" spans="1:15" ht="14.25" customHeight="1" x14ac:dyDescent="0.3">
      <c r="A1132" s="2">
        <v>64</v>
      </c>
      <c r="B1132" s="3" t="s">
        <v>519</v>
      </c>
      <c r="C1132" s="2">
        <v>4</v>
      </c>
      <c r="D1132" s="2">
        <v>284600.50699600001</v>
      </c>
      <c r="E1132" s="4">
        <v>43621</v>
      </c>
      <c r="F1132" s="3" t="s">
        <v>496</v>
      </c>
      <c r="G1132" s="3" t="s">
        <v>202</v>
      </c>
      <c r="H1132" s="4">
        <v>36526</v>
      </c>
      <c r="I1132" s="4">
        <v>36526</v>
      </c>
      <c r="J1132" s="3" t="s">
        <v>19</v>
      </c>
      <c r="K1132" s="2">
        <v>0</v>
      </c>
      <c r="L1132" s="2">
        <v>0</v>
      </c>
      <c r="M1132" s="3" t="s">
        <v>496</v>
      </c>
      <c r="N1132" s="3" t="s">
        <v>20</v>
      </c>
      <c r="O1132" s="2" t="b">
        <v>0</v>
      </c>
    </row>
    <row r="1133" spans="1:15" ht="14.25" customHeight="1" x14ac:dyDescent="0.3">
      <c r="A1133" s="2">
        <v>64</v>
      </c>
      <c r="B1133" s="3" t="s">
        <v>495</v>
      </c>
      <c r="C1133" s="2">
        <v>46</v>
      </c>
      <c r="D1133" s="2">
        <v>4061057.9303000001</v>
      </c>
      <c r="E1133" s="4">
        <v>43621</v>
      </c>
      <c r="F1133" s="3" t="s">
        <v>496</v>
      </c>
      <c r="G1133" s="3" t="s">
        <v>202</v>
      </c>
      <c r="H1133" s="4">
        <v>36526</v>
      </c>
      <c r="I1133" s="4">
        <v>36526</v>
      </c>
      <c r="J1133" s="3" t="s">
        <v>19</v>
      </c>
      <c r="K1133" s="2">
        <v>0</v>
      </c>
      <c r="L1133" s="2">
        <v>0</v>
      </c>
      <c r="M1133" s="3" t="s">
        <v>496</v>
      </c>
      <c r="N1133" s="3" t="s">
        <v>20</v>
      </c>
      <c r="O1133" s="2" t="b">
        <v>0</v>
      </c>
    </row>
    <row r="1134" spans="1:15" ht="14.25" customHeight="1" x14ac:dyDescent="0.3">
      <c r="A1134" s="2">
        <v>64</v>
      </c>
      <c r="B1134" s="3" t="s">
        <v>422</v>
      </c>
      <c r="C1134" s="2">
        <v>4525</v>
      </c>
      <c r="D1134" s="2">
        <v>4834170.5616499996</v>
      </c>
      <c r="E1134" s="4">
        <v>43621</v>
      </c>
      <c r="F1134" s="3" t="s">
        <v>423</v>
      </c>
      <c r="G1134" s="3" t="s">
        <v>202</v>
      </c>
      <c r="H1134" s="4">
        <v>36526</v>
      </c>
      <c r="I1134" s="4">
        <v>36526</v>
      </c>
      <c r="J1134" s="3" t="s">
        <v>19</v>
      </c>
      <c r="K1134" s="2">
        <v>0</v>
      </c>
      <c r="L1134" s="2">
        <v>0</v>
      </c>
      <c r="M1134" s="3" t="s">
        <v>423</v>
      </c>
      <c r="N1134" s="3" t="s">
        <v>20</v>
      </c>
      <c r="O1134" s="2" t="b">
        <v>0</v>
      </c>
    </row>
    <row r="1135" spans="1:15" ht="14.25" customHeight="1" x14ac:dyDescent="0.3">
      <c r="A1135" s="2">
        <v>64</v>
      </c>
      <c r="B1135" s="3" t="s">
        <v>424</v>
      </c>
      <c r="C1135" s="2">
        <v>1725</v>
      </c>
      <c r="D1135" s="2">
        <v>1795940.2403249999</v>
      </c>
      <c r="E1135" s="4">
        <v>43621</v>
      </c>
      <c r="F1135" s="3" t="s">
        <v>423</v>
      </c>
      <c r="G1135" s="3" t="s">
        <v>202</v>
      </c>
      <c r="H1135" s="4">
        <v>36526</v>
      </c>
      <c r="I1135" s="4">
        <v>36526</v>
      </c>
      <c r="J1135" s="3" t="s">
        <v>19</v>
      </c>
      <c r="K1135" s="2">
        <v>0</v>
      </c>
      <c r="L1135" s="2">
        <v>0</v>
      </c>
      <c r="M1135" s="3" t="s">
        <v>423</v>
      </c>
      <c r="N1135" s="3" t="s">
        <v>20</v>
      </c>
      <c r="O1135" s="2" t="b">
        <v>0</v>
      </c>
    </row>
    <row r="1136" spans="1:15" ht="14.25" customHeight="1" x14ac:dyDescent="0.3">
      <c r="A1136" s="2">
        <v>64</v>
      </c>
      <c r="B1136" s="3" t="s">
        <v>293</v>
      </c>
      <c r="C1136" s="2">
        <v>3433</v>
      </c>
      <c r="D1136" s="2">
        <v>4144824.6786459498</v>
      </c>
      <c r="E1136" s="4">
        <v>43621</v>
      </c>
      <c r="F1136" s="3" t="s">
        <v>294</v>
      </c>
      <c r="G1136" s="3" t="s">
        <v>202</v>
      </c>
      <c r="H1136" s="4">
        <v>36526</v>
      </c>
      <c r="I1136" s="4">
        <v>36526</v>
      </c>
      <c r="J1136" s="3" t="s">
        <v>19</v>
      </c>
      <c r="K1136" s="2">
        <v>0</v>
      </c>
      <c r="L1136" s="2">
        <v>0</v>
      </c>
      <c r="M1136" s="3" t="s">
        <v>294</v>
      </c>
      <c r="N1136" s="3" t="s">
        <v>20</v>
      </c>
      <c r="O1136" s="2" t="b">
        <v>0</v>
      </c>
    </row>
    <row r="1137" spans="1:15" ht="14.25" customHeight="1" x14ac:dyDescent="0.3">
      <c r="A1137" s="2">
        <v>64</v>
      </c>
      <c r="B1137" s="3" t="s">
        <v>499</v>
      </c>
      <c r="C1137" s="2">
        <v>3059</v>
      </c>
      <c r="D1137" s="2">
        <v>3390291.7051745001</v>
      </c>
      <c r="E1137" s="4">
        <v>43621</v>
      </c>
      <c r="F1137" s="3" t="s">
        <v>498</v>
      </c>
      <c r="G1137" s="3" t="s">
        <v>202</v>
      </c>
      <c r="H1137" s="4">
        <v>36526</v>
      </c>
      <c r="I1137" s="4">
        <v>36526</v>
      </c>
      <c r="J1137" s="3" t="s">
        <v>19</v>
      </c>
      <c r="K1137" s="2">
        <v>0</v>
      </c>
      <c r="L1137" s="2">
        <v>0</v>
      </c>
      <c r="M1137" s="3" t="s">
        <v>498</v>
      </c>
      <c r="N1137" s="3" t="s">
        <v>20</v>
      </c>
      <c r="O1137" s="2" t="b">
        <v>0</v>
      </c>
    </row>
    <row r="1138" spans="1:15" ht="14.25" customHeight="1" x14ac:dyDescent="0.3">
      <c r="A1138" s="2">
        <v>64</v>
      </c>
      <c r="B1138" s="3" t="s">
        <v>500</v>
      </c>
      <c r="C1138" s="2">
        <v>3000000</v>
      </c>
      <c r="D1138" s="2">
        <v>3156199.47</v>
      </c>
      <c r="E1138" s="4">
        <v>43621</v>
      </c>
      <c r="F1138" s="3" t="s">
        <v>501</v>
      </c>
      <c r="G1138" s="3" t="s">
        <v>202</v>
      </c>
      <c r="H1138" s="4">
        <v>36526</v>
      </c>
      <c r="I1138" s="4">
        <v>36526</v>
      </c>
      <c r="J1138" s="3" t="s">
        <v>19</v>
      </c>
      <c r="K1138" s="2">
        <v>0</v>
      </c>
      <c r="L1138" s="2">
        <v>0</v>
      </c>
      <c r="M1138" s="3" t="s">
        <v>501</v>
      </c>
      <c r="N1138" s="3" t="s">
        <v>20</v>
      </c>
      <c r="O1138" s="2" t="b">
        <v>0</v>
      </c>
    </row>
    <row r="1139" spans="1:15" ht="14.25" customHeight="1" x14ac:dyDescent="0.3">
      <c r="A1139" s="2">
        <v>43</v>
      </c>
      <c r="B1139" s="3" t="s">
        <v>114</v>
      </c>
      <c r="C1139" s="2">
        <v>10</v>
      </c>
      <c r="D1139" s="2">
        <v>4245672.5999999996</v>
      </c>
      <c r="E1139" s="4">
        <v>43621</v>
      </c>
      <c r="F1139" s="3" t="s">
        <v>115</v>
      </c>
      <c r="G1139" s="3" t="s">
        <v>24</v>
      </c>
      <c r="H1139" s="4">
        <v>47031</v>
      </c>
      <c r="I1139" s="4">
        <v>41446</v>
      </c>
      <c r="J1139" s="3" t="s">
        <v>31</v>
      </c>
      <c r="K1139" s="2">
        <v>7.4899999999999994E-2</v>
      </c>
      <c r="L1139" s="2">
        <v>100</v>
      </c>
      <c r="M1139" s="3" t="s">
        <v>32</v>
      </c>
      <c r="N1139" s="3" t="s">
        <v>20</v>
      </c>
      <c r="O1139" s="2" t="b">
        <v>0</v>
      </c>
    </row>
    <row r="1140" spans="1:15" ht="14.25" customHeight="1" x14ac:dyDescent="0.3">
      <c r="A1140" s="2">
        <v>43</v>
      </c>
      <c r="B1140" s="3" t="s">
        <v>40</v>
      </c>
      <c r="C1140" s="2">
        <v>1</v>
      </c>
      <c r="D1140" s="2">
        <v>83730.2</v>
      </c>
      <c r="E1140" s="4">
        <v>43621</v>
      </c>
      <c r="F1140" s="3" t="s">
        <v>41</v>
      </c>
      <c r="G1140" s="3" t="s">
        <v>24</v>
      </c>
      <c r="H1140" s="4">
        <v>44326</v>
      </c>
      <c r="I1140" s="4">
        <v>42065</v>
      </c>
      <c r="J1140" s="3" t="s">
        <v>25</v>
      </c>
      <c r="K1140" s="2">
        <v>0.15409999999999999</v>
      </c>
      <c r="L1140" s="2">
        <v>100</v>
      </c>
      <c r="M1140" s="3" t="s">
        <v>32</v>
      </c>
      <c r="N1140" s="3" t="s">
        <v>20</v>
      </c>
      <c r="O1140" s="2" t="b">
        <v>0</v>
      </c>
    </row>
    <row r="1141" spans="1:15" ht="14.25" customHeight="1" x14ac:dyDescent="0.3">
      <c r="A1141" s="2">
        <v>43</v>
      </c>
      <c r="B1141" s="3" t="s">
        <v>40</v>
      </c>
      <c r="C1141" s="2">
        <v>1</v>
      </c>
      <c r="D1141" s="2">
        <v>83730.2</v>
      </c>
      <c r="E1141" s="4">
        <v>43621</v>
      </c>
      <c r="F1141" s="3" t="s">
        <v>41</v>
      </c>
      <c r="G1141" s="3" t="s">
        <v>24</v>
      </c>
      <c r="H1141" s="4">
        <v>44326</v>
      </c>
      <c r="I1141" s="4">
        <v>42065</v>
      </c>
      <c r="J1141" s="3" t="s">
        <v>25</v>
      </c>
      <c r="K1141" s="2">
        <v>0.2324</v>
      </c>
      <c r="L1141" s="2">
        <v>100</v>
      </c>
      <c r="M1141" s="3" t="s">
        <v>32</v>
      </c>
      <c r="N1141" s="3" t="s">
        <v>20</v>
      </c>
      <c r="O1141" s="2" t="b">
        <v>0</v>
      </c>
    </row>
    <row r="1142" spans="1:15" ht="14.25" customHeight="1" x14ac:dyDescent="0.3">
      <c r="A1142" s="2">
        <v>43</v>
      </c>
      <c r="B1142" s="3" t="s">
        <v>40</v>
      </c>
      <c r="C1142" s="2">
        <v>1</v>
      </c>
      <c r="D1142" s="2">
        <v>83730.2</v>
      </c>
      <c r="E1142" s="4">
        <v>43621</v>
      </c>
      <c r="F1142" s="3" t="s">
        <v>41</v>
      </c>
      <c r="G1142" s="3" t="s">
        <v>24</v>
      </c>
      <c r="H1142" s="4">
        <v>44326</v>
      </c>
      <c r="I1142" s="4">
        <v>42065</v>
      </c>
      <c r="J1142" s="3" t="s">
        <v>25</v>
      </c>
      <c r="K1142" s="2">
        <v>0.24560000000000001</v>
      </c>
      <c r="L1142" s="2">
        <v>100</v>
      </c>
      <c r="M1142" s="3" t="s">
        <v>32</v>
      </c>
      <c r="N1142" s="3" t="s">
        <v>20</v>
      </c>
      <c r="O1142" s="2" t="b">
        <v>0</v>
      </c>
    </row>
    <row r="1143" spans="1:15" ht="14.25" customHeight="1" x14ac:dyDescent="0.3">
      <c r="A1143" s="2">
        <v>43</v>
      </c>
      <c r="B1143" s="3" t="s">
        <v>40</v>
      </c>
      <c r="C1143" s="2">
        <v>2</v>
      </c>
      <c r="D1143" s="2">
        <v>167460.4</v>
      </c>
      <c r="E1143" s="4">
        <v>43621</v>
      </c>
      <c r="F1143" s="3" t="s">
        <v>41</v>
      </c>
      <c r="G1143" s="3" t="s">
        <v>24</v>
      </c>
      <c r="H1143" s="4">
        <v>44326</v>
      </c>
      <c r="I1143" s="4">
        <v>42065</v>
      </c>
      <c r="J1143" s="3" t="s">
        <v>25</v>
      </c>
      <c r="K1143" s="2">
        <v>0.2545</v>
      </c>
      <c r="L1143" s="2">
        <v>100</v>
      </c>
      <c r="M1143" s="3" t="s">
        <v>32</v>
      </c>
      <c r="N1143" s="3" t="s">
        <v>20</v>
      </c>
      <c r="O1143" s="2" t="b">
        <v>0</v>
      </c>
    </row>
    <row r="1144" spans="1:15" ht="14.25" customHeight="1" x14ac:dyDescent="0.3">
      <c r="A1144" s="2">
        <v>43</v>
      </c>
      <c r="B1144" s="3" t="s">
        <v>40</v>
      </c>
      <c r="C1144" s="2">
        <v>8</v>
      </c>
      <c r="D1144" s="2">
        <v>669841.61</v>
      </c>
      <c r="E1144" s="4">
        <v>43621</v>
      </c>
      <c r="F1144" s="3" t="s">
        <v>41</v>
      </c>
      <c r="G1144" s="3" t="s">
        <v>24</v>
      </c>
      <c r="H1144" s="4">
        <v>44326</v>
      </c>
      <c r="I1144" s="4">
        <v>42065</v>
      </c>
      <c r="J1144" s="3" t="s">
        <v>25</v>
      </c>
      <c r="K1144" s="2">
        <v>0.27639999999999998</v>
      </c>
      <c r="L1144" s="2">
        <v>100</v>
      </c>
      <c r="M1144" s="3" t="s">
        <v>32</v>
      </c>
      <c r="N1144" s="3" t="s">
        <v>20</v>
      </c>
      <c r="O1144" s="2" t="b">
        <v>0</v>
      </c>
    </row>
    <row r="1145" spans="1:15" ht="14.25" customHeight="1" x14ac:dyDescent="0.3">
      <c r="A1145" s="2">
        <v>43</v>
      </c>
      <c r="B1145" s="3" t="s">
        <v>40</v>
      </c>
      <c r="C1145" s="2">
        <v>1</v>
      </c>
      <c r="D1145" s="2">
        <v>83730.2</v>
      </c>
      <c r="E1145" s="4">
        <v>43621</v>
      </c>
      <c r="F1145" s="3" t="s">
        <v>41</v>
      </c>
      <c r="G1145" s="3" t="s">
        <v>24</v>
      </c>
      <c r="H1145" s="4">
        <v>44326</v>
      </c>
      <c r="I1145" s="4">
        <v>42065</v>
      </c>
      <c r="J1145" s="3" t="s">
        <v>25</v>
      </c>
      <c r="K1145" s="2">
        <v>0.28170000000000001</v>
      </c>
      <c r="L1145" s="2">
        <v>100</v>
      </c>
      <c r="M1145" s="3" t="s">
        <v>32</v>
      </c>
      <c r="N1145" s="3" t="s">
        <v>20</v>
      </c>
      <c r="O1145" s="2" t="b">
        <v>0</v>
      </c>
    </row>
    <row r="1146" spans="1:15" ht="14.25" customHeight="1" x14ac:dyDescent="0.3">
      <c r="A1146" s="2">
        <v>43</v>
      </c>
      <c r="B1146" s="3" t="s">
        <v>40</v>
      </c>
      <c r="C1146" s="2">
        <v>2</v>
      </c>
      <c r="D1146" s="2">
        <v>167460.4</v>
      </c>
      <c r="E1146" s="4">
        <v>43621</v>
      </c>
      <c r="F1146" s="3" t="s">
        <v>41</v>
      </c>
      <c r="G1146" s="3" t="s">
        <v>24</v>
      </c>
      <c r="H1146" s="4">
        <v>44326</v>
      </c>
      <c r="I1146" s="4">
        <v>42065</v>
      </c>
      <c r="J1146" s="3" t="s">
        <v>25</v>
      </c>
      <c r="K1146" s="2">
        <v>0.28170000000000001</v>
      </c>
      <c r="L1146" s="2">
        <v>100</v>
      </c>
      <c r="M1146" s="3" t="s">
        <v>32</v>
      </c>
      <c r="N1146" s="3" t="s">
        <v>20</v>
      </c>
      <c r="O1146" s="2" t="b">
        <v>0</v>
      </c>
    </row>
    <row r="1147" spans="1:15" ht="14.25" customHeight="1" x14ac:dyDescent="0.3">
      <c r="A1147" s="2">
        <v>43</v>
      </c>
      <c r="B1147" s="3" t="s">
        <v>42</v>
      </c>
      <c r="C1147" s="2">
        <v>1</v>
      </c>
      <c r="D1147" s="2">
        <v>312610.77</v>
      </c>
      <c r="E1147" s="4">
        <v>43621</v>
      </c>
      <c r="F1147" s="3" t="s">
        <v>43</v>
      </c>
      <c r="G1147" s="3" t="s">
        <v>24</v>
      </c>
      <c r="H1147" s="4">
        <v>45058</v>
      </c>
      <c r="I1147" s="4">
        <v>42184</v>
      </c>
      <c r="J1147" s="3" t="s">
        <v>44</v>
      </c>
      <c r="K1147" s="2">
        <v>8.4900000000000003E-2</v>
      </c>
      <c r="L1147" s="2">
        <v>100</v>
      </c>
      <c r="M1147" s="3" t="s">
        <v>26</v>
      </c>
      <c r="N1147" s="3" t="s">
        <v>20</v>
      </c>
      <c r="O1147" s="2" t="b">
        <v>0</v>
      </c>
    </row>
    <row r="1148" spans="1:15" ht="14.25" customHeight="1" x14ac:dyDescent="0.3">
      <c r="A1148" s="2">
        <v>43</v>
      </c>
      <c r="B1148" s="3" t="s">
        <v>42</v>
      </c>
      <c r="C1148" s="2">
        <v>1</v>
      </c>
      <c r="D1148" s="2">
        <v>312610.77</v>
      </c>
      <c r="E1148" s="4">
        <v>43621</v>
      </c>
      <c r="F1148" s="3" t="s">
        <v>43</v>
      </c>
      <c r="G1148" s="3" t="s">
        <v>24</v>
      </c>
      <c r="H1148" s="4">
        <v>45058</v>
      </c>
      <c r="I1148" s="4">
        <v>42184</v>
      </c>
      <c r="J1148" s="3" t="s">
        <v>44</v>
      </c>
      <c r="K1148" s="2">
        <v>5.1900000000000002E-2</v>
      </c>
      <c r="L1148" s="2">
        <v>100</v>
      </c>
      <c r="M1148" s="3" t="s">
        <v>26</v>
      </c>
      <c r="N1148" s="3" t="s">
        <v>20</v>
      </c>
      <c r="O1148" s="2" t="b">
        <v>0</v>
      </c>
    </row>
    <row r="1149" spans="1:15" ht="14.25" customHeight="1" x14ac:dyDescent="0.3">
      <c r="A1149" s="2">
        <v>43</v>
      </c>
      <c r="B1149" s="3" t="s">
        <v>42</v>
      </c>
      <c r="C1149" s="2">
        <v>1</v>
      </c>
      <c r="D1149" s="2">
        <v>312610.77</v>
      </c>
      <c r="E1149" s="4">
        <v>43621</v>
      </c>
      <c r="F1149" s="3" t="s">
        <v>43</v>
      </c>
      <c r="G1149" s="3" t="s">
        <v>24</v>
      </c>
      <c r="H1149" s="4">
        <v>45058</v>
      </c>
      <c r="I1149" s="4">
        <v>42184</v>
      </c>
      <c r="J1149" s="3" t="s">
        <v>44</v>
      </c>
      <c r="K1149" s="2">
        <v>5.0700000000000002E-2</v>
      </c>
      <c r="L1149" s="2">
        <v>100</v>
      </c>
      <c r="M1149" s="3" t="s">
        <v>26</v>
      </c>
      <c r="N1149" s="3" t="s">
        <v>20</v>
      </c>
      <c r="O1149" s="2" t="b">
        <v>0</v>
      </c>
    </row>
    <row r="1150" spans="1:15" ht="14.25" customHeight="1" x14ac:dyDescent="0.3">
      <c r="A1150" s="2">
        <v>43</v>
      </c>
      <c r="B1150" s="3" t="s">
        <v>42</v>
      </c>
      <c r="C1150" s="2">
        <v>2</v>
      </c>
      <c r="D1150" s="2">
        <v>625221.55000000005</v>
      </c>
      <c r="E1150" s="4">
        <v>43621</v>
      </c>
      <c r="F1150" s="3" t="s">
        <v>43</v>
      </c>
      <c r="G1150" s="3" t="s">
        <v>24</v>
      </c>
      <c r="H1150" s="4">
        <v>45058</v>
      </c>
      <c r="I1150" s="4">
        <v>42184</v>
      </c>
      <c r="J1150" s="3" t="s">
        <v>44</v>
      </c>
      <c r="K1150" s="2">
        <v>3.9E-2</v>
      </c>
      <c r="L1150" s="2">
        <v>100</v>
      </c>
      <c r="M1150" s="3" t="s">
        <v>26</v>
      </c>
      <c r="N1150" s="3" t="s">
        <v>20</v>
      </c>
      <c r="O1150" s="2" t="b">
        <v>0</v>
      </c>
    </row>
    <row r="1151" spans="1:15" ht="14.25" customHeight="1" x14ac:dyDescent="0.3">
      <c r="A1151" s="2">
        <v>43</v>
      </c>
      <c r="B1151" s="3" t="s">
        <v>42</v>
      </c>
      <c r="C1151" s="2">
        <v>2</v>
      </c>
      <c r="D1151" s="2">
        <v>625221.55000000005</v>
      </c>
      <c r="E1151" s="4">
        <v>43621</v>
      </c>
      <c r="F1151" s="3" t="s">
        <v>43</v>
      </c>
      <c r="G1151" s="3" t="s">
        <v>24</v>
      </c>
      <c r="H1151" s="4">
        <v>45058</v>
      </c>
      <c r="I1151" s="4">
        <v>42184</v>
      </c>
      <c r="J1151" s="3" t="s">
        <v>44</v>
      </c>
      <c r="K1151" s="2">
        <v>2.64E-2</v>
      </c>
      <c r="L1151" s="2">
        <v>100</v>
      </c>
      <c r="M1151" s="3" t="s">
        <v>26</v>
      </c>
      <c r="N1151" s="3" t="s">
        <v>20</v>
      </c>
      <c r="O1151" s="2" t="b">
        <v>0</v>
      </c>
    </row>
    <row r="1152" spans="1:15" ht="14.25" customHeight="1" x14ac:dyDescent="0.3">
      <c r="A1152" s="2">
        <v>43</v>
      </c>
      <c r="B1152" s="3" t="s">
        <v>42</v>
      </c>
      <c r="C1152" s="2">
        <v>1</v>
      </c>
      <c r="D1152" s="2">
        <v>312610.77</v>
      </c>
      <c r="E1152" s="4">
        <v>43621</v>
      </c>
      <c r="F1152" s="3" t="s">
        <v>43</v>
      </c>
      <c r="G1152" s="3" t="s">
        <v>24</v>
      </c>
      <c r="H1152" s="4">
        <v>45058</v>
      </c>
      <c r="I1152" s="4">
        <v>42184</v>
      </c>
      <c r="J1152" s="3" t="s">
        <v>44</v>
      </c>
      <c r="K1152" s="2">
        <v>7.3000000000000001E-3</v>
      </c>
      <c r="L1152" s="2">
        <v>100</v>
      </c>
      <c r="M1152" s="3" t="s">
        <v>26</v>
      </c>
      <c r="N1152" s="3" t="s">
        <v>20</v>
      </c>
      <c r="O1152" s="2" t="b">
        <v>0</v>
      </c>
    </row>
    <row r="1153" spans="1:15" ht="14.25" customHeight="1" x14ac:dyDescent="0.3">
      <c r="A1153" s="2">
        <v>43</v>
      </c>
      <c r="B1153" s="3" t="s">
        <v>42</v>
      </c>
      <c r="C1153" s="2">
        <v>1</v>
      </c>
      <c r="D1153" s="2">
        <v>312610.77</v>
      </c>
      <c r="E1153" s="4">
        <v>43621</v>
      </c>
      <c r="F1153" s="3" t="s">
        <v>43</v>
      </c>
      <c r="G1153" s="3" t="s">
        <v>24</v>
      </c>
      <c r="H1153" s="4">
        <v>45058</v>
      </c>
      <c r="I1153" s="4">
        <v>42184</v>
      </c>
      <c r="J1153" s="3" t="s">
        <v>44</v>
      </c>
      <c r="K1153" s="2">
        <v>3.2300000000000002E-2</v>
      </c>
      <c r="L1153" s="2">
        <v>100</v>
      </c>
      <c r="M1153" s="3" t="s">
        <v>26</v>
      </c>
      <c r="N1153" s="3" t="s">
        <v>20</v>
      </c>
      <c r="O1153" s="2" t="b">
        <v>0</v>
      </c>
    </row>
    <row r="1154" spans="1:15" ht="14.25" customHeight="1" x14ac:dyDescent="0.3">
      <c r="A1154" s="2">
        <v>43</v>
      </c>
      <c r="B1154" s="3" t="s">
        <v>42</v>
      </c>
      <c r="C1154" s="2">
        <v>1</v>
      </c>
      <c r="D1154" s="2">
        <v>312610.77</v>
      </c>
      <c r="E1154" s="4">
        <v>43621</v>
      </c>
      <c r="F1154" s="3" t="s">
        <v>43</v>
      </c>
      <c r="G1154" s="3" t="s">
        <v>24</v>
      </c>
      <c r="H1154" s="4">
        <v>45058</v>
      </c>
      <c r="I1154" s="4">
        <v>42184</v>
      </c>
      <c r="J1154" s="3" t="s">
        <v>44</v>
      </c>
      <c r="K1154" s="2">
        <v>7.1999999999999998E-3</v>
      </c>
      <c r="L1154" s="2">
        <v>100</v>
      </c>
      <c r="M1154" s="3" t="s">
        <v>26</v>
      </c>
      <c r="N1154" s="3" t="s">
        <v>20</v>
      </c>
      <c r="O1154" s="2" t="b">
        <v>0</v>
      </c>
    </row>
    <row r="1155" spans="1:15" ht="14.25" customHeight="1" x14ac:dyDescent="0.3">
      <c r="A1155" s="2">
        <v>43</v>
      </c>
      <c r="B1155" s="3" t="s">
        <v>42</v>
      </c>
      <c r="C1155" s="2">
        <v>1</v>
      </c>
      <c r="D1155" s="2">
        <v>312610.77</v>
      </c>
      <c r="E1155" s="4">
        <v>43621</v>
      </c>
      <c r="F1155" s="3" t="s">
        <v>43</v>
      </c>
      <c r="G1155" s="3" t="s">
        <v>24</v>
      </c>
      <c r="H1155" s="4">
        <v>45058</v>
      </c>
      <c r="I1155" s="4">
        <v>42184</v>
      </c>
      <c r="J1155" s="3" t="s">
        <v>44</v>
      </c>
      <c r="K1155" s="2">
        <v>5.4999999999999997E-3</v>
      </c>
      <c r="L1155" s="2">
        <v>100</v>
      </c>
      <c r="M1155" s="3" t="s">
        <v>26</v>
      </c>
      <c r="N1155" s="3" t="s">
        <v>20</v>
      </c>
      <c r="O1155" s="2" t="b">
        <v>0</v>
      </c>
    </row>
    <row r="1156" spans="1:15" ht="14.25" customHeight="1" x14ac:dyDescent="0.3">
      <c r="A1156" s="2">
        <v>43</v>
      </c>
      <c r="B1156" s="3" t="s">
        <v>42</v>
      </c>
      <c r="C1156" s="2">
        <v>1</v>
      </c>
      <c r="D1156" s="2">
        <v>312610.77</v>
      </c>
      <c r="E1156" s="4">
        <v>43621</v>
      </c>
      <c r="F1156" s="3" t="s">
        <v>43</v>
      </c>
      <c r="G1156" s="3" t="s">
        <v>24</v>
      </c>
      <c r="H1156" s="4">
        <v>45058</v>
      </c>
      <c r="I1156" s="4">
        <v>42184</v>
      </c>
      <c r="J1156" s="3" t="s">
        <v>44</v>
      </c>
      <c r="K1156" s="2">
        <v>1.9300000000000001E-2</v>
      </c>
      <c r="L1156" s="2">
        <v>100</v>
      </c>
      <c r="M1156" s="3" t="s">
        <v>26</v>
      </c>
      <c r="N1156" s="3" t="s">
        <v>20</v>
      </c>
      <c r="O1156" s="2" t="b">
        <v>0</v>
      </c>
    </row>
    <row r="1157" spans="1:15" ht="14.25" customHeight="1" x14ac:dyDescent="0.3">
      <c r="A1157" s="2">
        <v>43</v>
      </c>
      <c r="B1157" s="3" t="s">
        <v>45</v>
      </c>
      <c r="C1157" s="2">
        <v>1</v>
      </c>
      <c r="D1157" s="2">
        <v>207482</v>
      </c>
      <c r="E1157" s="4">
        <v>43621</v>
      </c>
      <c r="F1157" s="3" t="s">
        <v>46</v>
      </c>
      <c r="G1157" s="3" t="s">
        <v>24</v>
      </c>
      <c r="H1157" s="4">
        <v>45874</v>
      </c>
      <c r="I1157" s="4">
        <v>42228</v>
      </c>
      <c r="J1157" s="3" t="s">
        <v>31</v>
      </c>
      <c r="K1157" s="2">
        <v>0.15709999999999999</v>
      </c>
      <c r="L1157" s="2">
        <v>100</v>
      </c>
      <c r="M1157" s="3" t="s">
        <v>26</v>
      </c>
      <c r="N1157" s="3" t="s">
        <v>20</v>
      </c>
      <c r="O1157" s="2" t="b">
        <v>0</v>
      </c>
    </row>
    <row r="1158" spans="1:15" ht="14.25" customHeight="1" x14ac:dyDescent="0.3">
      <c r="A1158" s="2">
        <v>12</v>
      </c>
      <c r="B1158" s="3" t="s">
        <v>491</v>
      </c>
      <c r="C1158" s="2">
        <v>-5760000</v>
      </c>
      <c r="D1158" s="2">
        <v>3655.38</v>
      </c>
      <c r="E1158" s="4">
        <v>43621</v>
      </c>
      <c r="F1158" s="3" t="s">
        <v>492</v>
      </c>
      <c r="G1158" s="3" t="s">
        <v>287</v>
      </c>
      <c r="H1158" s="4">
        <v>44060</v>
      </c>
      <c r="I1158" s="4">
        <v>36526</v>
      </c>
      <c r="J1158" s="3" t="s">
        <v>19</v>
      </c>
      <c r="K1158" s="2">
        <v>0</v>
      </c>
      <c r="L1158" s="2">
        <v>0</v>
      </c>
      <c r="M1158" s="3" t="s">
        <v>19</v>
      </c>
      <c r="N1158" s="3" t="s">
        <v>20</v>
      </c>
      <c r="O1158" s="2" t="b">
        <v>0</v>
      </c>
    </row>
    <row r="1159" spans="1:15" ht="14.25" customHeight="1" x14ac:dyDescent="0.3">
      <c r="A1159" s="2">
        <v>12</v>
      </c>
      <c r="B1159" s="3" t="s">
        <v>418</v>
      </c>
      <c r="C1159" s="2">
        <v>-3000000</v>
      </c>
      <c r="D1159" s="2">
        <v>4580.18</v>
      </c>
      <c r="E1159" s="4">
        <v>43621</v>
      </c>
      <c r="F1159" s="3" t="s">
        <v>419</v>
      </c>
      <c r="G1159" s="3" t="s">
        <v>287</v>
      </c>
      <c r="H1159" s="4">
        <v>44788</v>
      </c>
      <c r="I1159" s="4">
        <v>36526</v>
      </c>
      <c r="J1159" s="3" t="s">
        <v>19</v>
      </c>
      <c r="K1159" s="2">
        <v>0</v>
      </c>
      <c r="L1159" s="2">
        <v>0</v>
      </c>
      <c r="M1159" s="3" t="s">
        <v>19</v>
      </c>
      <c r="N1159" s="3" t="s">
        <v>20</v>
      </c>
      <c r="O1159" s="2" t="b">
        <v>0</v>
      </c>
    </row>
    <row r="1160" spans="1:15" ht="14.25" customHeight="1" x14ac:dyDescent="0.3">
      <c r="A1160" s="2">
        <v>55</v>
      </c>
      <c r="B1160" s="3" t="s">
        <v>273</v>
      </c>
      <c r="C1160" s="2">
        <v>1600</v>
      </c>
      <c r="D1160" s="2">
        <v>1608595.16</v>
      </c>
      <c r="E1160" s="4">
        <v>43621</v>
      </c>
      <c r="F1160" s="3" t="s">
        <v>274</v>
      </c>
      <c r="G1160" s="3" t="s">
        <v>139</v>
      </c>
      <c r="H1160" s="4">
        <v>46157</v>
      </c>
      <c r="I1160" s="4">
        <v>43600</v>
      </c>
      <c r="J1160" s="3" t="s">
        <v>44</v>
      </c>
      <c r="K1160" s="2">
        <v>3.56E-2</v>
      </c>
      <c r="L1160" s="2">
        <v>100</v>
      </c>
      <c r="M1160" s="3" t="s">
        <v>275</v>
      </c>
      <c r="N1160" s="3" t="s">
        <v>20</v>
      </c>
      <c r="O1160" s="2" t="b">
        <v>0</v>
      </c>
    </row>
    <row r="1161" spans="1:15" ht="14.25" customHeight="1" x14ac:dyDescent="0.3">
      <c r="A1161" s="2">
        <v>55</v>
      </c>
      <c r="B1161" s="3" t="s">
        <v>276</v>
      </c>
      <c r="C1161" s="2">
        <v>350</v>
      </c>
      <c r="D1161" s="2">
        <v>350822.79</v>
      </c>
      <c r="E1161" s="4">
        <v>43621</v>
      </c>
      <c r="F1161" s="3" t="s">
        <v>277</v>
      </c>
      <c r="G1161" s="3" t="s">
        <v>139</v>
      </c>
      <c r="H1161" s="4">
        <v>45427</v>
      </c>
      <c r="I1161" s="4">
        <v>43600</v>
      </c>
      <c r="J1161" s="3" t="s">
        <v>44</v>
      </c>
      <c r="K1161" s="2">
        <v>1.26E-2</v>
      </c>
      <c r="L1161" s="2">
        <v>100</v>
      </c>
      <c r="M1161" s="3" t="s">
        <v>152</v>
      </c>
      <c r="N1161" s="3" t="s">
        <v>20</v>
      </c>
      <c r="O1161" s="2" t="b">
        <v>0</v>
      </c>
    </row>
    <row r="1162" spans="1:15" ht="14.25" customHeight="1" x14ac:dyDescent="0.3">
      <c r="A1162" s="2">
        <v>55</v>
      </c>
      <c r="B1162" s="3" t="s">
        <v>283</v>
      </c>
      <c r="C1162" s="2">
        <v>945</v>
      </c>
      <c r="D1162" s="2">
        <v>964870.27</v>
      </c>
      <c r="E1162" s="4">
        <v>43621</v>
      </c>
      <c r="F1162" s="3" t="s">
        <v>284</v>
      </c>
      <c r="G1162" s="3" t="s">
        <v>139</v>
      </c>
      <c r="H1162" s="4">
        <v>46157</v>
      </c>
      <c r="I1162" s="4">
        <v>43600</v>
      </c>
      <c r="J1162" s="3" t="s">
        <v>31</v>
      </c>
      <c r="K1162" s="2">
        <v>4.6600000000000003E-2</v>
      </c>
      <c r="L1162" s="2">
        <v>100</v>
      </c>
      <c r="M1162" s="3" t="s">
        <v>152</v>
      </c>
      <c r="N1162" s="3" t="s">
        <v>20</v>
      </c>
      <c r="O1162" s="2" t="b">
        <v>0</v>
      </c>
    </row>
    <row r="1163" spans="1:15" ht="14.25" customHeight="1" x14ac:dyDescent="0.3">
      <c r="A1163" s="2">
        <v>55</v>
      </c>
      <c r="B1163" s="3" t="s">
        <v>413</v>
      </c>
      <c r="C1163" s="2">
        <v>40</v>
      </c>
      <c r="D1163" s="2">
        <v>637216.93000000005</v>
      </c>
      <c r="E1163" s="4">
        <v>43621</v>
      </c>
      <c r="F1163" s="3" t="s">
        <v>414</v>
      </c>
      <c r="G1163" s="3" t="s">
        <v>139</v>
      </c>
      <c r="H1163" s="4">
        <v>45306</v>
      </c>
      <c r="I1163" s="4">
        <v>40344</v>
      </c>
      <c r="J1163" s="3" t="s">
        <v>31</v>
      </c>
      <c r="K1163" s="2">
        <v>6.9800000000000001E-2</v>
      </c>
      <c r="L1163" s="2">
        <v>100</v>
      </c>
      <c r="M1163" s="3" t="s">
        <v>415</v>
      </c>
      <c r="N1163" s="3" t="s">
        <v>20</v>
      </c>
      <c r="O1163" s="2" t="b">
        <v>0</v>
      </c>
    </row>
    <row r="1164" spans="1:15" ht="14.25" customHeight="1" x14ac:dyDescent="0.3">
      <c r="A1164" s="2">
        <v>55</v>
      </c>
      <c r="B1164" s="3" t="s">
        <v>447</v>
      </c>
      <c r="C1164" s="2">
        <v>8</v>
      </c>
      <c r="D1164" s="2">
        <v>137101.04</v>
      </c>
      <c r="E1164" s="4">
        <v>43621</v>
      </c>
      <c r="F1164" s="3" t="s">
        <v>448</v>
      </c>
      <c r="G1164" s="3" t="s">
        <v>139</v>
      </c>
      <c r="H1164" s="4">
        <v>45488</v>
      </c>
      <c r="I1164" s="4">
        <v>40344</v>
      </c>
      <c r="J1164" s="3" t="s">
        <v>31</v>
      </c>
      <c r="K1164" s="2">
        <v>7.3800000000000004E-2</v>
      </c>
      <c r="L1164" s="2">
        <v>100</v>
      </c>
      <c r="M1164" s="3" t="s">
        <v>415</v>
      </c>
      <c r="N1164" s="3" t="s">
        <v>20</v>
      </c>
      <c r="O1164" s="2" t="b">
        <v>0</v>
      </c>
    </row>
    <row r="1165" spans="1:15" ht="14.25" customHeight="1" x14ac:dyDescent="0.3">
      <c r="A1165" s="2">
        <v>55</v>
      </c>
      <c r="B1165" s="3" t="s">
        <v>416</v>
      </c>
      <c r="C1165" s="2">
        <v>-4560000</v>
      </c>
      <c r="D1165" s="2">
        <v>4537.71</v>
      </c>
      <c r="E1165" s="4">
        <v>43621</v>
      </c>
      <c r="F1165" s="3" t="s">
        <v>417</v>
      </c>
      <c r="G1165" s="3" t="s">
        <v>287</v>
      </c>
      <c r="H1165" s="4">
        <v>44333</v>
      </c>
      <c r="I1165" s="4">
        <v>36526</v>
      </c>
      <c r="J1165" s="3" t="s">
        <v>19</v>
      </c>
      <c r="K1165" s="2">
        <v>0</v>
      </c>
      <c r="L1165" s="2">
        <v>0</v>
      </c>
      <c r="M1165" s="3" t="s">
        <v>19</v>
      </c>
      <c r="N1165" s="3" t="s">
        <v>20</v>
      </c>
      <c r="O1165" s="2" t="b">
        <v>0</v>
      </c>
    </row>
    <row r="1166" spans="1:15" ht="14.25" customHeight="1" x14ac:dyDescent="0.3">
      <c r="A1166" s="2">
        <v>2</v>
      </c>
      <c r="B1166" s="3" t="s">
        <v>203</v>
      </c>
      <c r="C1166" s="2">
        <v>123759.32882677999</v>
      </c>
      <c r="D1166" s="2">
        <v>215572.789575612</v>
      </c>
      <c r="E1166" s="4">
        <v>43621</v>
      </c>
      <c r="F1166" s="3" t="s">
        <v>204</v>
      </c>
      <c r="G1166" s="3" t="s">
        <v>202</v>
      </c>
      <c r="H1166" s="4">
        <v>36526</v>
      </c>
      <c r="I1166" s="4">
        <v>36526</v>
      </c>
      <c r="J1166" s="3" t="s">
        <v>19</v>
      </c>
      <c r="K1166" s="2">
        <v>0</v>
      </c>
      <c r="L1166" s="2">
        <v>0</v>
      </c>
      <c r="M1166" s="3" t="s">
        <v>204</v>
      </c>
      <c r="N1166" s="3" t="s">
        <v>20</v>
      </c>
      <c r="O1166" s="2" t="b">
        <v>0</v>
      </c>
    </row>
    <row r="1167" spans="1:15" ht="14.25" customHeight="1" x14ac:dyDescent="0.3">
      <c r="A1167" s="2">
        <v>2</v>
      </c>
      <c r="B1167" s="3" t="s">
        <v>205</v>
      </c>
      <c r="C1167" s="2">
        <v>126358.45717943</v>
      </c>
      <c r="D1167" s="2">
        <v>216194.34297437599</v>
      </c>
      <c r="E1167" s="4">
        <v>43621</v>
      </c>
      <c r="F1167" s="3" t="s">
        <v>206</v>
      </c>
      <c r="G1167" s="3" t="s">
        <v>202</v>
      </c>
      <c r="H1167" s="4">
        <v>36526</v>
      </c>
      <c r="I1167" s="4">
        <v>36526</v>
      </c>
      <c r="J1167" s="3" t="s">
        <v>19</v>
      </c>
      <c r="K1167" s="2">
        <v>0</v>
      </c>
      <c r="L1167" s="2">
        <v>0</v>
      </c>
      <c r="M1167" s="3" t="s">
        <v>206</v>
      </c>
      <c r="N1167" s="3" t="s">
        <v>20</v>
      </c>
      <c r="O1167" s="2" t="b">
        <v>0</v>
      </c>
    </row>
    <row r="1168" spans="1:15" ht="14.25" customHeight="1" x14ac:dyDescent="0.3">
      <c r="A1168" s="2">
        <v>2</v>
      </c>
      <c r="B1168" s="3" t="s">
        <v>207</v>
      </c>
      <c r="C1168" s="2">
        <v>126350.73249085</v>
      </c>
      <c r="D1168" s="2">
        <v>216179.91336946</v>
      </c>
      <c r="E1168" s="4">
        <v>43621</v>
      </c>
      <c r="F1168" s="3" t="s">
        <v>208</v>
      </c>
      <c r="G1168" s="3" t="s">
        <v>202</v>
      </c>
      <c r="H1168" s="4">
        <v>36526</v>
      </c>
      <c r="I1168" s="4">
        <v>36526</v>
      </c>
      <c r="J1168" s="3" t="s">
        <v>19</v>
      </c>
      <c r="K1168" s="2">
        <v>0</v>
      </c>
      <c r="L1168" s="2">
        <v>0</v>
      </c>
      <c r="M1168" s="3" t="s">
        <v>208</v>
      </c>
      <c r="N1168" s="3" t="s">
        <v>20</v>
      </c>
      <c r="O1168" s="2" t="b">
        <v>0</v>
      </c>
    </row>
    <row r="1169" spans="1:15" ht="14.25" customHeight="1" x14ac:dyDescent="0.3">
      <c r="A1169" s="2">
        <v>2</v>
      </c>
      <c r="B1169" s="3" t="s">
        <v>209</v>
      </c>
      <c r="C1169" s="2">
        <v>126347.65346871001</v>
      </c>
      <c r="D1169" s="2">
        <v>216178.9108102</v>
      </c>
      <c r="E1169" s="4">
        <v>43621</v>
      </c>
      <c r="F1169" s="3" t="s">
        <v>210</v>
      </c>
      <c r="G1169" s="3" t="s">
        <v>202</v>
      </c>
      <c r="H1169" s="4">
        <v>36526</v>
      </c>
      <c r="I1169" s="4">
        <v>36526</v>
      </c>
      <c r="J1169" s="3" t="s">
        <v>19</v>
      </c>
      <c r="K1169" s="2">
        <v>0</v>
      </c>
      <c r="L1169" s="2">
        <v>0</v>
      </c>
      <c r="M1169" s="3" t="s">
        <v>210</v>
      </c>
      <c r="N1169" s="3" t="s">
        <v>20</v>
      </c>
      <c r="O1169" s="2" t="b">
        <v>0</v>
      </c>
    </row>
    <row r="1170" spans="1:15" ht="14.25" customHeight="1" x14ac:dyDescent="0.3">
      <c r="A1170" s="2">
        <v>2</v>
      </c>
      <c r="B1170" s="3" t="s">
        <v>211</v>
      </c>
      <c r="C1170" s="2">
        <v>127957.79917717</v>
      </c>
      <c r="D1170" s="2">
        <v>216158.66613642999</v>
      </c>
      <c r="E1170" s="4">
        <v>43621</v>
      </c>
      <c r="F1170" s="3" t="s">
        <v>212</v>
      </c>
      <c r="G1170" s="3" t="s">
        <v>202</v>
      </c>
      <c r="H1170" s="4">
        <v>36526</v>
      </c>
      <c r="I1170" s="4">
        <v>36526</v>
      </c>
      <c r="J1170" s="3" t="s">
        <v>19</v>
      </c>
      <c r="K1170" s="2">
        <v>0</v>
      </c>
      <c r="L1170" s="2">
        <v>0</v>
      </c>
      <c r="M1170" s="3" t="s">
        <v>212</v>
      </c>
      <c r="N1170" s="3" t="s">
        <v>20</v>
      </c>
      <c r="O1170" s="2" t="b">
        <v>0</v>
      </c>
    </row>
    <row r="1171" spans="1:15" ht="14.25" customHeight="1" x14ac:dyDescent="0.3">
      <c r="A1171" s="2">
        <v>2</v>
      </c>
      <c r="B1171" s="3" t="s">
        <v>213</v>
      </c>
      <c r="C1171" s="2">
        <v>126732.8500513</v>
      </c>
      <c r="D1171" s="2">
        <v>216169.82677038401</v>
      </c>
      <c r="E1171" s="4">
        <v>43621</v>
      </c>
      <c r="F1171" s="3" t="s">
        <v>214</v>
      </c>
      <c r="G1171" s="3" t="s">
        <v>202</v>
      </c>
      <c r="H1171" s="4">
        <v>36526</v>
      </c>
      <c r="I1171" s="4">
        <v>36526</v>
      </c>
      <c r="J1171" s="3" t="s">
        <v>19</v>
      </c>
      <c r="K1171" s="2">
        <v>0</v>
      </c>
      <c r="L1171" s="2">
        <v>0</v>
      </c>
      <c r="M1171" s="3" t="s">
        <v>214</v>
      </c>
      <c r="N1171" s="3" t="s">
        <v>20</v>
      </c>
      <c r="O1171" s="2" t="b">
        <v>0</v>
      </c>
    </row>
    <row r="1172" spans="1:15" ht="14.25" customHeight="1" x14ac:dyDescent="0.3">
      <c r="A1172" s="2">
        <v>2</v>
      </c>
      <c r="B1172" s="3" t="s">
        <v>215</v>
      </c>
      <c r="C1172" s="2">
        <v>126741.64012337</v>
      </c>
      <c r="D1172" s="2">
        <v>216181.97602519201</v>
      </c>
      <c r="E1172" s="4">
        <v>43621</v>
      </c>
      <c r="F1172" s="3" t="s">
        <v>216</v>
      </c>
      <c r="G1172" s="3" t="s">
        <v>202</v>
      </c>
      <c r="H1172" s="4">
        <v>36526</v>
      </c>
      <c r="I1172" s="4">
        <v>36526</v>
      </c>
      <c r="J1172" s="3" t="s">
        <v>19</v>
      </c>
      <c r="K1172" s="2">
        <v>0</v>
      </c>
      <c r="L1172" s="2">
        <v>0</v>
      </c>
      <c r="M1172" s="3" t="s">
        <v>216</v>
      </c>
      <c r="N1172" s="3" t="s">
        <v>20</v>
      </c>
      <c r="O1172" s="2" t="b">
        <v>0</v>
      </c>
    </row>
    <row r="1173" spans="1:15" ht="14.25" customHeight="1" x14ac:dyDescent="0.3">
      <c r="A1173" s="2">
        <v>2</v>
      </c>
      <c r="B1173" s="3" t="s">
        <v>217</v>
      </c>
      <c r="C1173" s="2">
        <v>126744.89693685999</v>
      </c>
      <c r="D1173" s="2">
        <v>216188.40187755201</v>
      </c>
      <c r="E1173" s="4">
        <v>43621</v>
      </c>
      <c r="F1173" s="3" t="s">
        <v>218</v>
      </c>
      <c r="G1173" s="3" t="s">
        <v>202</v>
      </c>
      <c r="H1173" s="4">
        <v>36526</v>
      </c>
      <c r="I1173" s="4">
        <v>36526</v>
      </c>
      <c r="J1173" s="3" t="s">
        <v>19</v>
      </c>
      <c r="K1173" s="2">
        <v>0</v>
      </c>
      <c r="L1173" s="2">
        <v>0</v>
      </c>
      <c r="M1173" s="3" t="s">
        <v>218</v>
      </c>
      <c r="N1173" s="3" t="s">
        <v>20</v>
      </c>
      <c r="O1173" s="2" t="b">
        <v>0</v>
      </c>
    </row>
    <row r="1174" spans="1:15" ht="14.25" customHeight="1" x14ac:dyDescent="0.3">
      <c r="A1174" s="2">
        <v>2</v>
      </c>
      <c r="B1174" s="3" t="s">
        <v>219</v>
      </c>
      <c r="C1174" s="2">
        <v>127946.74453051</v>
      </c>
      <c r="D1174" s="2">
        <v>216132.04222894899</v>
      </c>
      <c r="E1174" s="4">
        <v>43621</v>
      </c>
      <c r="F1174" s="3" t="s">
        <v>220</v>
      </c>
      <c r="G1174" s="3" t="s">
        <v>202</v>
      </c>
      <c r="H1174" s="4">
        <v>36526</v>
      </c>
      <c r="I1174" s="4">
        <v>36526</v>
      </c>
      <c r="J1174" s="3" t="s">
        <v>19</v>
      </c>
      <c r="K1174" s="2">
        <v>0</v>
      </c>
      <c r="L1174" s="2">
        <v>0</v>
      </c>
      <c r="M1174" s="3" t="s">
        <v>220</v>
      </c>
      <c r="N1174" s="3" t="s">
        <v>20</v>
      </c>
      <c r="O1174" s="2" t="b">
        <v>0</v>
      </c>
    </row>
    <row r="1175" spans="1:15" ht="14.25" customHeight="1" x14ac:dyDescent="0.3">
      <c r="A1175" s="2">
        <v>2</v>
      </c>
      <c r="B1175" s="3" t="s">
        <v>221</v>
      </c>
      <c r="C1175" s="2">
        <v>127948.04284259</v>
      </c>
      <c r="D1175" s="2">
        <v>216137.08094685001</v>
      </c>
      <c r="E1175" s="4">
        <v>43621</v>
      </c>
      <c r="F1175" s="3" t="s">
        <v>222</v>
      </c>
      <c r="G1175" s="3" t="s">
        <v>202</v>
      </c>
      <c r="H1175" s="4">
        <v>36526</v>
      </c>
      <c r="I1175" s="4">
        <v>36526</v>
      </c>
      <c r="J1175" s="3" t="s">
        <v>19</v>
      </c>
      <c r="K1175" s="2">
        <v>0</v>
      </c>
      <c r="L1175" s="2">
        <v>0</v>
      </c>
      <c r="M1175" s="3" t="s">
        <v>222</v>
      </c>
      <c r="N1175" s="3" t="s">
        <v>20</v>
      </c>
      <c r="O1175" s="2" t="b">
        <v>0</v>
      </c>
    </row>
    <row r="1176" spans="1:15" ht="14.25" customHeight="1" x14ac:dyDescent="0.3">
      <c r="A1176" s="2">
        <v>2</v>
      </c>
      <c r="B1176" s="3" t="s">
        <v>481</v>
      </c>
      <c r="C1176" s="2">
        <v>65455</v>
      </c>
      <c r="D1176" s="2">
        <v>9450859.7839694992</v>
      </c>
      <c r="E1176" s="4">
        <v>43621</v>
      </c>
      <c r="F1176" s="3" t="s">
        <v>482</v>
      </c>
      <c r="G1176" s="3" t="s">
        <v>202</v>
      </c>
      <c r="H1176" s="4">
        <v>36526</v>
      </c>
      <c r="I1176" s="4">
        <v>36526</v>
      </c>
      <c r="J1176" s="3" t="s">
        <v>19</v>
      </c>
      <c r="K1176" s="2">
        <v>0</v>
      </c>
      <c r="L1176" s="2">
        <v>0</v>
      </c>
      <c r="M1176" s="3" t="s">
        <v>482</v>
      </c>
      <c r="N1176" s="3" t="s">
        <v>20</v>
      </c>
      <c r="O1176" s="2" t="b">
        <v>0</v>
      </c>
    </row>
    <row r="1177" spans="1:15" ht="14.25" customHeight="1" x14ac:dyDescent="0.3">
      <c r="A1177" s="2">
        <v>2</v>
      </c>
      <c r="B1177" s="3" t="s">
        <v>520</v>
      </c>
      <c r="C1177" s="2">
        <v>2230</v>
      </c>
      <c r="D1177" s="2">
        <v>2019314.2033221</v>
      </c>
      <c r="E1177" s="4">
        <v>43621</v>
      </c>
      <c r="F1177" s="3" t="s">
        <v>434</v>
      </c>
      <c r="G1177" s="3" t="s">
        <v>202</v>
      </c>
      <c r="H1177" s="4">
        <v>36526</v>
      </c>
      <c r="I1177" s="4">
        <v>36526</v>
      </c>
      <c r="J1177" s="3" t="s">
        <v>19</v>
      </c>
      <c r="K1177" s="2">
        <v>0</v>
      </c>
      <c r="L1177" s="2">
        <v>0</v>
      </c>
      <c r="M1177" s="3" t="s">
        <v>434</v>
      </c>
      <c r="N1177" s="3" t="s">
        <v>20</v>
      </c>
      <c r="O1177" s="2" t="b">
        <v>0</v>
      </c>
    </row>
    <row r="1178" spans="1:15" ht="14.25" customHeight="1" x14ac:dyDescent="0.3">
      <c r="A1178" s="2">
        <v>64</v>
      </c>
      <c r="B1178" s="3" t="s">
        <v>521</v>
      </c>
      <c r="C1178" s="2">
        <v>2</v>
      </c>
      <c r="D1178" s="2">
        <v>2032766.54</v>
      </c>
      <c r="E1178" s="4">
        <v>43621</v>
      </c>
      <c r="F1178" s="3" t="s">
        <v>522</v>
      </c>
      <c r="G1178" s="3" t="s">
        <v>24</v>
      </c>
      <c r="H1178" s="4">
        <v>43990</v>
      </c>
      <c r="I1178" s="4">
        <v>41066</v>
      </c>
      <c r="J1178" s="3" t="s">
        <v>44</v>
      </c>
      <c r="K1178" s="2">
        <v>3.7000000000000002E-3</v>
      </c>
      <c r="L1178" s="2">
        <v>107</v>
      </c>
      <c r="M1178" s="3" t="s">
        <v>110</v>
      </c>
      <c r="N1178" s="3" t="s">
        <v>20</v>
      </c>
      <c r="O1178" s="2" t="b">
        <v>0</v>
      </c>
    </row>
    <row r="1179" spans="1:15" ht="14.25" customHeight="1" x14ac:dyDescent="0.3">
      <c r="A1179" s="2">
        <v>64</v>
      </c>
      <c r="B1179" s="3" t="s">
        <v>523</v>
      </c>
      <c r="C1179" s="2">
        <v>6</v>
      </c>
      <c r="D1179" s="2">
        <v>1478458.78</v>
      </c>
      <c r="E1179" s="4">
        <v>43621</v>
      </c>
      <c r="F1179" s="3" t="s">
        <v>524</v>
      </c>
      <c r="G1179" s="3" t="s">
        <v>24</v>
      </c>
      <c r="H1179" s="4">
        <v>43661</v>
      </c>
      <c r="I1179" s="4">
        <v>42200</v>
      </c>
      <c r="J1179" s="3" t="s">
        <v>44</v>
      </c>
      <c r="K1179" s="2">
        <v>1.6000000000000001E-3</v>
      </c>
      <c r="L1179" s="2">
        <v>104</v>
      </c>
      <c r="M1179" s="3" t="s">
        <v>110</v>
      </c>
      <c r="N1179" s="3" t="s">
        <v>20</v>
      </c>
      <c r="O1179" s="2" t="b">
        <v>0</v>
      </c>
    </row>
    <row r="1180" spans="1:15" ht="14.25" customHeight="1" x14ac:dyDescent="0.3">
      <c r="A1180" s="2">
        <v>64</v>
      </c>
      <c r="B1180" s="3" t="s">
        <v>106</v>
      </c>
      <c r="C1180" s="2">
        <v>4000</v>
      </c>
      <c r="D1180" s="2">
        <v>4189233.24</v>
      </c>
      <c r="E1180" s="4">
        <v>43621</v>
      </c>
      <c r="F1180" s="3" t="s">
        <v>107</v>
      </c>
      <c r="G1180" s="3" t="s">
        <v>24</v>
      </c>
      <c r="H1180" s="4">
        <v>47289</v>
      </c>
      <c r="I1180" s="4">
        <v>43284</v>
      </c>
      <c r="J1180" s="3" t="s">
        <v>25</v>
      </c>
      <c r="K1180" s="2">
        <v>0.42749999999999999</v>
      </c>
      <c r="L1180" s="2">
        <v>100</v>
      </c>
      <c r="M1180" s="3" t="s">
        <v>32</v>
      </c>
      <c r="N1180" s="3" t="s">
        <v>20</v>
      </c>
      <c r="O1180" s="2" t="b">
        <v>0</v>
      </c>
    </row>
    <row r="1181" spans="1:15" ht="14.25" customHeight="1" x14ac:dyDescent="0.3">
      <c r="A1181" s="2">
        <v>64</v>
      </c>
      <c r="B1181" s="3" t="s">
        <v>106</v>
      </c>
      <c r="C1181" s="2">
        <v>1000</v>
      </c>
      <c r="D1181" s="2">
        <v>1047308.31</v>
      </c>
      <c r="E1181" s="4">
        <v>43621</v>
      </c>
      <c r="F1181" s="3" t="s">
        <v>107</v>
      </c>
      <c r="G1181" s="3" t="s">
        <v>24</v>
      </c>
      <c r="H1181" s="4">
        <v>47289</v>
      </c>
      <c r="I1181" s="4">
        <v>43284</v>
      </c>
      <c r="J1181" s="3" t="s">
        <v>25</v>
      </c>
      <c r="K1181" s="2">
        <v>0.4289</v>
      </c>
      <c r="L1181" s="2">
        <v>100</v>
      </c>
      <c r="M1181" s="3" t="s">
        <v>32</v>
      </c>
      <c r="N1181" s="3" t="s">
        <v>20</v>
      </c>
      <c r="O1181" s="2" t="b">
        <v>0</v>
      </c>
    </row>
    <row r="1182" spans="1:15" ht="14.25" customHeight="1" x14ac:dyDescent="0.3">
      <c r="A1182" s="2">
        <v>64</v>
      </c>
      <c r="B1182" s="3" t="s">
        <v>104</v>
      </c>
      <c r="C1182" s="2">
        <v>4800</v>
      </c>
      <c r="D1182" s="2">
        <v>5039512.79</v>
      </c>
      <c r="E1182" s="4">
        <v>43621</v>
      </c>
      <c r="F1182" s="3" t="s">
        <v>105</v>
      </c>
      <c r="G1182" s="3" t="s">
        <v>24</v>
      </c>
      <c r="H1182" s="4">
        <v>46987</v>
      </c>
      <c r="I1182" s="4">
        <v>43332</v>
      </c>
      <c r="J1182" s="3" t="s">
        <v>44</v>
      </c>
      <c r="K1182" s="2">
        <v>6.4899999999999999E-2</v>
      </c>
      <c r="L1182" s="2">
        <v>100</v>
      </c>
      <c r="M1182" s="3" t="s">
        <v>32</v>
      </c>
      <c r="N1182" s="3" t="s">
        <v>20</v>
      </c>
      <c r="O1182" s="2" t="b">
        <v>0</v>
      </c>
    </row>
    <row r="1183" spans="1:15" ht="14.25" customHeight="1" x14ac:dyDescent="0.3">
      <c r="A1183" s="2">
        <v>64</v>
      </c>
      <c r="B1183" s="3" t="s">
        <v>164</v>
      </c>
      <c r="C1183" s="2">
        <v>49</v>
      </c>
      <c r="D1183" s="2">
        <v>7659974.9400000004</v>
      </c>
      <c r="E1183" s="4">
        <v>43621</v>
      </c>
      <c r="F1183" s="3" t="s">
        <v>525</v>
      </c>
      <c r="G1183" s="3" t="s">
        <v>24</v>
      </c>
      <c r="H1183" s="4">
        <v>44378</v>
      </c>
      <c r="I1183" s="4">
        <v>43403</v>
      </c>
      <c r="J1183" s="3" t="s">
        <v>44</v>
      </c>
      <c r="K1183" s="2">
        <v>4.0000000000000001E-3</v>
      </c>
      <c r="L1183" s="2">
        <v>100</v>
      </c>
      <c r="M1183" s="3" t="s">
        <v>166</v>
      </c>
      <c r="N1183" s="3" t="s">
        <v>20</v>
      </c>
      <c r="O1183" s="2" t="b">
        <v>0</v>
      </c>
    </row>
    <row r="1184" spans="1:15" ht="14.25" customHeight="1" x14ac:dyDescent="0.3">
      <c r="A1184" s="2">
        <v>5</v>
      </c>
      <c r="B1184" s="3" t="s">
        <v>207</v>
      </c>
      <c r="C1184" s="2">
        <v>60562.265382780002</v>
      </c>
      <c r="D1184" s="2">
        <v>103619.069124555</v>
      </c>
      <c r="E1184" s="4">
        <v>43621</v>
      </c>
      <c r="F1184" s="3" t="s">
        <v>208</v>
      </c>
      <c r="G1184" s="3" t="s">
        <v>202</v>
      </c>
      <c r="H1184" s="4">
        <v>36526</v>
      </c>
      <c r="I1184" s="4">
        <v>36526</v>
      </c>
      <c r="J1184" s="3" t="s">
        <v>19</v>
      </c>
      <c r="K1184" s="2">
        <v>0</v>
      </c>
      <c r="L1184" s="2">
        <v>0</v>
      </c>
      <c r="M1184" s="3" t="s">
        <v>208</v>
      </c>
      <c r="N1184" s="3" t="s">
        <v>20</v>
      </c>
      <c r="O1184" s="2" t="b">
        <v>0</v>
      </c>
    </row>
    <row r="1185" spans="1:15" ht="14.25" customHeight="1" x14ac:dyDescent="0.3">
      <c r="A1185" s="2">
        <v>5</v>
      </c>
      <c r="B1185" s="3" t="s">
        <v>209</v>
      </c>
      <c r="C1185" s="2">
        <v>60554.016820080004</v>
      </c>
      <c r="D1185" s="2">
        <v>103607.000541481</v>
      </c>
      <c r="E1185" s="4">
        <v>43621</v>
      </c>
      <c r="F1185" s="3" t="s">
        <v>210</v>
      </c>
      <c r="G1185" s="3" t="s">
        <v>202</v>
      </c>
      <c r="H1185" s="4">
        <v>36526</v>
      </c>
      <c r="I1185" s="4">
        <v>36526</v>
      </c>
      <c r="J1185" s="3" t="s">
        <v>19</v>
      </c>
      <c r="K1185" s="2">
        <v>0</v>
      </c>
      <c r="L1185" s="2">
        <v>0</v>
      </c>
      <c r="M1185" s="3" t="s">
        <v>210</v>
      </c>
      <c r="N1185" s="3" t="s">
        <v>20</v>
      </c>
      <c r="O1185" s="2" t="b">
        <v>0</v>
      </c>
    </row>
    <row r="1186" spans="1:15" ht="14.25" customHeight="1" x14ac:dyDescent="0.3">
      <c r="A1186" s="2">
        <v>5</v>
      </c>
      <c r="B1186" s="3" t="s">
        <v>211</v>
      </c>
      <c r="C1186" s="2">
        <v>61334.758061710003</v>
      </c>
      <c r="D1186" s="2">
        <v>103612.593962036</v>
      </c>
      <c r="E1186" s="4">
        <v>43621</v>
      </c>
      <c r="F1186" s="3" t="s">
        <v>212</v>
      </c>
      <c r="G1186" s="3" t="s">
        <v>202</v>
      </c>
      <c r="H1186" s="4">
        <v>36526</v>
      </c>
      <c r="I1186" s="4">
        <v>36526</v>
      </c>
      <c r="J1186" s="3" t="s">
        <v>19</v>
      </c>
      <c r="K1186" s="2">
        <v>0</v>
      </c>
      <c r="L1186" s="2">
        <v>0</v>
      </c>
      <c r="M1186" s="3" t="s">
        <v>212</v>
      </c>
      <c r="N1186" s="3" t="s">
        <v>20</v>
      </c>
      <c r="O1186" s="2" t="b">
        <v>0</v>
      </c>
    </row>
    <row r="1187" spans="1:15" ht="14.25" customHeight="1" x14ac:dyDescent="0.3">
      <c r="A1187" s="2">
        <v>5</v>
      </c>
      <c r="B1187" s="3" t="s">
        <v>213</v>
      </c>
      <c r="C1187" s="2">
        <v>60741.113981859999</v>
      </c>
      <c r="D1187" s="2">
        <v>103606.88710136199</v>
      </c>
      <c r="E1187" s="4">
        <v>43621</v>
      </c>
      <c r="F1187" s="3" t="s">
        <v>214</v>
      </c>
      <c r="G1187" s="3" t="s">
        <v>202</v>
      </c>
      <c r="H1187" s="4">
        <v>36526</v>
      </c>
      <c r="I1187" s="4">
        <v>36526</v>
      </c>
      <c r="J1187" s="3" t="s">
        <v>19</v>
      </c>
      <c r="K1187" s="2">
        <v>0</v>
      </c>
      <c r="L1187" s="2">
        <v>0</v>
      </c>
      <c r="M1187" s="3" t="s">
        <v>214</v>
      </c>
      <c r="N1187" s="3" t="s">
        <v>20</v>
      </c>
      <c r="O1187" s="2" t="b">
        <v>0</v>
      </c>
    </row>
    <row r="1188" spans="1:15" ht="14.25" customHeight="1" x14ac:dyDescent="0.3">
      <c r="A1188" s="2">
        <v>5</v>
      </c>
      <c r="B1188" s="3" t="s">
        <v>215</v>
      </c>
      <c r="C1188" s="2">
        <v>60743.921987959999</v>
      </c>
      <c r="D1188" s="2">
        <v>103610.313659306</v>
      </c>
      <c r="E1188" s="4">
        <v>43621</v>
      </c>
      <c r="F1188" s="3" t="s">
        <v>216</v>
      </c>
      <c r="G1188" s="3" t="s">
        <v>202</v>
      </c>
      <c r="H1188" s="4">
        <v>36526</v>
      </c>
      <c r="I1188" s="4">
        <v>36526</v>
      </c>
      <c r="J1188" s="3" t="s">
        <v>19</v>
      </c>
      <c r="K1188" s="2">
        <v>0</v>
      </c>
      <c r="L1188" s="2">
        <v>0</v>
      </c>
      <c r="M1188" s="3" t="s">
        <v>216</v>
      </c>
      <c r="N1188" s="3" t="s">
        <v>20</v>
      </c>
      <c r="O1188" s="2" t="b">
        <v>0</v>
      </c>
    </row>
    <row r="1189" spans="1:15" ht="14.25" customHeight="1" x14ac:dyDescent="0.3">
      <c r="A1189" s="2">
        <v>5</v>
      </c>
      <c r="B1189" s="3" t="s">
        <v>217</v>
      </c>
      <c r="C1189" s="2">
        <v>60744.17029047</v>
      </c>
      <c r="D1189" s="2">
        <v>103611.154498919</v>
      </c>
      <c r="E1189" s="4">
        <v>43621</v>
      </c>
      <c r="F1189" s="3" t="s">
        <v>218</v>
      </c>
      <c r="G1189" s="3" t="s">
        <v>202</v>
      </c>
      <c r="H1189" s="4">
        <v>36526</v>
      </c>
      <c r="I1189" s="4">
        <v>36526</v>
      </c>
      <c r="J1189" s="3" t="s">
        <v>19</v>
      </c>
      <c r="K1189" s="2">
        <v>0</v>
      </c>
      <c r="L1189" s="2">
        <v>0</v>
      </c>
      <c r="M1189" s="3" t="s">
        <v>218</v>
      </c>
      <c r="N1189" s="3" t="s">
        <v>20</v>
      </c>
      <c r="O1189" s="2" t="b">
        <v>0</v>
      </c>
    </row>
    <row r="1190" spans="1:15" ht="14.25" customHeight="1" x14ac:dyDescent="0.3">
      <c r="A1190" s="2">
        <v>5</v>
      </c>
      <c r="B1190" s="3" t="s">
        <v>219</v>
      </c>
      <c r="C1190" s="2">
        <v>61330.122726809997</v>
      </c>
      <c r="D1190" s="2">
        <v>103600.953066349</v>
      </c>
      <c r="E1190" s="4">
        <v>43621</v>
      </c>
      <c r="F1190" s="3" t="s">
        <v>220</v>
      </c>
      <c r="G1190" s="3" t="s">
        <v>202</v>
      </c>
      <c r="H1190" s="4">
        <v>36526</v>
      </c>
      <c r="I1190" s="4">
        <v>36526</v>
      </c>
      <c r="J1190" s="3" t="s">
        <v>19</v>
      </c>
      <c r="K1190" s="2">
        <v>0</v>
      </c>
      <c r="L1190" s="2">
        <v>0</v>
      </c>
      <c r="M1190" s="3" t="s">
        <v>220</v>
      </c>
      <c r="N1190" s="3" t="s">
        <v>20</v>
      </c>
      <c r="O1190" s="2" t="b">
        <v>0</v>
      </c>
    </row>
    <row r="1191" spans="1:15" ht="14.25" customHeight="1" x14ac:dyDescent="0.3">
      <c r="A1191" s="2">
        <v>5</v>
      </c>
      <c r="B1191" s="3" t="s">
        <v>221</v>
      </c>
      <c r="C1191" s="2">
        <v>61330.335595390003</v>
      </c>
      <c r="D1191" s="2">
        <v>103602.676637941</v>
      </c>
      <c r="E1191" s="4">
        <v>43621</v>
      </c>
      <c r="F1191" s="3" t="s">
        <v>222</v>
      </c>
      <c r="G1191" s="3" t="s">
        <v>202</v>
      </c>
      <c r="H1191" s="4">
        <v>36526</v>
      </c>
      <c r="I1191" s="4">
        <v>36526</v>
      </c>
      <c r="J1191" s="3" t="s">
        <v>19</v>
      </c>
      <c r="K1191" s="2">
        <v>0</v>
      </c>
      <c r="L1191" s="2">
        <v>0</v>
      </c>
      <c r="M1191" s="3" t="s">
        <v>222</v>
      </c>
      <c r="N1191" s="3" t="s">
        <v>20</v>
      </c>
      <c r="O1191" s="2" t="b">
        <v>0</v>
      </c>
    </row>
    <row r="1192" spans="1:15" ht="14.25" customHeight="1" x14ac:dyDescent="0.3">
      <c r="A1192" s="2">
        <v>5</v>
      </c>
      <c r="B1192" s="3" t="s">
        <v>481</v>
      </c>
      <c r="C1192" s="2">
        <v>32727</v>
      </c>
      <c r="D1192" s="2">
        <v>4725357.6984182997</v>
      </c>
      <c r="E1192" s="4">
        <v>43621</v>
      </c>
      <c r="F1192" s="3" t="s">
        <v>482</v>
      </c>
      <c r="G1192" s="3" t="s">
        <v>202</v>
      </c>
      <c r="H1192" s="4">
        <v>36526</v>
      </c>
      <c r="I1192" s="4">
        <v>36526</v>
      </c>
      <c r="J1192" s="3" t="s">
        <v>19</v>
      </c>
      <c r="K1192" s="2">
        <v>0</v>
      </c>
      <c r="L1192" s="2">
        <v>0</v>
      </c>
      <c r="M1192" s="3" t="s">
        <v>482</v>
      </c>
      <c r="N1192" s="3" t="s">
        <v>20</v>
      </c>
      <c r="O1192" s="2" t="b">
        <v>0</v>
      </c>
    </row>
    <row r="1193" spans="1:15" ht="14.25" customHeight="1" x14ac:dyDescent="0.3">
      <c r="A1193" s="2">
        <v>5</v>
      </c>
      <c r="B1193" s="3" t="s">
        <v>483</v>
      </c>
      <c r="C1193" s="2">
        <v>1495752</v>
      </c>
      <c r="D1193" s="2">
        <v>568365.59726304002</v>
      </c>
      <c r="E1193" s="4">
        <v>43621</v>
      </c>
      <c r="F1193" s="3" t="s">
        <v>484</v>
      </c>
      <c r="G1193" s="3" t="s">
        <v>202</v>
      </c>
      <c r="H1193" s="4">
        <v>36526</v>
      </c>
      <c r="I1193" s="4">
        <v>36526</v>
      </c>
      <c r="J1193" s="3" t="s">
        <v>19</v>
      </c>
      <c r="K1193" s="2">
        <v>0</v>
      </c>
      <c r="L1193" s="2">
        <v>0</v>
      </c>
      <c r="M1193" s="3" t="s">
        <v>484</v>
      </c>
      <c r="N1193" s="3" t="s">
        <v>20</v>
      </c>
      <c r="O1193" s="2" t="b">
        <v>0</v>
      </c>
    </row>
    <row r="1194" spans="1:15" ht="14.25" customHeight="1" x14ac:dyDescent="0.3">
      <c r="A1194" s="2">
        <v>5</v>
      </c>
      <c r="B1194" s="3" t="s">
        <v>476</v>
      </c>
      <c r="C1194" s="2">
        <v>1398</v>
      </c>
      <c r="D1194" s="2">
        <v>1421286.2384142</v>
      </c>
      <c r="E1194" s="4">
        <v>43621</v>
      </c>
      <c r="F1194" s="3" t="s">
        <v>477</v>
      </c>
      <c r="G1194" s="3" t="s">
        <v>202</v>
      </c>
      <c r="H1194" s="4">
        <v>36526</v>
      </c>
      <c r="I1194" s="4">
        <v>36526</v>
      </c>
      <c r="J1194" s="3" t="s">
        <v>19</v>
      </c>
      <c r="K1194" s="2">
        <v>0</v>
      </c>
      <c r="L1194" s="2">
        <v>0</v>
      </c>
      <c r="M1194" s="3" t="s">
        <v>477</v>
      </c>
      <c r="N1194" s="3" t="s">
        <v>20</v>
      </c>
      <c r="O1194" s="2" t="b">
        <v>0</v>
      </c>
    </row>
    <row r="1195" spans="1:15" ht="14.25" customHeight="1" x14ac:dyDescent="0.3">
      <c r="A1195" s="2">
        <v>5</v>
      </c>
      <c r="B1195" s="3" t="s">
        <v>435</v>
      </c>
      <c r="C1195" s="2">
        <v>3650</v>
      </c>
      <c r="D1195" s="2">
        <v>3700146.1038535</v>
      </c>
      <c r="E1195" s="4">
        <v>43621</v>
      </c>
      <c r="F1195" s="3" t="s">
        <v>436</v>
      </c>
      <c r="G1195" s="3" t="s">
        <v>202</v>
      </c>
      <c r="H1195" s="4">
        <v>36526</v>
      </c>
      <c r="I1195" s="4">
        <v>36526</v>
      </c>
      <c r="J1195" s="3" t="s">
        <v>19</v>
      </c>
      <c r="K1195" s="2">
        <v>0</v>
      </c>
      <c r="L1195" s="2">
        <v>0</v>
      </c>
      <c r="M1195" s="3" t="s">
        <v>436</v>
      </c>
      <c r="N1195" s="3" t="s">
        <v>20</v>
      </c>
      <c r="O1195" s="2" t="b">
        <v>0</v>
      </c>
    </row>
    <row r="1196" spans="1:15" ht="14.25" customHeight="1" x14ac:dyDescent="0.3">
      <c r="A1196" s="2">
        <v>5</v>
      </c>
      <c r="B1196" s="3" t="s">
        <v>526</v>
      </c>
      <c r="C1196" s="2">
        <v>486</v>
      </c>
      <c r="D1196" s="2">
        <v>497059.62083442003</v>
      </c>
      <c r="E1196" s="4">
        <v>43621</v>
      </c>
      <c r="F1196" s="3" t="s">
        <v>479</v>
      </c>
      <c r="G1196" s="3" t="s">
        <v>202</v>
      </c>
      <c r="H1196" s="4">
        <v>36526</v>
      </c>
      <c r="I1196" s="4">
        <v>36526</v>
      </c>
      <c r="J1196" s="3" t="s">
        <v>19</v>
      </c>
      <c r="K1196" s="2">
        <v>0</v>
      </c>
      <c r="L1196" s="2">
        <v>0</v>
      </c>
      <c r="M1196" s="3" t="s">
        <v>479</v>
      </c>
      <c r="N1196" s="3" t="s">
        <v>20</v>
      </c>
      <c r="O1196" s="2" t="b">
        <v>0</v>
      </c>
    </row>
    <row r="1197" spans="1:15" ht="14.25" customHeight="1" x14ac:dyDescent="0.3">
      <c r="A1197" s="2">
        <v>5</v>
      </c>
      <c r="B1197" s="3" t="s">
        <v>437</v>
      </c>
      <c r="C1197" s="2">
        <v>2205</v>
      </c>
      <c r="D1197" s="2">
        <v>2157914.1120830998</v>
      </c>
      <c r="E1197" s="4">
        <v>43621</v>
      </c>
      <c r="F1197" s="3" t="s">
        <v>438</v>
      </c>
      <c r="G1197" s="3" t="s">
        <v>202</v>
      </c>
      <c r="H1197" s="4">
        <v>36526</v>
      </c>
      <c r="I1197" s="4">
        <v>36526</v>
      </c>
      <c r="J1197" s="3" t="s">
        <v>19</v>
      </c>
      <c r="K1197" s="2">
        <v>0</v>
      </c>
      <c r="L1197" s="2">
        <v>0</v>
      </c>
      <c r="M1197" s="3" t="s">
        <v>438</v>
      </c>
      <c r="N1197" s="3" t="s">
        <v>20</v>
      </c>
      <c r="O1197" s="2" t="b">
        <v>0</v>
      </c>
    </row>
    <row r="1198" spans="1:15" ht="14.25" customHeight="1" x14ac:dyDescent="0.3">
      <c r="A1198" s="2">
        <v>5</v>
      </c>
      <c r="B1198" s="3" t="s">
        <v>443</v>
      </c>
      <c r="C1198" s="2">
        <v>1292</v>
      </c>
      <c r="D1198" s="2">
        <v>1350948.0162961199</v>
      </c>
      <c r="E1198" s="4">
        <v>43621</v>
      </c>
      <c r="F1198" s="3" t="s">
        <v>444</v>
      </c>
      <c r="G1198" s="3" t="s">
        <v>202</v>
      </c>
      <c r="H1198" s="4">
        <v>36526</v>
      </c>
      <c r="I1198" s="4">
        <v>36526</v>
      </c>
      <c r="J1198" s="3" t="s">
        <v>19</v>
      </c>
      <c r="K1198" s="2">
        <v>0</v>
      </c>
      <c r="L1198" s="2">
        <v>0</v>
      </c>
      <c r="M1198" s="3" t="s">
        <v>444</v>
      </c>
      <c r="N1198" s="3" t="s">
        <v>20</v>
      </c>
      <c r="O1198" s="2" t="b">
        <v>0</v>
      </c>
    </row>
    <row r="1199" spans="1:15" ht="14.25" customHeight="1" x14ac:dyDescent="0.3">
      <c r="A1199" s="2">
        <v>5</v>
      </c>
      <c r="B1199" s="3" t="s">
        <v>223</v>
      </c>
      <c r="C1199" s="2">
        <v>-415627.71</v>
      </c>
      <c r="D1199" s="2">
        <v>-415627.71</v>
      </c>
      <c r="E1199" s="4">
        <v>43621</v>
      </c>
      <c r="F1199" s="3" t="s">
        <v>223</v>
      </c>
      <c r="G1199" s="3" t="s">
        <v>223</v>
      </c>
      <c r="H1199" s="4">
        <v>32874</v>
      </c>
      <c r="I1199" s="4">
        <v>32874</v>
      </c>
      <c r="J1199" s="3" t="s">
        <v>19</v>
      </c>
      <c r="K1199" s="2">
        <v>0</v>
      </c>
      <c r="L1199" s="2">
        <v>0</v>
      </c>
      <c r="M1199" s="3" t="s">
        <v>19</v>
      </c>
      <c r="N1199" s="3" t="s">
        <v>20</v>
      </c>
      <c r="O1199" s="2" t="b">
        <v>0</v>
      </c>
    </row>
    <row r="1200" spans="1:15" ht="14.25" customHeight="1" x14ac:dyDescent="0.3">
      <c r="A1200" s="2">
        <v>71</v>
      </c>
      <c r="B1200" s="3" t="s">
        <v>223</v>
      </c>
      <c r="C1200" s="2">
        <v>-63413.93</v>
      </c>
      <c r="D1200" s="2">
        <v>-63413.93</v>
      </c>
      <c r="E1200" s="4">
        <v>43621</v>
      </c>
      <c r="F1200" s="3" t="s">
        <v>223</v>
      </c>
      <c r="G1200" s="3" t="s">
        <v>223</v>
      </c>
      <c r="H1200" s="4">
        <v>32874</v>
      </c>
      <c r="I1200" s="4">
        <v>32874</v>
      </c>
      <c r="J1200" s="3" t="s">
        <v>19</v>
      </c>
      <c r="K1200" s="2">
        <v>0</v>
      </c>
      <c r="L1200" s="2">
        <v>0</v>
      </c>
      <c r="M1200" s="3" t="s">
        <v>19</v>
      </c>
      <c r="N1200" s="3" t="s">
        <v>20</v>
      </c>
      <c r="O1200" s="2" t="b">
        <v>0</v>
      </c>
    </row>
    <row r="1201" spans="1:15" ht="14.25" customHeight="1" x14ac:dyDescent="0.3">
      <c r="A1201" s="2">
        <v>71</v>
      </c>
      <c r="B1201" s="3" t="s">
        <v>224</v>
      </c>
      <c r="C1201" s="2">
        <v>-42152.88</v>
      </c>
      <c r="D1201" s="2">
        <v>-42152.88</v>
      </c>
      <c r="E1201" s="4">
        <v>43621</v>
      </c>
      <c r="F1201" s="3" t="s">
        <v>224</v>
      </c>
      <c r="G1201" s="3" t="s">
        <v>224</v>
      </c>
      <c r="H1201" s="4">
        <v>32874</v>
      </c>
      <c r="I1201" s="4">
        <v>32874</v>
      </c>
      <c r="J1201" s="3" t="s">
        <v>19</v>
      </c>
      <c r="K1201" s="2">
        <v>0</v>
      </c>
      <c r="L1201" s="2">
        <v>0</v>
      </c>
      <c r="M1201" s="3" t="s">
        <v>19</v>
      </c>
      <c r="N1201" s="3" t="s">
        <v>20</v>
      </c>
      <c r="O1201" s="2" t="b">
        <v>0</v>
      </c>
    </row>
    <row r="1202" spans="1:15" ht="14.25" customHeight="1" x14ac:dyDescent="0.3">
      <c r="A1202" s="2">
        <v>43</v>
      </c>
      <c r="B1202" s="3" t="s">
        <v>45</v>
      </c>
      <c r="C1202" s="2">
        <v>1</v>
      </c>
      <c r="D1202" s="2">
        <v>207482</v>
      </c>
      <c r="E1202" s="4">
        <v>43621</v>
      </c>
      <c r="F1202" s="3" t="s">
        <v>46</v>
      </c>
      <c r="G1202" s="3" t="s">
        <v>24</v>
      </c>
      <c r="H1202" s="4">
        <v>45874</v>
      </c>
      <c r="I1202" s="4">
        <v>42228</v>
      </c>
      <c r="J1202" s="3" t="s">
        <v>31</v>
      </c>
      <c r="K1202" s="2">
        <v>0.17380000000000001</v>
      </c>
      <c r="L1202" s="2">
        <v>100</v>
      </c>
      <c r="M1202" s="3" t="s">
        <v>26</v>
      </c>
      <c r="N1202" s="3" t="s">
        <v>20</v>
      </c>
      <c r="O1202" s="2" t="b">
        <v>0</v>
      </c>
    </row>
    <row r="1203" spans="1:15" ht="14.25" customHeight="1" x14ac:dyDescent="0.3">
      <c r="A1203" s="2">
        <v>43</v>
      </c>
      <c r="B1203" s="3" t="s">
        <v>45</v>
      </c>
      <c r="C1203" s="2">
        <v>1</v>
      </c>
      <c r="D1203" s="2">
        <v>207482</v>
      </c>
      <c r="E1203" s="4">
        <v>43621</v>
      </c>
      <c r="F1203" s="3" t="s">
        <v>46</v>
      </c>
      <c r="G1203" s="3" t="s">
        <v>24</v>
      </c>
      <c r="H1203" s="4">
        <v>45874</v>
      </c>
      <c r="I1203" s="4">
        <v>42228</v>
      </c>
      <c r="J1203" s="3" t="s">
        <v>31</v>
      </c>
      <c r="K1203" s="2">
        <v>0.17100000000000001</v>
      </c>
      <c r="L1203" s="2">
        <v>100</v>
      </c>
      <c r="M1203" s="3" t="s">
        <v>26</v>
      </c>
      <c r="N1203" s="3" t="s">
        <v>20</v>
      </c>
      <c r="O1203" s="2" t="b">
        <v>0</v>
      </c>
    </row>
    <row r="1204" spans="1:15" ht="14.25" customHeight="1" x14ac:dyDescent="0.3">
      <c r="A1204" s="2">
        <v>43</v>
      </c>
      <c r="B1204" s="3" t="s">
        <v>45</v>
      </c>
      <c r="C1204" s="2">
        <v>2</v>
      </c>
      <c r="D1204" s="2">
        <v>414964</v>
      </c>
      <c r="E1204" s="4">
        <v>43621</v>
      </c>
      <c r="F1204" s="3" t="s">
        <v>46</v>
      </c>
      <c r="G1204" s="3" t="s">
        <v>24</v>
      </c>
      <c r="H1204" s="4">
        <v>45874</v>
      </c>
      <c r="I1204" s="4">
        <v>42228</v>
      </c>
      <c r="J1204" s="3" t="s">
        <v>31</v>
      </c>
      <c r="K1204" s="2">
        <v>0.17130000000000001</v>
      </c>
      <c r="L1204" s="2">
        <v>100</v>
      </c>
      <c r="M1204" s="3" t="s">
        <v>26</v>
      </c>
      <c r="N1204" s="3" t="s">
        <v>20</v>
      </c>
      <c r="O1204" s="2" t="b">
        <v>0</v>
      </c>
    </row>
    <row r="1205" spans="1:15" ht="14.25" customHeight="1" x14ac:dyDescent="0.3">
      <c r="A1205" s="2">
        <v>43</v>
      </c>
      <c r="B1205" s="3" t="s">
        <v>45</v>
      </c>
      <c r="C1205" s="2">
        <v>1</v>
      </c>
      <c r="D1205" s="2">
        <v>207482</v>
      </c>
      <c r="E1205" s="4">
        <v>43621</v>
      </c>
      <c r="F1205" s="3" t="s">
        <v>46</v>
      </c>
      <c r="G1205" s="3" t="s">
        <v>24</v>
      </c>
      <c r="H1205" s="4">
        <v>45874</v>
      </c>
      <c r="I1205" s="4">
        <v>42228</v>
      </c>
      <c r="J1205" s="3" t="s">
        <v>31</v>
      </c>
      <c r="K1205" s="2">
        <v>0.18360000000000001</v>
      </c>
      <c r="L1205" s="2">
        <v>100</v>
      </c>
      <c r="M1205" s="3" t="s">
        <v>26</v>
      </c>
      <c r="N1205" s="3" t="s">
        <v>20</v>
      </c>
      <c r="O1205" s="2" t="b">
        <v>0</v>
      </c>
    </row>
    <row r="1206" spans="1:15" ht="14.25" customHeight="1" x14ac:dyDescent="0.3">
      <c r="A1206" s="2">
        <v>43</v>
      </c>
      <c r="B1206" s="3" t="s">
        <v>45</v>
      </c>
      <c r="C1206" s="2">
        <v>3</v>
      </c>
      <c r="D1206" s="2">
        <v>622446</v>
      </c>
      <c r="E1206" s="4">
        <v>43621</v>
      </c>
      <c r="F1206" s="3" t="s">
        <v>46</v>
      </c>
      <c r="G1206" s="3" t="s">
        <v>24</v>
      </c>
      <c r="H1206" s="4">
        <v>45874</v>
      </c>
      <c r="I1206" s="4">
        <v>42228</v>
      </c>
      <c r="J1206" s="3" t="s">
        <v>31</v>
      </c>
      <c r="K1206" s="2">
        <v>0.18360000000000001</v>
      </c>
      <c r="L1206" s="2">
        <v>100</v>
      </c>
      <c r="M1206" s="3" t="s">
        <v>26</v>
      </c>
      <c r="N1206" s="3" t="s">
        <v>20</v>
      </c>
      <c r="O1206" s="2" t="b">
        <v>0</v>
      </c>
    </row>
    <row r="1207" spans="1:15" ht="14.25" customHeight="1" x14ac:dyDescent="0.3">
      <c r="A1207" s="2">
        <v>43</v>
      </c>
      <c r="B1207" s="3" t="s">
        <v>45</v>
      </c>
      <c r="C1207" s="2">
        <v>4</v>
      </c>
      <c r="D1207" s="2">
        <v>829927.99</v>
      </c>
      <c r="E1207" s="4">
        <v>43621</v>
      </c>
      <c r="F1207" s="3" t="s">
        <v>46</v>
      </c>
      <c r="G1207" s="3" t="s">
        <v>24</v>
      </c>
      <c r="H1207" s="4">
        <v>45874</v>
      </c>
      <c r="I1207" s="4">
        <v>42228</v>
      </c>
      <c r="J1207" s="3" t="s">
        <v>31</v>
      </c>
      <c r="K1207" s="2">
        <v>0.1943</v>
      </c>
      <c r="L1207" s="2">
        <v>100</v>
      </c>
      <c r="M1207" s="3" t="s">
        <v>26</v>
      </c>
      <c r="N1207" s="3" t="s">
        <v>20</v>
      </c>
      <c r="O1207" s="2" t="b">
        <v>0</v>
      </c>
    </row>
    <row r="1208" spans="1:15" ht="14.25" customHeight="1" x14ac:dyDescent="0.3">
      <c r="A1208" s="2">
        <v>43</v>
      </c>
      <c r="B1208" s="3" t="s">
        <v>45</v>
      </c>
      <c r="C1208" s="2">
        <v>2</v>
      </c>
      <c r="D1208" s="2">
        <v>414964</v>
      </c>
      <c r="E1208" s="4">
        <v>43621</v>
      </c>
      <c r="F1208" s="3" t="s">
        <v>46</v>
      </c>
      <c r="G1208" s="3" t="s">
        <v>24</v>
      </c>
      <c r="H1208" s="4">
        <v>45874</v>
      </c>
      <c r="I1208" s="4">
        <v>42228</v>
      </c>
      <c r="J1208" s="3" t="s">
        <v>31</v>
      </c>
      <c r="K1208" s="2">
        <v>0.1978</v>
      </c>
      <c r="L1208" s="2">
        <v>100</v>
      </c>
      <c r="M1208" s="3" t="s">
        <v>26</v>
      </c>
      <c r="N1208" s="3" t="s">
        <v>20</v>
      </c>
      <c r="O1208" s="2" t="b">
        <v>0</v>
      </c>
    </row>
    <row r="1209" spans="1:15" ht="14.25" customHeight="1" x14ac:dyDescent="0.3">
      <c r="A1209" s="2">
        <v>43</v>
      </c>
      <c r="B1209" s="3" t="s">
        <v>45</v>
      </c>
      <c r="C1209" s="2">
        <v>2</v>
      </c>
      <c r="D1209" s="2">
        <v>414964</v>
      </c>
      <c r="E1209" s="4">
        <v>43621</v>
      </c>
      <c r="F1209" s="3" t="s">
        <v>46</v>
      </c>
      <c r="G1209" s="3" t="s">
        <v>24</v>
      </c>
      <c r="H1209" s="4">
        <v>45874</v>
      </c>
      <c r="I1209" s="4">
        <v>42228</v>
      </c>
      <c r="J1209" s="3" t="s">
        <v>31</v>
      </c>
      <c r="K1209" s="2">
        <v>0.20349999999999999</v>
      </c>
      <c r="L1209" s="2">
        <v>100</v>
      </c>
      <c r="M1209" s="3" t="s">
        <v>26</v>
      </c>
      <c r="N1209" s="3" t="s">
        <v>20</v>
      </c>
      <c r="O1209" s="2" t="b">
        <v>0</v>
      </c>
    </row>
    <row r="1210" spans="1:15" ht="14.25" customHeight="1" x14ac:dyDescent="0.3">
      <c r="A1210" s="2">
        <v>43</v>
      </c>
      <c r="B1210" s="3" t="s">
        <v>58</v>
      </c>
      <c r="C1210" s="2">
        <v>1960</v>
      </c>
      <c r="D1210" s="2">
        <v>1021786.39</v>
      </c>
      <c r="E1210" s="4">
        <v>43621</v>
      </c>
      <c r="F1210" s="3" t="s">
        <v>59</v>
      </c>
      <c r="G1210" s="3" t="s">
        <v>24</v>
      </c>
      <c r="H1210" s="4">
        <v>44531</v>
      </c>
      <c r="I1210" s="4">
        <v>42705</v>
      </c>
      <c r="J1210" s="3" t="s">
        <v>31</v>
      </c>
      <c r="K1210" s="2">
        <v>0.10050000000000001</v>
      </c>
      <c r="L1210" s="2">
        <v>100</v>
      </c>
      <c r="M1210" s="3" t="s">
        <v>32</v>
      </c>
      <c r="N1210" s="3" t="s">
        <v>20</v>
      </c>
      <c r="O1210" s="2" t="b">
        <v>0</v>
      </c>
    </row>
    <row r="1211" spans="1:15" ht="14.25" customHeight="1" x14ac:dyDescent="0.3">
      <c r="A1211" s="2">
        <v>43</v>
      </c>
      <c r="B1211" s="3" t="s">
        <v>58</v>
      </c>
      <c r="C1211" s="2">
        <v>940</v>
      </c>
      <c r="D1211" s="2">
        <v>490040.41</v>
      </c>
      <c r="E1211" s="4">
        <v>43621</v>
      </c>
      <c r="F1211" s="3" t="s">
        <v>59</v>
      </c>
      <c r="G1211" s="3" t="s">
        <v>24</v>
      </c>
      <c r="H1211" s="4">
        <v>44531</v>
      </c>
      <c r="I1211" s="4">
        <v>42705</v>
      </c>
      <c r="J1211" s="3" t="s">
        <v>31</v>
      </c>
      <c r="K1211" s="2">
        <v>0.106</v>
      </c>
      <c r="L1211" s="2">
        <v>100</v>
      </c>
      <c r="M1211" s="3" t="s">
        <v>32</v>
      </c>
      <c r="N1211" s="3" t="s">
        <v>20</v>
      </c>
      <c r="O1211" s="2" t="b">
        <v>0</v>
      </c>
    </row>
    <row r="1212" spans="1:15" ht="14.25" customHeight="1" x14ac:dyDescent="0.3">
      <c r="A1212" s="2">
        <v>43</v>
      </c>
      <c r="B1212" s="3" t="s">
        <v>66</v>
      </c>
      <c r="C1212" s="2">
        <v>1590</v>
      </c>
      <c r="D1212" s="2">
        <v>1447014.03</v>
      </c>
      <c r="E1212" s="4">
        <v>43621</v>
      </c>
      <c r="F1212" s="3" t="s">
        <v>67</v>
      </c>
      <c r="G1212" s="3" t="s">
        <v>24</v>
      </c>
      <c r="H1212" s="4">
        <v>46473</v>
      </c>
      <c r="I1212" s="4">
        <v>42821</v>
      </c>
      <c r="J1212" s="3" t="s">
        <v>31</v>
      </c>
      <c r="K1212" s="2">
        <v>7.1199999999999999E-2</v>
      </c>
      <c r="L1212" s="2">
        <v>100</v>
      </c>
      <c r="M1212" s="3" t="s">
        <v>32</v>
      </c>
      <c r="N1212" s="3" t="s">
        <v>20</v>
      </c>
      <c r="O1212" s="2" t="b">
        <v>0</v>
      </c>
    </row>
    <row r="1213" spans="1:15" ht="14.25" customHeight="1" x14ac:dyDescent="0.3">
      <c r="A1213" s="2">
        <v>43</v>
      </c>
      <c r="B1213" s="3" t="s">
        <v>515</v>
      </c>
      <c r="C1213" s="2">
        <v>200</v>
      </c>
      <c r="D1213" s="2">
        <v>235488.99</v>
      </c>
      <c r="E1213" s="4">
        <v>43621</v>
      </c>
      <c r="F1213" s="3" t="s">
        <v>516</v>
      </c>
      <c r="G1213" s="3" t="s">
        <v>139</v>
      </c>
      <c r="H1213" s="4">
        <v>44849</v>
      </c>
      <c r="I1213" s="4">
        <v>40558</v>
      </c>
      <c r="J1213" s="3" t="s">
        <v>31</v>
      </c>
      <c r="K1213" s="2">
        <v>5.1700000000000003E-2</v>
      </c>
      <c r="L1213" s="2">
        <v>100</v>
      </c>
      <c r="M1213" s="3" t="s">
        <v>514</v>
      </c>
      <c r="N1213" s="3" t="s">
        <v>20</v>
      </c>
      <c r="O1213" s="2" t="b">
        <v>0</v>
      </c>
    </row>
    <row r="1214" spans="1:15" ht="14.25" customHeight="1" x14ac:dyDescent="0.3">
      <c r="A1214" s="2">
        <v>43</v>
      </c>
      <c r="B1214" s="3" t="s">
        <v>515</v>
      </c>
      <c r="C1214" s="2">
        <v>270</v>
      </c>
      <c r="D1214" s="2">
        <v>317910.14</v>
      </c>
      <c r="E1214" s="4">
        <v>43621</v>
      </c>
      <c r="F1214" s="3" t="s">
        <v>516</v>
      </c>
      <c r="G1214" s="3" t="s">
        <v>139</v>
      </c>
      <c r="H1214" s="4">
        <v>44849</v>
      </c>
      <c r="I1214" s="4">
        <v>40558</v>
      </c>
      <c r="J1214" s="3" t="s">
        <v>31</v>
      </c>
      <c r="K1214" s="2">
        <v>5.1700000000000003E-2</v>
      </c>
      <c r="L1214" s="2">
        <v>100</v>
      </c>
      <c r="M1214" s="3" t="s">
        <v>514</v>
      </c>
      <c r="N1214" s="3" t="s">
        <v>20</v>
      </c>
      <c r="O1214" s="2" t="b">
        <v>0</v>
      </c>
    </row>
    <row r="1215" spans="1:15" ht="14.25" customHeight="1" x14ac:dyDescent="0.3">
      <c r="A1215" s="2">
        <v>43</v>
      </c>
      <c r="B1215" s="3" t="s">
        <v>515</v>
      </c>
      <c r="C1215" s="2">
        <v>60</v>
      </c>
      <c r="D1215" s="2">
        <v>70646.7</v>
      </c>
      <c r="E1215" s="4">
        <v>43621</v>
      </c>
      <c r="F1215" s="3" t="s">
        <v>516</v>
      </c>
      <c r="G1215" s="3" t="s">
        <v>139</v>
      </c>
      <c r="H1215" s="4">
        <v>44849</v>
      </c>
      <c r="I1215" s="4">
        <v>40558</v>
      </c>
      <c r="J1215" s="3" t="s">
        <v>31</v>
      </c>
      <c r="K1215" s="2">
        <v>5.1700000000000003E-2</v>
      </c>
      <c r="L1215" s="2">
        <v>100</v>
      </c>
      <c r="M1215" s="3" t="s">
        <v>514</v>
      </c>
      <c r="N1215" s="3" t="s">
        <v>20</v>
      </c>
      <c r="O1215" s="2" t="b">
        <v>0</v>
      </c>
    </row>
    <row r="1216" spans="1:15" ht="14.25" customHeight="1" x14ac:dyDescent="0.3">
      <c r="A1216" s="2">
        <v>43</v>
      </c>
      <c r="B1216" s="3" t="s">
        <v>515</v>
      </c>
      <c r="C1216" s="2">
        <v>250</v>
      </c>
      <c r="D1216" s="2">
        <v>294361.24</v>
      </c>
      <c r="E1216" s="4">
        <v>43621</v>
      </c>
      <c r="F1216" s="3" t="s">
        <v>516</v>
      </c>
      <c r="G1216" s="3" t="s">
        <v>139</v>
      </c>
      <c r="H1216" s="4">
        <v>44849</v>
      </c>
      <c r="I1216" s="4">
        <v>40558</v>
      </c>
      <c r="J1216" s="3" t="s">
        <v>31</v>
      </c>
      <c r="K1216" s="2">
        <v>5.1700000000000003E-2</v>
      </c>
      <c r="L1216" s="2">
        <v>100</v>
      </c>
      <c r="M1216" s="3" t="s">
        <v>514</v>
      </c>
      <c r="N1216" s="3" t="s">
        <v>20</v>
      </c>
      <c r="O1216" s="2" t="b">
        <v>0</v>
      </c>
    </row>
    <row r="1217" spans="1:15" ht="14.25" customHeight="1" x14ac:dyDescent="0.3">
      <c r="A1217" s="2">
        <v>43</v>
      </c>
      <c r="B1217" s="3" t="s">
        <v>515</v>
      </c>
      <c r="C1217" s="2">
        <v>350</v>
      </c>
      <c r="D1217" s="2">
        <v>412105.74</v>
      </c>
      <c r="E1217" s="4">
        <v>43621</v>
      </c>
      <c r="F1217" s="3" t="s">
        <v>516</v>
      </c>
      <c r="G1217" s="3" t="s">
        <v>139</v>
      </c>
      <c r="H1217" s="4">
        <v>44849</v>
      </c>
      <c r="I1217" s="4">
        <v>40558</v>
      </c>
      <c r="J1217" s="3" t="s">
        <v>31</v>
      </c>
      <c r="K1217" s="2">
        <v>5.1700000000000003E-2</v>
      </c>
      <c r="L1217" s="2">
        <v>100</v>
      </c>
      <c r="M1217" s="3" t="s">
        <v>514</v>
      </c>
      <c r="N1217" s="3" t="s">
        <v>20</v>
      </c>
      <c r="O1217" s="2" t="b">
        <v>0</v>
      </c>
    </row>
    <row r="1218" spans="1:15" ht="14.25" customHeight="1" x14ac:dyDescent="0.3">
      <c r="A1218" s="2">
        <v>43</v>
      </c>
      <c r="B1218" s="3" t="s">
        <v>512</v>
      </c>
      <c r="C1218" s="2">
        <v>350</v>
      </c>
      <c r="D1218" s="2">
        <v>415998.93</v>
      </c>
      <c r="E1218" s="4">
        <v>43621</v>
      </c>
      <c r="F1218" s="3" t="s">
        <v>513</v>
      </c>
      <c r="G1218" s="3" t="s">
        <v>139</v>
      </c>
      <c r="H1218" s="4">
        <v>44757</v>
      </c>
      <c r="I1218" s="4">
        <v>40558</v>
      </c>
      <c r="J1218" s="3" t="s">
        <v>31</v>
      </c>
      <c r="K1218" s="2">
        <v>5.16E-2</v>
      </c>
      <c r="L1218" s="2">
        <v>100</v>
      </c>
      <c r="M1218" s="3" t="s">
        <v>514</v>
      </c>
      <c r="N1218" s="3" t="s">
        <v>20</v>
      </c>
      <c r="O1218" s="2" t="b">
        <v>0</v>
      </c>
    </row>
    <row r="1219" spans="1:15" ht="14.25" customHeight="1" x14ac:dyDescent="0.3">
      <c r="A1219" s="2">
        <v>43</v>
      </c>
      <c r="B1219" s="3" t="s">
        <v>512</v>
      </c>
      <c r="C1219" s="2">
        <v>200</v>
      </c>
      <c r="D1219" s="2">
        <v>237713.67</v>
      </c>
      <c r="E1219" s="4">
        <v>43621</v>
      </c>
      <c r="F1219" s="3" t="s">
        <v>513</v>
      </c>
      <c r="G1219" s="3" t="s">
        <v>139</v>
      </c>
      <c r="H1219" s="4">
        <v>44757</v>
      </c>
      <c r="I1219" s="4">
        <v>40558</v>
      </c>
      <c r="J1219" s="3" t="s">
        <v>31</v>
      </c>
      <c r="K1219" s="2">
        <v>5.16E-2</v>
      </c>
      <c r="L1219" s="2">
        <v>100</v>
      </c>
      <c r="M1219" s="3" t="s">
        <v>514</v>
      </c>
      <c r="N1219" s="3" t="s">
        <v>20</v>
      </c>
      <c r="O1219" s="2" t="b">
        <v>0</v>
      </c>
    </row>
    <row r="1220" spans="1:15" ht="14.25" customHeight="1" x14ac:dyDescent="0.3">
      <c r="A1220" s="2">
        <v>43</v>
      </c>
      <c r="B1220" s="3" t="s">
        <v>512</v>
      </c>
      <c r="C1220" s="2">
        <v>270</v>
      </c>
      <c r="D1220" s="2">
        <v>320913.46000000002</v>
      </c>
      <c r="E1220" s="4">
        <v>43621</v>
      </c>
      <c r="F1220" s="3" t="s">
        <v>513</v>
      </c>
      <c r="G1220" s="3" t="s">
        <v>139</v>
      </c>
      <c r="H1220" s="4">
        <v>44757</v>
      </c>
      <c r="I1220" s="4">
        <v>40558</v>
      </c>
      <c r="J1220" s="3" t="s">
        <v>31</v>
      </c>
      <c r="K1220" s="2">
        <v>5.16E-2</v>
      </c>
      <c r="L1220" s="2">
        <v>100</v>
      </c>
      <c r="M1220" s="3" t="s">
        <v>514</v>
      </c>
      <c r="N1220" s="3" t="s">
        <v>20</v>
      </c>
      <c r="O1220" s="2" t="b">
        <v>0</v>
      </c>
    </row>
    <row r="1221" spans="1:15" ht="14.25" customHeight="1" x14ac:dyDescent="0.3">
      <c r="A1221" s="2">
        <v>43</v>
      </c>
      <c r="B1221" s="3" t="s">
        <v>512</v>
      </c>
      <c r="C1221" s="2">
        <v>60</v>
      </c>
      <c r="D1221" s="2">
        <v>71314.100000000006</v>
      </c>
      <c r="E1221" s="4">
        <v>43621</v>
      </c>
      <c r="F1221" s="3" t="s">
        <v>513</v>
      </c>
      <c r="G1221" s="3" t="s">
        <v>139</v>
      </c>
      <c r="H1221" s="4">
        <v>44757</v>
      </c>
      <c r="I1221" s="4">
        <v>40558</v>
      </c>
      <c r="J1221" s="3" t="s">
        <v>31</v>
      </c>
      <c r="K1221" s="2">
        <v>5.16E-2</v>
      </c>
      <c r="L1221" s="2">
        <v>100</v>
      </c>
      <c r="M1221" s="3" t="s">
        <v>514</v>
      </c>
      <c r="N1221" s="3" t="s">
        <v>20</v>
      </c>
      <c r="O1221" s="2" t="b">
        <v>0</v>
      </c>
    </row>
    <row r="1222" spans="1:15" ht="14.25" customHeight="1" x14ac:dyDescent="0.3">
      <c r="A1222" s="2">
        <v>43</v>
      </c>
      <c r="B1222" s="3" t="s">
        <v>512</v>
      </c>
      <c r="C1222" s="2">
        <v>250</v>
      </c>
      <c r="D1222" s="2">
        <v>297142.09000000003</v>
      </c>
      <c r="E1222" s="4">
        <v>43621</v>
      </c>
      <c r="F1222" s="3" t="s">
        <v>513</v>
      </c>
      <c r="G1222" s="3" t="s">
        <v>139</v>
      </c>
      <c r="H1222" s="4">
        <v>44757</v>
      </c>
      <c r="I1222" s="4">
        <v>40558</v>
      </c>
      <c r="J1222" s="3" t="s">
        <v>31</v>
      </c>
      <c r="K1222" s="2">
        <v>5.16E-2</v>
      </c>
      <c r="L1222" s="2">
        <v>100</v>
      </c>
      <c r="M1222" s="3" t="s">
        <v>514</v>
      </c>
      <c r="N1222" s="3" t="s">
        <v>20</v>
      </c>
      <c r="O1222" s="2" t="b">
        <v>0</v>
      </c>
    </row>
    <row r="1223" spans="1:15" ht="14.25" customHeight="1" x14ac:dyDescent="0.3">
      <c r="A1223" s="2">
        <v>43</v>
      </c>
      <c r="B1223" s="3" t="s">
        <v>176</v>
      </c>
      <c r="C1223" s="2">
        <v>848</v>
      </c>
      <c r="D1223" s="2">
        <v>3999645.03</v>
      </c>
      <c r="E1223" s="4">
        <v>43621</v>
      </c>
      <c r="F1223" s="3" t="s">
        <v>177</v>
      </c>
      <c r="G1223" s="3" t="s">
        <v>139</v>
      </c>
      <c r="H1223" s="4">
        <v>43936</v>
      </c>
      <c r="I1223" s="4">
        <v>41320</v>
      </c>
      <c r="J1223" s="3" t="s">
        <v>31</v>
      </c>
      <c r="K1223" s="2">
        <v>4.2799999999999998E-2</v>
      </c>
      <c r="L1223" s="2">
        <v>100</v>
      </c>
      <c r="M1223" s="3" t="s">
        <v>178</v>
      </c>
      <c r="N1223" s="3" t="s">
        <v>20</v>
      </c>
      <c r="O1223" s="2" t="b">
        <v>0</v>
      </c>
    </row>
    <row r="1224" spans="1:15" ht="14.25" customHeight="1" x14ac:dyDescent="0.3">
      <c r="A1224" s="2">
        <v>43</v>
      </c>
      <c r="B1224" s="3" t="s">
        <v>176</v>
      </c>
      <c r="C1224" s="2">
        <v>26</v>
      </c>
      <c r="D1224" s="2">
        <v>122630.63</v>
      </c>
      <c r="E1224" s="4">
        <v>43621</v>
      </c>
      <c r="F1224" s="3" t="s">
        <v>177</v>
      </c>
      <c r="G1224" s="3" t="s">
        <v>139</v>
      </c>
      <c r="H1224" s="4">
        <v>43936</v>
      </c>
      <c r="I1224" s="4">
        <v>41320</v>
      </c>
      <c r="J1224" s="3" t="s">
        <v>31</v>
      </c>
      <c r="K1224" s="2">
        <v>3.8800000000000001E-2</v>
      </c>
      <c r="L1224" s="2">
        <v>100</v>
      </c>
      <c r="M1224" s="3" t="s">
        <v>178</v>
      </c>
      <c r="N1224" s="3" t="s">
        <v>20</v>
      </c>
      <c r="O1224" s="2" t="b">
        <v>0</v>
      </c>
    </row>
    <row r="1225" spans="1:15" ht="14.25" customHeight="1" x14ac:dyDescent="0.3">
      <c r="A1225" s="2">
        <v>43</v>
      </c>
      <c r="B1225" s="3" t="s">
        <v>245</v>
      </c>
      <c r="C1225" s="2">
        <v>1</v>
      </c>
      <c r="D1225" s="2">
        <v>-14779.91</v>
      </c>
      <c r="E1225" s="4">
        <v>43621</v>
      </c>
      <c r="F1225" s="3" t="s">
        <v>246</v>
      </c>
      <c r="G1225" s="3" t="s">
        <v>139</v>
      </c>
      <c r="H1225" s="4">
        <v>55152</v>
      </c>
      <c r="I1225" s="4">
        <v>42014</v>
      </c>
      <c r="J1225" s="3" t="s">
        <v>44</v>
      </c>
      <c r="K1225" s="2">
        <v>7.6200000000000004E-2</v>
      </c>
      <c r="L1225" s="2">
        <v>100</v>
      </c>
      <c r="M1225" s="3" t="s">
        <v>247</v>
      </c>
      <c r="N1225" s="3" t="s">
        <v>20</v>
      </c>
      <c r="O1225" s="2" t="b">
        <v>0</v>
      </c>
    </row>
    <row r="1226" spans="1:15" ht="14.25" customHeight="1" x14ac:dyDescent="0.3">
      <c r="A1226" s="2">
        <v>43</v>
      </c>
      <c r="B1226" s="3" t="s">
        <v>245</v>
      </c>
      <c r="C1226" s="2">
        <v>1</v>
      </c>
      <c r="D1226" s="2">
        <v>-7389.96</v>
      </c>
      <c r="E1226" s="4">
        <v>43621</v>
      </c>
      <c r="F1226" s="3" t="s">
        <v>246</v>
      </c>
      <c r="G1226" s="3" t="s">
        <v>139</v>
      </c>
      <c r="H1226" s="4">
        <v>55152</v>
      </c>
      <c r="I1226" s="4">
        <v>42014</v>
      </c>
      <c r="J1226" s="3" t="s">
        <v>44</v>
      </c>
      <c r="K1226" s="2">
        <v>7.6200000000000004E-2</v>
      </c>
      <c r="L1226" s="2">
        <v>100</v>
      </c>
      <c r="M1226" s="3" t="s">
        <v>247</v>
      </c>
      <c r="N1226" s="3" t="s">
        <v>20</v>
      </c>
      <c r="O1226" s="2" t="b">
        <v>0</v>
      </c>
    </row>
    <row r="1227" spans="1:15" ht="14.25" customHeight="1" x14ac:dyDescent="0.3">
      <c r="A1227" s="2">
        <v>43</v>
      </c>
      <c r="B1227" s="3" t="s">
        <v>245</v>
      </c>
      <c r="C1227" s="2">
        <v>1</v>
      </c>
      <c r="D1227" s="2">
        <v>-11084.93</v>
      </c>
      <c r="E1227" s="4">
        <v>43621</v>
      </c>
      <c r="F1227" s="3" t="s">
        <v>246</v>
      </c>
      <c r="G1227" s="3" t="s">
        <v>139</v>
      </c>
      <c r="H1227" s="4">
        <v>55152</v>
      </c>
      <c r="I1227" s="4">
        <v>42014</v>
      </c>
      <c r="J1227" s="3" t="s">
        <v>44</v>
      </c>
      <c r="K1227" s="2">
        <v>7.6200000000000004E-2</v>
      </c>
      <c r="L1227" s="2">
        <v>100</v>
      </c>
      <c r="M1227" s="3" t="s">
        <v>247</v>
      </c>
      <c r="N1227" s="3" t="s">
        <v>20</v>
      </c>
      <c r="O1227" s="2" t="b">
        <v>0</v>
      </c>
    </row>
    <row r="1228" spans="1:15" ht="14.25" customHeight="1" x14ac:dyDescent="0.3">
      <c r="A1228" s="2">
        <v>43</v>
      </c>
      <c r="B1228" s="3" t="s">
        <v>245</v>
      </c>
      <c r="C1228" s="2">
        <v>1</v>
      </c>
      <c r="D1228" s="2">
        <v>-3694.98</v>
      </c>
      <c r="E1228" s="4">
        <v>43621</v>
      </c>
      <c r="F1228" s="3" t="s">
        <v>246</v>
      </c>
      <c r="G1228" s="3" t="s">
        <v>139</v>
      </c>
      <c r="H1228" s="4">
        <v>55152</v>
      </c>
      <c r="I1228" s="4">
        <v>42014</v>
      </c>
      <c r="J1228" s="3" t="s">
        <v>44</v>
      </c>
      <c r="K1228" s="2">
        <v>7.6200000000000004E-2</v>
      </c>
      <c r="L1228" s="2">
        <v>100</v>
      </c>
      <c r="M1228" s="3" t="s">
        <v>247</v>
      </c>
      <c r="N1228" s="3" t="s">
        <v>20</v>
      </c>
      <c r="O1228" s="2" t="b">
        <v>0</v>
      </c>
    </row>
    <row r="1229" spans="1:15" ht="14.25" customHeight="1" x14ac:dyDescent="0.3">
      <c r="A1229" s="2">
        <v>43</v>
      </c>
      <c r="B1229" s="3" t="s">
        <v>245</v>
      </c>
      <c r="C1229" s="2">
        <v>1</v>
      </c>
      <c r="D1229" s="2">
        <v>-7389.96</v>
      </c>
      <c r="E1229" s="4">
        <v>43621</v>
      </c>
      <c r="F1229" s="3" t="s">
        <v>246</v>
      </c>
      <c r="G1229" s="3" t="s">
        <v>139</v>
      </c>
      <c r="H1229" s="4">
        <v>55152</v>
      </c>
      <c r="I1229" s="4">
        <v>42014</v>
      </c>
      <c r="J1229" s="3" t="s">
        <v>44</v>
      </c>
      <c r="K1229" s="2">
        <v>7.6200000000000004E-2</v>
      </c>
      <c r="L1229" s="2">
        <v>100</v>
      </c>
      <c r="M1229" s="3" t="s">
        <v>247</v>
      </c>
      <c r="N1229" s="3" t="s">
        <v>20</v>
      </c>
      <c r="O1229" s="2" t="b">
        <v>0</v>
      </c>
    </row>
    <row r="1230" spans="1:15" ht="14.25" customHeight="1" x14ac:dyDescent="0.3">
      <c r="A1230" s="2">
        <v>43</v>
      </c>
      <c r="B1230" s="3" t="s">
        <v>245</v>
      </c>
      <c r="C1230" s="2">
        <v>1</v>
      </c>
      <c r="D1230" s="2">
        <v>-18474.89</v>
      </c>
      <c r="E1230" s="4">
        <v>43621</v>
      </c>
      <c r="F1230" s="3" t="s">
        <v>246</v>
      </c>
      <c r="G1230" s="3" t="s">
        <v>139</v>
      </c>
      <c r="H1230" s="4">
        <v>55152</v>
      </c>
      <c r="I1230" s="4">
        <v>42014</v>
      </c>
      <c r="J1230" s="3" t="s">
        <v>44</v>
      </c>
      <c r="K1230" s="2">
        <v>7.6200000000000004E-2</v>
      </c>
      <c r="L1230" s="2">
        <v>100</v>
      </c>
      <c r="M1230" s="3" t="s">
        <v>247</v>
      </c>
      <c r="N1230" s="3" t="s">
        <v>20</v>
      </c>
      <c r="O1230" s="2" t="b">
        <v>0</v>
      </c>
    </row>
    <row r="1231" spans="1:15" ht="14.25" customHeight="1" x14ac:dyDescent="0.3">
      <c r="A1231" s="2">
        <v>43</v>
      </c>
      <c r="B1231" s="3" t="s">
        <v>245</v>
      </c>
      <c r="C1231" s="2">
        <v>1</v>
      </c>
      <c r="D1231" s="2">
        <v>-48034.71</v>
      </c>
      <c r="E1231" s="4">
        <v>43621</v>
      </c>
      <c r="F1231" s="3" t="s">
        <v>246</v>
      </c>
      <c r="G1231" s="3" t="s">
        <v>139</v>
      </c>
      <c r="H1231" s="4">
        <v>55152</v>
      </c>
      <c r="I1231" s="4">
        <v>42014</v>
      </c>
      <c r="J1231" s="3" t="s">
        <v>44</v>
      </c>
      <c r="K1231" s="2">
        <v>7.6200000000000004E-2</v>
      </c>
      <c r="L1231" s="2">
        <v>100</v>
      </c>
      <c r="M1231" s="3" t="s">
        <v>247</v>
      </c>
      <c r="N1231" s="3" t="s">
        <v>20</v>
      </c>
      <c r="O1231" s="2" t="b">
        <v>0</v>
      </c>
    </row>
    <row r="1232" spans="1:15" ht="14.25" customHeight="1" x14ac:dyDescent="0.3">
      <c r="A1232" s="2">
        <v>43</v>
      </c>
      <c r="B1232" s="3" t="s">
        <v>245</v>
      </c>
      <c r="C1232" s="2">
        <v>1</v>
      </c>
      <c r="D1232" s="2">
        <v>-36949.78</v>
      </c>
      <c r="E1232" s="4">
        <v>43621</v>
      </c>
      <c r="F1232" s="3" t="s">
        <v>246</v>
      </c>
      <c r="G1232" s="3" t="s">
        <v>139</v>
      </c>
      <c r="H1232" s="4">
        <v>55152</v>
      </c>
      <c r="I1232" s="4">
        <v>42014</v>
      </c>
      <c r="J1232" s="3" t="s">
        <v>44</v>
      </c>
      <c r="K1232" s="2">
        <v>7.6200000000000004E-2</v>
      </c>
      <c r="L1232" s="2">
        <v>100</v>
      </c>
      <c r="M1232" s="3" t="s">
        <v>247</v>
      </c>
      <c r="N1232" s="3" t="s">
        <v>20</v>
      </c>
      <c r="O1232" s="2" t="b">
        <v>0</v>
      </c>
    </row>
    <row r="1233" spans="1:15" ht="14.25" customHeight="1" x14ac:dyDescent="0.3">
      <c r="A1233" s="2">
        <v>43</v>
      </c>
      <c r="B1233" s="3" t="s">
        <v>245</v>
      </c>
      <c r="C1233" s="2">
        <v>1</v>
      </c>
      <c r="D1233" s="2">
        <v>-36949.78</v>
      </c>
      <c r="E1233" s="4">
        <v>43621</v>
      </c>
      <c r="F1233" s="3" t="s">
        <v>246</v>
      </c>
      <c r="G1233" s="3" t="s">
        <v>139</v>
      </c>
      <c r="H1233" s="4">
        <v>55152</v>
      </c>
      <c r="I1233" s="4">
        <v>42014</v>
      </c>
      <c r="J1233" s="3" t="s">
        <v>44</v>
      </c>
      <c r="K1233" s="2">
        <v>7.6200000000000004E-2</v>
      </c>
      <c r="L1233" s="2">
        <v>100</v>
      </c>
      <c r="M1233" s="3" t="s">
        <v>247</v>
      </c>
      <c r="N1233" s="3" t="s">
        <v>20</v>
      </c>
      <c r="O1233" s="2" t="b">
        <v>0</v>
      </c>
    </row>
    <row r="1234" spans="1:15" ht="14.25" customHeight="1" x14ac:dyDescent="0.3">
      <c r="A1234" s="2">
        <v>43</v>
      </c>
      <c r="B1234" s="3" t="s">
        <v>245</v>
      </c>
      <c r="C1234" s="2">
        <v>1</v>
      </c>
      <c r="D1234" s="2">
        <v>-18474.89</v>
      </c>
      <c r="E1234" s="4">
        <v>43621</v>
      </c>
      <c r="F1234" s="3" t="s">
        <v>246</v>
      </c>
      <c r="G1234" s="3" t="s">
        <v>139</v>
      </c>
      <c r="H1234" s="4">
        <v>55152</v>
      </c>
      <c r="I1234" s="4">
        <v>42014</v>
      </c>
      <c r="J1234" s="3" t="s">
        <v>44</v>
      </c>
      <c r="K1234" s="2">
        <v>7.6200000000000004E-2</v>
      </c>
      <c r="L1234" s="2">
        <v>100</v>
      </c>
      <c r="M1234" s="3" t="s">
        <v>247</v>
      </c>
      <c r="N1234" s="3" t="s">
        <v>20</v>
      </c>
      <c r="O1234" s="2" t="b">
        <v>0</v>
      </c>
    </row>
    <row r="1235" spans="1:15" ht="14.25" customHeight="1" x14ac:dyDescent="0.3">
      <c r="A1235" s="2">
        <v>43</v>
      </c>
      <c r="B1235" s="3" t="s">
        <v>245</v>
      </c>
      <c r="C1235" s="2">
        <v>1</v>
      </c>
      <c r="D1235" s="2">
        <v>-18474.89</v>
      </c>
      <c r="E1235" s="4">
        <v>43621</v>
      </c>
      <c r="F1235" s="3" t="s">
        <v>246</v>
      </c>
      <c r="G1235" s="3" t="s">
        <v>139</v>
      </c>
      <c r="H1235" s="4">
        <v>55152</v>
      </c>
      <c r="I1235" s="4">
        <v>42014</v>
      </c>
      <c r="J1235" s="3" t="s">
        <v>44</v>
      </c>
      <c r="K1235" s="2">
        <v>7.6200000000000004E-2</v>
      </c>
      <c r="L1235" s="2">
        <v>100</v>
      </c>
      <c r="M1235" s="3" t="s">
        <v>247</v>
      </c>
      <c r="N1235" s="3" t="s">
        <v>20</v>
      </c>
      <c r="O1235" s="2" t="b">
        <v>0</v>
      </c>
    </row>
    <row r="1236" spans="1:15" ht="14.25" customHeight="1" x14ac:dyDescent="0.3">
      <c r="A1236" s="2">
        <v>43</v>
      </c>
      <c r="B1236" s="3" t="s">
        <v>245</v>
      </c>
      <c r="C1236" s="2">
        <v>1</v>
      </c>
      <c r="D1236" s="2">
        <v>-48034.71</v>
      </c>
      <c r="E1236" s="4">
        <v>43621</v>
      </c>
      <c r="F1236" s="3" t="s">
        <v>246</v>
      </c>
      <c r="G1236" s="3" t="s">
        <v>139</v>
      </c>
      <c r="H1236" s="4">
        <v>55152</v>
      </c>
      <c r="I1236" s="4">
        <v>42014</v>
      </c>
      <c r="J1236" s="3" t="s">
        <v>44</v>
      </c>
      <c r="K1236" s="2">
        <v>7.6200000000000004E-2</v>
      </c>
      <c r="L1236" s="2">
        <v>100</v>
      </c>
      <c r="M1236" s="3" t="s">
        <v>247</v>
      </c>
      <c r="N1236" s="3" t="s">
        <v>20</v>
      </c>
      <c r="O1236" s="2" t="b">
        <v>0</v>
      </c>
    </row>
    <row r="1237" spans="1:15" ht="14.25" customHeight="1" x14ac:dyDescent="0.3">
      <c r="A1237" s="2">
        <v>43</v>
      </c>
      <c r="B1237" s="3" t="s">
        <v>245</v>
      </c>
      <c r="C1237" s="2">
        <v>1</v>
      </c>
      <c r="D1237" s="2">
        <v>-44339.73</v>
      </c>
      <c r="E1237" s="4">
        <v>43621</v>
      </c>
      <c r="F1237" s="3" t="s">
        <v>246</v>
      </c>
      <c r="G1237" s="3" t="s">
        <v>139</v>
      </c>
      <c r="H1237" s="4">
        <v>55152</v>
      </c>
      <c r="I1237" s="4">
        <v>42014</v>
      </c>
      <c r="J1237" s="3" t="s">
        <v>44</v>
      </c>
      <c r="K1237" s="2">
        <v>7.6200000000000004E-2</v>
      </c>
      <c r="L1237" s="2">
        <v>100</v>
      </c>
      <c r="M1237" s="3" t="s">
        <v>247</v>
      </c>
      <c r="N1237" s="3" t="s">
        <v>20</v>
      </c>
      <c r="O1237" s="2" t="b">
        <v>0</v>
      </c>
    </row>
    <row r="1238" spans="1:15" ht="14.25" customHeight="1" x14ac:dyDescent="0.3">
      <c r="A1238" s="2">
        <v>43</v>
      </c>
      <c r="B1238" s="3" t="s">
        <v>245</v>
      </c>
      <c r="C1238" s="2">
        <v>1</v>
      </c>
      <c r="D1238" s="2">
        <v>-29559.82</v>
      </c>
      <c r="E1238" s="4">
        <v>43621</v>
      </c>
      <c r="F1238" s="3" t="s">
        <v>246</v>
      </c>
      <c r="G1238" s="3" t="s">
        <v>139</v>
      </c>
      <c r="H1238" s="4">
        <v>55152</v>
      </c>
      <c r="I1238" s="4">
        <v>42014</v>
      </c>
      <c r="J1238" s="3" t="s">
        <v>44</v>
      </c>
      <c r="K1238" s="2">
        <v>7.6200000000000004E-2</v>
      </c>
      <c r="L1238" s="2">
        <v>100</v>
      </c>
      <c r="M1238" s="3" t="s">
        <v>247</v>
      </c>
      <c r="N1238" s="3" t="s">
        <v>20</v>
      </c>
      <c r="O1238" s="2" t="b">
        <v>0</v>
      </c>
    </row>
    <row r="1239" spans="1:15" ht="14.25" customHeight="1" x14ac:dyDescent="0.3">
      <c r="A1239" s="2">
        <v>43</v>
      </c>
      <c r="B1239" s="3" t="s">
        <v>245</v>
      </c>
      <c r="C1239" s="2">
        <v>1</v>
      </c>
      <c r="D1239" s="2">
        <v>-7389.96</v>
      </c>
      <c r="E1239" s="4">
        <v>43621</v>
      </c>
      <c r="F1239" s="3" t="s">
        <v>246</v>
      </c>
      <c r="G1239" s="3" t="s">
        <v>139</v>
      </c>
      <c r="H1239" s="4">
        <v>55152</v>
      </c>
      <c r="I1239" s="4">
        <v>42014</v>
      </c>
      <c r="J1239" s="3" t="s">
        <v>44</v>
      </c>
      <c r="K1239" s="2">
        <v>7.6200000000000004E-2</v>
      </c>
      <c r="L1239" s="2">
        <v>100</v>
      </c>
      <c r="M1239" s="3" t="s">
        <v>247</v>
      </c>
      <c r="N1239" s="3" t="s">
        <v>20</v>
      </c>
      <c r="O1239" s="2" t="b">
        <v>0</v>
      </c>
    </row>
    <row r="1240" spans="1:15" ht="14.25" customHeight="1" x14ac:dyDescent="0.3">
      <c r="A1240" s="2">
        <v>43</v>
      </c>
      <c r="B1240" s="3" t="s">
        <v>527</v>
      </c>
      <c r="C1240" s="2">
        <v>1593</v>
      </c>
      <c r="D1240" s="2">
        <v>831382.55</v>
      </c>
      <c r="E1240" s="4">
        <v>43621</v>
      </c>
      <c r="F1240" s="3" t="s">
        <v>528</v>
      </c>
      <c r="G1240" s="3" t="s">
        <v>139</v>
      </c>
      <c r="H1240" s="4">
        <v>45241</v>
      </c>
      <c r="I1240" s="4">
        <v>40858</v>
      </c>
      <c r="J1240" s="3" t="s">
        <v>31</v>
      </c>
      <c r="K1240" s="2">
        <v>4.7800000000000002E-2</v>
      </c>
      <c r="L1240" s="2">
        <v>100</v>
      </c>
      <c r="M1240" s="3" t="s">
        <v>529</v>
      </c>
      <c r="N1240" s="3" t="s">
        <v>20</v>
      </c>
      <c r="O1240" s="2" t="b">
        <v>0</v>
      </c>
    </row>
    <row r="1241" spans="1:15" ht="14.25" customHeight="1" x14ac:dyDescent="0.3">
      <c r="A1241" s="2">
        <v>43</v>
      </c>
      <c r="B1241" s="3" t="s">
        <v>245</v>
      </c>
      <c r="C1241" s="2">
        <v>5</v>
      </c>
      <c r="D1241" s="2">
        <v>369497.76</v>
      </c>
      <c r="E1241" s="4">
        <v>43621</v>
      </c>
      <c r="F1241" s="3" t="s">
        <v>246</v>
      </c>
      <c r="G1241" s="3" t="s">
        <v>139</v>
      </c>
      <c r="H1241" s="4">
        <v>44560</v>
      </c>
      <c r="I1241" s="4">
        <v>42014</v>
      </c>
      <c r="J1241" s="3" t="s">
        <v>44</v>
      </c>
      <c r="K1241" s="2">
        <v>5.7200000000000001E-2</v>
      </c>
      <c r="L1241" s="2">
        <v>100</v>
      </c>
      <c r="M1241" s="3" t="s">
        <v>247</v>
      </c>
      <c r="N1241" s="3" t="s">
        <v>20</v>
      </c>
      <c r="O1241" s="2" t="b">
        <v>0</v>
      </c>
    </row>
    <row r="1242" spans="1:15" ht="14.25" customHeight="1" x14ac:dyDescent="0.3">
      <c r="A1242" s="2">
        <v>43</v>
      </c>
      <c r="B1242" s="3" t="s">
        <v>245</v>
      </c>
      <c r="C1242" s="2">
        <v>13</v>
      </c>
      <c r="D1242" s="2">
        <v>960694.18</v>
      </c>
      <c r="E1242" s="4">
        <v>43621</v>
      </c>
      <c r="F1242" s="3" t="s">
        <v>246</v>
      </c>
      <c r="G1242" s="3" t="s">
        <v>139</v>
      </c>
      <c r="H1242" s="4">
        <v>44560</v>
      </c>
      <c r="I1242" s="4">
        <v>42014</v>
      </c>
      <c r="J1242" s="3" t="s">
        <v>44</v>
      </c>
      <c r="K1242" s="2">
        <v>5.7200000000000001E-2</v>
      </c>
      <c r="L1242" s="2">
        <v>100</v>
      </c>
      <c r="M1242" s="3" t="s">
        <v>247</v>
      </c>
      <c r="N1242" s="3" t="s">
        <v>20</v>
      </c>
      <c r="O1242" s="2" t="b">
        <v>0</v>
      </c>
    </row>
    <row r="1243" spans="1:15" ht="14.25" customHeight="1" x14ac:dyDescent="0.3">
      <c r="A1243" s="2">
        <v>43</v>
      </c>
      <c r="B1243" s="3" t="s">
        <v>245</v>
      </c>
      <c r="C1243" s="2">
        <v>12</v>
      </c>
      <c r="D1243" s="2">
        <v>886794.63</v>
      </c>
      <c r="E1243" s="4">
        <v>43621</v>
      </c>
      <c r="F1243" s="3" t="s">
        <v>246</v>
      </c>
      <c r="G1243" s="3" t="s">
        <v>139</v>
      </c>
      <c r="H1243" s="4">
        <v>44560</v>
      </c>
      <c r="I1243" s="4">
        <v>42014</v>
      </c>
      <c r="J1243" s="3" t="s">
        <v>44</v>
      </c>
      <c r="K1243" s="2">
        <v>5.7200000000000001E-2</v>
      </c>
      <c r="L1243" s="2">
        <v>100</v>
      </c>
      <c r="M1243" s="3" t="s">
        <v>247</v>
      </c>
      <c r="N1243" s="3" t="s">
        <v>20</v>
      </c>
      <c r="O1243" s="2" t="b">
        <v>0</v>
      </c>
    </row>
    <row r="1244" spans="1:15" ht="14.25" customHeight="1" x14ac:dyDescent="0.3">
      <c r="A1244" s="2">
        <v>43</v>
      </c>
      <c r="B1244" s="3" t="s">
        <v>245</v>
      </c>
      <c r="C1244" s="2">
        <v>8</v>
      </c>
      <c r="D1244" s="2">
        <v>591196.42000000004</v>
      </c>
      <c r="E1244" s="4">
        <v>43621</v>
      </c>
      <c r="F1244" s="3" t="s">
        <v>246</v>
      </c>
      <c r="G1244" s="3" t="s">
        <v>139</v>
      </c>
      <c r="H1244" s="4">
        <v>44560</v>
      </c>
      <c r="I1244" s="4">
        <v>42014</v>
      </c>
      <c r="J1244" s="3" t="s">
        <v>44</v>
      </c>
      <c r="K1244" s="2">
        <v>5.6899999999999999E-2</v>
      </c>
      <c r="L1244" s="2">
        <v>100</v>
      </c>
      <c r="M1244" s="3" t="s">
        <v>247</v>
      </c>
      <c r="N1244" s="3" t="s">
        <v>20</v>
      </c>
      <c r="O1244" s="2" t="b">
        <v>0</v>
      </c>
    </row>
    <row r="1245" spans="1:15" ht="14.25" customHeight="1" x14ac:dyDescent="0.3">
      <c r="A1245" s="2">
        <v>43</v>
      </c>
      <c r="B1245" s="3" t="s">
        <v>245</v>
      </c>
      <c r="C1245" s="2">
        <v>2</v>
      </c>
      <c r="D1245" s="2">
        <v>147799.1</v>
      </c>
      <c r="E1245" s="4">
        <v>43621</v>
      </c>
      <c r="F1245" s="3" t="s">
        <v>246</v>
      </c>
      <c r="G1245" s="3" t="s">
        <v>139</v>
      </c>
      <c r="H1245" s="4">
        <v>44560</v>
      </c>
      <c r="I1245" s="4">
        <v>42014</v>
      </c>
      <c r="J1245" s="3" t="s">
        <v>44</v>
      </c>
      <c r="K1245" s="2">
        <v>5.67E-2</v>
      </c>
      <c r="L1245" s="2">
        <v>100</v>
      </c>
      <c r="M1245" s="3" t="s">
        <v>247</v>
      </c>
      <c r="N1245" s="3" t="s">
        <v>20</v>
      </c>
      <c r="O1245" s="2" t="b">
        <v>0</v>
      </c>
    </row>
    <row r="1246" spans="1:15" ht="14.25" customHeight="1" x14ac:dyDescent="0.3">
      <c r="A1246" s="2">
        <v>43</v>
      </c>
      <c r="B1246" s="3" t="s">
        <v>410</v>
      </c>
      <c r="C1246" s="2">
        <v>33</v>
      </c>
      <c r="D1246" s="2">
        <v>64243.65</v>
      </c>
      <c r="E1246" s="4">
        <v>43621</v>
      </c>
      <c r="F1246" s="3" t="s">
        <v>411</v>
      </c>
      <c r="G1246" s="3" t="s">
        <v>139</v>
      </c>
      <c r="H1246" s="4">
        <v>43936</v>
      </c>
      <c r="I1246" s="4">
        <v>42109</v>
      </c>
      <c r="J1246" s="3" t="s">
        <v>44</v>
      </c>
      <c r="K1246" s="2">
        <v>1.7500000000000002E-2</v>
      </c>
      <c r="L1246" s="2">
        <v>100</v>
      </c>
      <c r="M1246" s="3" t="s">
        <v>412</v>
      </c>
      <c r="N1246" s="3" t="s">
        <v>20</v>
      </c>
      <c r="O1246" s="2" t="b">
        <v>0</v>
      </c>
    </row>
    <row r="1247" spans="1:15" ht="14.25" customHeight="1" x14ac:dyDescent="0.3">
      <c r="A1247" s="2">
        <v>43</v>
      </c>
      <c r="B1247" s="3" t="s">
        <v>410</v>
      </c>
      <c r="C1247" s="2">
        <v>47</v>
      </c>
      <c r="D1247" s="2">
        <v>91498.53</v>
      </c>
      <c r="E1247" s="4">
        <v>43621</v>
      </c>
      <c r="F1247" s="3" t="s">
        <v>411</v>
      </c>
      <c r="G1247" s="3" t="s">
        <v>139</v>
      </c>
      <c r="H1247" s="4">
        <v>43936</v>
      </c>
      <c r="I1247" s="4">
        <v>42109</v>
      </c>
      <c r="J1247" s="3" t="s">
        <v>44</v>
      </c>
      <c r="K1247" s="2">
        <v>0.26550000000000001</v>
      </c>
      <c r="L1247" s="2">
        <v>100</v>
      </c>
      <c r="M1247" s="3" t="s">
        <v>412</v>
      </c>
      <c r="N1247" s="3" t="s">
        <v>20</v>
      </c>
      <c r="O1247" s="2" t="b">
        <v>0</v>
      </c>
    </row>
    <row r="1248" spans="1:15" ht="14.25" customHeight="1" x14ac:dyDescent="0.3">
      <c r="A1248" s="2">
        <v>43</v>
      </c>
      <c r="B1248" s="3" t="s">
        <v>410</v>
      </c>
      <c r="C1248" s="2">
        <v>185</v>
      </c>
      <c r="D1248" s="2">
        <v>360153.77</v>
      </c>
      <c r="E1248" s="4">
        <v>43621</v>
      </c>
      <c r="F1248" s="3" t="s">
        <v>411</v>
      </c>
      <c r="G1248" s="3" t="s">
        <v>139</v>
      </c>
      <c r="H1248" s="4">
        <v>43936</v>
      </c>
      <c r="I1248" s="4">
        <v>42109</v>
      </c>
      <c r="J1248" s="3" t="s">
        <v>44</v>
      </c>
      <c r="K1248" s="2">
        <v>0.30199999999999999</v>
      </c>
      <c r="L1248" s="2">
        <v>100</v>
      </c>
      <c r="M1248" s="3" t="s">
        <v>412</v>
      </c>
      <c r="N1248" s="3" t="s">
        <v>20</v>
      </c>
      <c r="O1248" s="2" t="b">
        <v>0</v>
      </c>
    </row>
    <row r="1249" spans="1:15" ht="14.25" customHeight="1" x14ac:dyDescent="0.3">
      <c r="A1249" s="2">
        <v>43</v>
      </c>
      <c r="B1249" s="3" t="s">
        <v>530</v>
      </c>
      <c r="C1249" s="2">
        <v>700</v>
      </c>
      <c r="D1249" s="2">
        <v>365051.77</v>
      </c>
      <c r="E1249" s="4">
        <v>43621</v>
      </c>
      <c r="F1249" s="3" t="s">
        <v>531</v>
      </c>
      <c r="G1249" s="3" t="s">
        <v>139</v>
      </c>
      <c r="H1249" s="4">
        <v>43636</v>
      </c>
      <c r="I1249" s="4">
        <v>42541</v>
      </c>
      <c r="J1249" s="3" t="s">
        <v>44</v>
      </c>
      <c r="K1249" s="2">
        <v>0.2495</v>
      </c>
      <c r="L1249" s="2">
        <v>100</v>
      </c>
      <c r="M1249" s="3" t="s">
        <v>532</v>
      </c>
      <c r="N1249" s="3" t="s">
        <v>20</v>
      </c>
      <c r="O1249" s="2" t="b">
        <v>0</v>
      </c>
    </row>
    <row r="1250" spans="1:15" ht="14.25" customHeight="1" x14ac:dyDescent="0.3">
      <c r="A1250" s="2">
        <v>43</v>
      </c>
      <c r="B1250" s="3" t="s">
        <v>530</v>
      </c>
      <c r="C1250" s="2">
        <v>1000</v>
      </c>
      <c r="D1250" s="2">
        <v>521502.53</v>
      </c>
      <c r="E1250" s="4">
        <v>43621</v>
      </c>
      <c r="F1250" s="3" t="s">
        <v>531</v>
      </c>
      <c r="G1250" s="3" t="s">
        <v>139</v>
      </c>
      <c r="H1250" s="4">
        <v>43636</v>
      </c>
      <c r="I1250" s="4">
        <v>42541</v>
      </c>
      <c r="J1250" s="3" t="s">
        <v>44</v>
      </c>
      <c r="K1250" s="2">
        <v>0.30769999999999997</v>
      </c>
      <c r="L1250" s="2">
        <v>100</v>
      </c>
      <c r="M1250" s="3" t="s">
        <v>532</v>
      </c>
      <c r="N1250" s="3" t="s">
        <v>20</v>
      </c>
      <c r="O1250" s="2" t="b">
        <v>0</v>
      </c>
    </row>
    <row r="1251" spans="1:15" ht="14.25" customHeight="1" x14ac:dyDescent="0.3">
      <c r="A1251" s="2">
        <v>43</v>
      </c>
      <c r="B1251" s="3" t="s">
        <v>425</v>
      </c>
      <c r="C1251" s="2">
        <v>200</v>
      </c>
      <c r="D1251" s="2">
        <v>1876219.76</v>
      </c>
      <c r="E1251" s="4">
        <v>43621</v>
      </c>
      <c r="F1251" s="3" t="s">
        <v>426</v>
      </c>
      <c r="G1251" s="3" t="s">
        <v>139</v>
      </c>
      <c r="H1251" s="4">
        <v>43748</v>
      </c>
      <c r="I1251" s="4">
        <v>42653</v>
      </c>
      <c r="J1251" s="3" t="s">
        <v>44</v>
      </c>
      <c r="K1251" s="2">
        <v>0.17460000000000001</v>
      </c>
      <c r="L1251" s="2">
        <v>100</v>
      </c>
      <c r="M1251" s="3" t="s">
        <v>185</v>
      </c>
      <c r="N1251" s="3" t="s">
        <v>20</v>
      </c>
      <c r="O1251" s="2" t="b">
        <v>0</v>
      </c>
    </row>
    <row r="1252" spans="1:15" ht="14.25" customHeight="1" x14ac:dyDescent="0.3">
      <c r="A1252" s="2">
        <v>43</v>
      </c>
      <c r="B1252" s="3" t="s">
        <v>425</v>
      </c>
      <c r="C1252" s="2">
        <v>340</v>
      </c>
      <c r="D1252" s="2">
        <v>3189573.59</v>
      </c>
      <c r="E1252" s="4">
        <v>43621</v>
      </c>
      <c r="F1252" s="3" t="s">
        <v>426</v>
      </c>
      <c r="G1252" s="3" t="s">
        <v>139</v>
      </c>
      <c r="H1252" s="4">
        <v>43748</v>
      </c>
      <c r="I1252" s="4">
        <v>42653</v>
      </c>
      <c r="J1252" s="3" t="s">
        <v>44</v>
      </c>
      <c r="K1252" s="2">
        <v>0.1888</v>
      </c>
      <c r="L1252" s="2">
        <v>100</v>
      </c>
      <c r="M1252" s="3" t="s">
        <v>185</v>
      </c>
      <c r="N1252" s="3" t="s">
        <v>20</v>
      </c>
      <c r="O1252" s="2" t="b">
        <v>0</v>
      </c>
    </row>
    <row r="1253" spans="1:15" ht="14.25" customHeight="1" x14ac:dyDescent="0.3">
      <c r="A1253" s="2">
        <v>43</v>
      </c>
      <c r="B1253" s="3" t="s">
        <v>533</v>
      </c>
      <c r="C1253" s="2">
        <v>1644</v>
      </c>
      <c r="D1253" s="2">
        <v>1901098.29</v>
      </c>
      <c r="E1253" s="4">
        <v>43621</v>
      </c>
      <c r="F1253" s="3" t="s">
        <v>534</v>
      </c>
      <c r="G1253" s="3" t="s">
        <v>139</v>
      </c>
      <c r="H1253" s="4">
        <v>44515</v>
      </c>
      <c r="I1253" s="4">
        <v>42689</v>
      </c>
      <c r="J1253" s="3" t="s">
        <v>31</v>
      </c>
      <c r="K1253" s="2">
        <v>6.3100000000000003E-2</v>
      </c>
      <c r="L1253" s="2">
        <v>100</v>
      </c>
      <c r="M1253" s="3" t="s">
        <v>140</v>
      </c>
      <c r="N1253" s="3" t="s">
        <v>20</v>
      </c>
      <c r="O1253" s="2" t="b">
        <v>0</v>
      </c>
    </row>
    <row r="1254" spans="1:15" ht="14.25" customHeight="1" x14ac:dyDescent="0.3">
      <c r="A1254" s="2">
        <v>43</v>
      </c>
      <c r="B1254" s="3" t="s">
        <v>449</v>
      </c>
      <c r="C1254" s="2">
        <v>100</v>
      </c>
      <c r="D1254" s="2">
        <v>589865.78</v>
      </c>
      <c r="E1254" s="4">
        <v>43621</v>
      </c>
      <c r="F1254" s="3" t="s">
        <v>450</v>
      </c>
      <c r="G1254" s="3" t="s">
        <v>139</v>
      </c>
      <c r="H1254" s="4">
        <v>44222</v>
      </c>
      <c r="I1254" s="4">
        <v>42395</v>
      </c>
      <c r="J1254" s="3" t="s">
        <v>44</v>
      </c>
      <c r="K1254" s="2">
        <v>5.7000000000000002E-3</v>
      </c>
      <c r="L1254" s="2">
        <v>124.4</v>
      </c>
      <c r="M1254" s="3" t="s">
        <v>451</v>
      </c>
      <c r="N1254" s="3" t="s">
        <v>20</v>
      </c>
      <c r="O1254" s="2" t="b">
        <v>0</v>
      </c>
    </row>
    <row r="1255" spans="1:15" ht="14.25" customHeight="1" x14ac:dyDescent="0.3">
      <c r="A1255" s="2">
        <v>43</v>
      </c>
      <c r="B1255" s="3" t="s">
        <v>449</v>
      </c>
      <c r="C1255" s="2">
        <v>50</v>
      </c>
      <c r="D1255" s="2">
        <v>294932.89</v>
      </c>
      <c r="E1255" s="4">
        <v>43621</v>
      </c>
      <c r="F1255" s="3" t="s">
        <v>450</v>
      </c>
      <c r="G1255" s="3" t="s">
        <v>139</v>
      </c>
      <c r="H1255" s="4">
        <v>44222</v>
      </c>
      <c r="I1255" s="4">
        <v>42395</v>
      </c>
      <c r="J1255" s="3" t="s">
        <v>44</v>
      </c>
      <c r="K1255" s="2">
        <v>6.3E-3</v>
      </c>
      <c r="L1255" s="2">
        <v>124.4</v>
      </c>
      <c r="M1255" s="3" t="s">
        <v>451</v>
      </c>
      <c r="N1255" s="3" t="s">
        <v>20</v>
      </c>
      <c r="O1255" s="2" t="b">
        <v>0</v>
      </c>
    </row>
    <row r="1256" spans="1:15" ht="14.25" customHeight="1" x14ac:dyDescent="0.3">
      <c r="A1256" s="2">
        <v>43</v>
      </c>
      <c r="B1256" s="3" t="s">
        <v>449</v>
      </c>
      <c r="C1256" s="2">
        <v>50</v>
      </c>
      <c r="D1256" s="2">
        <v>294932.89</v>
      </c>
      <c r="E1256" s="4">
        <v>43621</v>
      </c>
      <c r="F1256" s="3" t="s">
        <v>450</v>
      </c>
      <c r="G1256" s="3" t="s">
        <v>139</v>
      </c>
      <c r="H1256" s="4">
        <v>44222</v>
      </c>
      <c r="I1256" s="4">
        <v>42395</v>
      </c>
      <c r="J1256" s="3" t="s">
        <v>44</v>
      </c>
      <c r="K1256" s="2">
        <v>7.0000000000000001E-3</v>
      </c>
      <c r="L1256" s="2">
        <v>124.4</v>
      </c>
      <c r="M1256" s="3" t="s">
        <v>451</v>
      </c>
      <c r="N1256" s="3" t="s">
        <v>20</v>
      </c>
      <c r="O1256" s="2" t="b">
        <v>0</v>
      </c>
    </row>
    <row r="1257" spans="1:15" ht="14.25" customHeight="1" x14ac:dyDescent="0.3">
      <c r="A1257" s="2">
        <v>43</v>
      </c>
      <c r="B1257" s="3" t="s">
        <v>449</v>
      </c>
      <c r="C1257" s="2">
        <v>300</v>
      </c>
      <c r="D1257" s="2">
        <v>1769597.33</v>
      </c>
      <c r="E1257" s="4">
        <v>43621</v>
      </c>
      <c r="F1257" s="3" t="s">
        <v>450</v>
      </c>
      <c r="G1257" s="3" t="s">
        <v>139</v>
      </c>
      <c r="H1257" s="4">
        <v>44222</v>
      </c>
      <c r="I1257" s="4">
        <v>42395</v>
      </c>
      <c r="J1257" s="3" t="s">
        <v>44</v>
      </c>
      <c r="K1257" s="2">
        <v>5.3E-3</v>
      </c>
      <c r="L1257" s="2">
        <v>124.4</v>
      </c>
      <c r="M1257" s="3" t="s">
        <v>451</v>
      </c>
      <c r="N1257" s="3" t="s">
        <v>20</v>
      </c>
      <c r="O1257" s="2" t="b">
        <v>0</v>
      </c>
    </row>
    <row r="1258" spans="1:15" ht="14.25" customHeight="1" x14ac:dyDescent="0.3">
      <c r="A1258" s="2">
        <v>43</v>
      </c>
      <c r="B1258" s="3" t="s">
        <v>449</v>
      </c>
      <c r="C1258" s="2">
        <v>128</v>
      </c>
      <c r="D1258" s="2">
        <v>755028.19</v>
      </c>
      <c r="E1258" s="4">
        <v>43621</v>
      </c>
      <c r="F1258" s="3" t="s">
        <v>450</v>
      </c>
      <c r="G1258" s="3" t="s">
        <v>139</v>
      </c>
      <c r="H1258" s="4">
        <v>44222</v>
      </c>
      <c r="I1258" s="4">
        <v>42395</v>
      </c>
      <c r="J1258" s="3" t="s">
        <v>44</v>
      </c>
      <c r="K1258" s="2">
        <v>6.4000000000000003E-3</v>
      </c>
      <c r="L1258" s="2">
        <v>124.4</v>
      </c>
      <c r="M1258" s="3" t="s">
        <v>451</v>
      </c>
      <c r="N1258" s="3" t="s">
        <v>20</v>
      </c>
      <c r="O1258" s="2" t="b">
        <v>0</v>
      </c>
    </row>
    <row r="1259" spans="1:15" ht="14.25" customHeight="1" x14ac:dyDescent="0.3">
      <c r="A1259" s="2">
        <v>43</v>
      </c>
      <c r="B1259" s="3" t="s">
        <v>449</v>
      </c>
      <c r="C1259" s="2">
        <v>230</v>
      </c>
      <c r="D1259" s="2">
        <v>1356691.29</v>
      </c>
      <c r="E1259" s="4">
        <v>43621</v>
      </c>
      <c r="F1259" s="3" t="s">
        <v>450</v>
      </c>
      <c r="G1259" s="3" t="s">
        <v>139</v>
      </c>
      <c r="H1259" s="4">
        <v>44222</v>
      </c>
      <c r="I1259" s="4">
        <v>42395</v>
      </c>
      <c r="J1259" s="3" t="s">
        <v>44</v>
      </c>
      <c r="K1259" s="2">
        <v>6.6E-3</v>
      </c>
      <c r="L1259" s="2">
        <v>124.4</v>
      </c>
      <c r="M1259" s="3" t="s">
        <v>451</v>
      </c>
      <c r="N1259" s="3" t="s">
        <v>20</v>
      </c>
      <c r="O1259" s="2" t="b">
        <v>0</v>
      </c>
    </row>
    <row r="1260" spans="1:15" ht="14.25" customHeight="1" x14ac:dyDescent="0.3">
      <c r="A1260" s="2">
        <v>43</v>
      </c>
      <c r="B1260" s="3" t="s">
        <v>535</v>
      </c>
      <c r="C1260" s="2">
        <v>3235854</v>
      </c>
      <c r="D1260" s="2">
        <v>3808088.89</v>
      </c>
      <c r="E1260" s="4">
        <v>43621</v>
      </c>
      <c r="F1260" s="3" t="s">
        <v>536</v>
      </c>
      <c r="G1260" s="3" t="s">
        <v>139</v>
      </c>
      <c r="H1260" s="4">
        <v>45397</v>
      </c>
      <c r="I1260" s="4">
        <v>42840</v>
      </c>
      <c r="J1260" s="3" t="s">
        <v>31</v>
      </c>
      <c r="K1260" s="2">
        <v>6.7699999999999996E-2</v>
      </c>
      <c r="L1260" s="2">
        <v>100</v>
      </c>
      <c r="M1260" s="3" t="s">
        <v>537</v>
      </c>
      <c r="N1260" s="3" t="s">
        <v>20</v>
      </c>
      <c r="O1260" s="2" t="b">
        <v>0</v>
      </c>
    </row>
    <row r="1261" spans="1:15" ht="14.25" customHeight="1" x14ac:dyDescent="0.3">
      <c r="A1261" s="2">
        <v>43</v>
      </c>
      <c r="B1261" s="3" t="s">
        <v>535</v>
      </c>
      <c r="C1261" s="2">
        <v>1000000</v>
      </c>
      <c r="D1261" s="2">
        <v>1176842</v>
      </c>
      <c r="E1261" s="4">
        <v>43621</v>
      </c>
      <c r="F1261" s="3" t="s">
        <v>536</v>
      </c>
      <c r="G1261" s="3" t="s">
        <v>139</v>
      </c>
      <c r="H1261" s="4">
        <v>45397</v>
      </c>
      <c r="I1261" s="4">
        <v>42840</v>
      </c>
      <c r="J1261" s="3" t="s">
        <v>31</v>
      </c>
      <c r="K1261" s="2">
        <v>6.0199999999999997E-2</v>
      </c>
      <c r="L1261" s="2">
        <v>100</v>
      </c>
      <c r="M1261" s="3" t="s">
        <v>537</v>
      </c>
      <c r="N1261" s="3" t="s">
        <v>20</v>
      </c>
      <c r="O1261" s="2" t="b">
        <v>0</v>
      </c>
    </row>
    <row r="1262" spans="1:15" ht="14.25" customHeight="1" x14ac:dyDescent="0.3">
      <c r="A1262" s="2">
        <v>43</v>
      </c>
      <c r="B1262" s="3" t="s">
        <v>452</v>
      </c>
      <c r="C1262" s="2">
        <v>40</v>
      </c>
      <c r="D1262" s="2">
        <v>465272.69</v>
      </c>
      <c r="E1262" s="4">
        <v>43621</v>
      </c>
      <c r="F1262" s="3" t="s">
        <v>453</v>
      </c>
      <c r="G1262" s="3" t="s">
        <v>139</v>
      </c>
      <c r="H1262" s="4">
        <v>43644</v>
      </c>
      <c r="I1262" s="4">
        <v>42914</v>
      </c>
      <c r="J1262" s="3" t="s">
        <v>44</v>
      </c>
      <c r="K1262" s="2">
        <v>2.0000000000000001E-4</v>
      </c>
      <c r="L1262" s="2">
        <v>117</v>
      </c>
      <c r="M1262" s="3" t="s">
        <v>454</v>
      </c>
      <c r="N1262" s="3" t="s">
        <v>20</v>
      </c>
      <c r="O1262" s="2" t="b">
        <v>0</v>
      </c>
    </row>
    <row r="1263" spans="1:15" ht="14.25" customHeight="1" x14ac:dyDescent="0.3">
      <c r="A1263" s="2">
        <v>43</v>
      </c>
      <c r="B1263" s="3" t="s">
        <v>452</v>
      </c>
      <c r="C1263" s="2">
        <v>100</v>
      </c>
      <c r="D1263" s="2">
        <v>1163181.72</v>
      </c>
      <c r="E1263" s="4">
        <v>43621</v>
      </c>
      <c r="F1263" s="3" t="s">
        <v>453</v>
      </c>
      <c r="G1263" s="3" t="s">
        <v>139</v>
      </c>
      <c r="H1263" s="4">
        <v>43644</v>
      </c>
      <c r="I1263" s="4">
        <v>42914</v>
      </c>
      <c r="J1263" s="3" t="s">
        <v>44</v>
      </c>
      <c r="K1263" s="2">
        <v>4.0000000000000001E-3</v>
      </c>
      <c r="L1263" s="2">
        <v>117</v>
      </c>
      <c r="M1263" s="3" t="s">
        <v>454</v>
      </c>
      <c r="N1263" s="3" t="s">
        <v>20</v>
      </c>
      <c r="O1263" s="2" t="b">
        <v>0</v>
      </c>
    </row>
    <row r="1264" spans="1:15" ht="14.25" customHeight="1" x14ac:dyDescent="0.3">
      <c r="A1264" s="2">
        <v>43</v>
      </c>
      <c r="B1264" s="3" t="s">
        <v>455</v>
      </c>
      <c r="C1264" s="2">
        <v>1000</v>
      </c>
      <c r="D1264" s="2">
        <v>1211916.18</v>
      </c>
      <c r="E1264" s="4">
        <v>43621</v>
      </c>
      <c r="F1264" s="3" t="s">
        <v>456</v>
      </c>
      <c r="G1264" s="3" t="s">
        <v>139</v>
      </c>
      <c r="H1264" s="4">
        <v>45488</v>
      </c>
      <c r="I1264" s="4">
        <v>42931</v>
      </c>
      <c r="J1264" s="3" t="s">
        <v>31</v>
      </c>
      <c r="K1264" s="2">
        <v>6.7100000000000007E-2</v>
      </c>
      <c r="L1264" s="2">
        <v>100</v>
      </c>
      <c r="M1264" s="3" t="s">
        <v>457</v>
      </c>
      <c r="N1264" s="3" t="s">
        <v>20</v>
      </c>
      <c r="O1264" s="2" t="b">
        <v>0</v>
      </c>
    </row>
    <row r="1265" spans="1:15" ht="14.25" customHeight="1" x14ac:dyDescent="0.3">
      <c r="A1265" s="2">
        <v>43</v>
      </c>
      <c r="B1265" s="3" t="s">
        <v>455</v>
      </c>
      <c r="C1265" s="2">
        <v>420</v>
      </c>
      <c r="D1265" s="2">
        <v>509004.79999999999</v>
      </c>
      <c r="E1265" s="4">
        <v>43621</v>
      </c>
      <c r="F1265" s="3" t="s">
        <v>456</v>
      </c>
      <c r="G1265" s="3" t="s">
        <v>139</v>
      </c>
      <c r="H1265" s="4">
        <v>45488</v>
      </c>
      <c r="I1265" s="4">
        <v>42931</v>
      </c>
      <c r="J1265" s="3" t="s">
        <v>31</v>
      </c>
      <c r="K1265" s="2">
        <v>6.7100000000000007E-2</v>
      </c>
      <c r="L1265" s="2">
        <v>100</v>
      </c>
      <c r="M1265" s="3" t="s">
        <v>457</v>
      </c>
      <c r="N1265" s="3" t="s">
        <v>20</v>
      </c>
      <c r="O1265" s="2" t="b">
        <v>0</v>
      </c>
    </row>
    <row r="1266" spans="1:15" ht="14.25" customHeight="1" x14ac:dyDescent="0.3">
      <c r="A1266" s="2">
        <v>43</v>
      </c>
      <c r="B1266" s="3" t="s">
        <v>455</v>
      </c>
      <c r="C1266" s="2">
        <v>750</v>
      </c>
      <c r="D1266" s="2">
        <v>908937.14</v>
      </c>
      <c r="E1266" s="4">
        <v>43621</v>
      </c>
      <c r="F1266" s="3" t="s">
        <v>456</v>
      </c>
      <c r="G1266" s="3" t="s">
        <v>139</v>
      </c>
      <c r="H1266" s="4">
        <v>45488</v>
      </c>
      <c r="I1266" s="4">
        <v>42931</v>
      </c>
      <c r="J1266" s="3" t="s">
        <v>31</v>
      </c>
      <c r="K1266" s="2">
        <v>6.7100000000000007E-2</v>
      </c>
      <c r="L1266" s="2">
        <v>100</v>
      </c>
      <c r="M1266" s="3" t="s">
        <v>457</v>
      </c>
      <c r="N1266" s="3" t="s">
        <v>20</v>
      </c>
      <c r="O1266" s="2" t="b">
        <v>0</v>
      </c>
    </row>
    <row r="1267" spans="1:15" ht="14.25" customHeight="1" x14ac:dyDescent="0.3">
      <c r="A1267" s="2">
        <v>43</v>
      </c>
      <c r="B1267" s="3" t="s">
        <v>458</v>
      </c>
      <c r="C1267" s="2">
        <v>6206</v>
      </c>
      <c r="D1267" s="2">
        <v>7424214.9299999997</v>
      </c>
      <c r="E1267" s="4">
        <v>43621</v>
      </c>
      <c r="F1267" s="3" t="s">
        <v>459</v>
      </c>
      <c r="G1267" s="3" t="s">
        <v>139</v>
      </c>
      <c r="H1267" s="4">
        <v>45519</v>
      </c>
      <c r="I1267" s="4">
        <v>42962</v>
      </c>
      <c r="J1267" s="3" t="s">
        <v>31</v>
      </c>
      <c r="K1267" s="2">
        <v>6.2100000000000002E-2</v>
      </c>
      <c r="L1267" s="2">
        <v>100</v>
      </c>
      <c r="M1267" s="3" t="s">
        <v>460</v>
      </c>
      <c r="N1267" s="3" t="s">
        <v>20</v>
      </c>
      <c r="O1267" s="2" t="b">
        <v>0</v>
      </c>
    </row>
    <row r="1268" spans="1:15" ht="14.25" customHeight="1" x14ac:dyDescent="0.3">
      <c r="A1268" s="2">
        <v>43</v>
      </c>
      <c r="B1268" s="3" t="s">
        <v>458</v>
      </c>
      <c r="C1268" s="2">
        <v>1750</v>
      </c>
      <c r="D1268" s="2">
        <v>2093518.55</v>
      </c>
      <c r="E1268" s="4">
        <v>43621</v>
      </c>
      <c r="F1268" s="3" t="s">
        <v>459</v>
      </c>
      <c r="G1268" s="3" t="s">
        <v>139</v>
      </c>
      <c r="H1268" s="4">
        <v>45519</v>
      </c>
      <c r="I1268" s="4">
        <v>42962</v>
      </c>
      <c r="J1268" s="3" t="s">
        <v>31</v>
      </c>
      <c r="K1268" s="2">
        <v>5.2900000000000003E-2</v>
      </c>
      <c r="L1268" s="2">
        <v>100</v>
      </c>
      <c r="M1268" s="3" t="s">
        <v>460</v>
      </c>
      <c r="N1268" s="3" t="s">
        <v>20</v>
      </c>
      <c r="O1268" s="2" t="b">
        <v>0</v>
      </c>
    </row>
    <row r="1269" spans="1:15" ht="14.25" customHeight="1" x14ac:dyDescent="0.3">
      <c r="A1269" s="2">
        <v>43</v>
      </c>
      <c r="B1269" s="3" t="s">
        <v>242</v>
      </c>
      <c r="C1269" s="2">
        <v>1200</v>
      </c>
      <c r="D1269" s="2">
        <v>1669530.33</v>
      </c>
      <c r="E1269" s="4">
        <v>43621</v>
      </c>
      <c r="F1269" s="3" t="s">
        <v>243</v>
      </c>
      <c r="G1269" s="3" t="s">
        <v>139</v>
      </c>
      <c r="H1269" s="4">
        <v>47467</v>
      </c>
      <c r="I1269" s="4">
        <v>43084</v>
      </c>
      <c r="J1269" s="3" t="s">
        <v>31</v>
      </c>
      <c r="K1269" s="2">
        <v>9.9299999999999999E-2</v>
      </c>
      <c r="L1269" s="2">
        <v>100</v>
      </c>
      <c r="M1269" s="3" t="s">
        <v>244</v>
      </c>
      <c r="N1269" s="3" t="s">
        <v>20</v>
      </c>
      <c r="O1269" s="2" t="b">
        <v>0</v>
      </c>
    </row>
    <row r="1270" spans="1:15" ht="14.25" customHeight="1" x14ac:dyDescent="0.3">
      <c r="A1270" s="2">
        <v>43</v>
      </c>
      <c r="B1270" s="3" t="s">
        <v>242</v>
      </c>
      <c r="C1270" s="2">
        <v>2200</v>
      </c>
      <c r="D1270" s="2">
        <v>3060805.61</v>
      </c>
      <c r="E1270" s="4">
        <v>43621</v>
      </c>
      <c r="F1270" s="3" t="s">
        <v>243</v>
      </c>
      <c r="G1270" s="3" t="s">
        <v>139</v>
      </c>
      <c r="H1270" s="4">
        <v>47467</v>
      </c>
      <c r="I1270" s="4">
        <v>43084</v>
      </c>
      <c r="J1270" s="3" t="s">
        <v>31</v>
      </c>
      <c r="K1270" s="2">
        <v>9.9299999999999999E-2</v>
      </c>
      <c r="L1270" s="2">
        <v>100</v>
      </c>
      <c r="M1270" s="3" t="s">
        <v>244</v>
      </c>
      <c r="N1270" s="3" t="s">
        <v>20</v>
      </c>
      <c r="O1270" s="2" t="b">
        <v>0</v>
      </c>
    </row>
    <row r="1271" spans="1:15" ht="14.25" customHeight="1" x14ac:dyDescent="0.3">
      <c r="A1271" s="2">
        <v>43</v>
      </c>
      <c r="B1271" s="3" t="s">
        <v>242</v>
      </c>
      <c r="C1271" s="2">
        <v>400</v>
      </c>
      <c r="D1271" s="2">
        <v>556510.11</v>
      </c>
      <c r="E1271" s="4">
        <v>43621</v>
      </c>
      <c r="F1271" s="3" t="s">
        <v>243</v>
      </c>
      <c r="G1271" s="3" t="s">
        <v>139</v>
      </c>
      <c r="H1271" s="4">
        <v>47467</v>
      </c>
      <c r="I1271" s="4">
        <v>43084</v>
      </c>
      <c r="J1271" s="3" t="s">
        <v>31</v>
      </c>
      <c r="K1271" s="2">
        <v>9.9400000000000002E-2</v>
      </c>
      <c r="L1271" s="2">
        <v>100</v>
      </c>
      <c r="M1271" s="3" t="s">
        <v>244</v>
      </c>
      <c r="N1271" s="3" t="s">
        <v>20</v>
      </c>
      <c r="O1271" s="2" t="b">
        <v>0</v>
      </c>
    </row>
    <row r="1272" spans="1:15" ht="14.25" customHeight="1" x14ac:dyDescent="0.3">
      <c r="A1272" s="2">
        <v>43</v>
      </c>
      <c r="B1272" s="3" t="s">
        <v>242</v>
      </c>
      <c r="C1272" s="2">
        <v>600</v>
      </c>
      <c r="D1272" s="2">
        <v>834765.17</v>
      </c>
      <c r="E1272" s="4">
        <v>43621</v>
      </c>
      <c r="F1272" s="3" t="s">
        <v>243</v>
      </c>
      <c r="G1272" s="3" t="s">
        <v>139</v>
      </c>
      <c r="H1272" s="4">
        <v>47467</v>
      </c>
      <c r="I1272" s="4">
        <v>43084</v>
      </c>
      <c r="J1272" s="3" t="s">
        <v>31</v>
      </c>
      <c r="K1272" s="2">
        <v>8.5500000000000007E-2</v>
      </c>
      <c r="L1272" s="2">
        <v>100</v>
      </c>
      <c r="M1272" s="3" t="s">
        <v>244</v>
      </c>
      <c r="N1272" s="3" t="s">
        <v>20</v>
      </c>
      <c r="O1272" s="2" t="b">
        <v>0</v>
      </c>
    </row>
    <row r="1273" spans="1:15" ht="14.25" customHeight="1" x14ac:dyDescent="0.3">
      <c r="A1273" s="2">
        <v>43</v>
      </c>
      <c r="B1273" s="3" t="s">
        <v>242</v>
      </c>
      <c r="C1273" s="2">
        <v>3456</v>
      </c>
      <c r="D1273" s="2">
        <v>4808247.3600000003</v>
      </c>
      <c r="E1273" s="4">
        <v>43621</v>
      </c>
      <c r="F1273" s="3" t="s">
        <v>243</v>
      </c>
      <c r="G1273" s="3" t="s">
        <v>139</v>
      </c>
      <c r="H1273" s="4">
        <v>47467</v>
      </c>
      <c r="I1273" s="4">
        <v>43084</v>
      </c>
      <c r="J1273" s="3" t="s">
        <v>31</v>
      </c>
      <c r="K1273" s="2">
        <v>7.9500000000000001E-2</v>
      </c>
      <c r="L1273" s="2">
        <v>100</v>
      </c>
      <c r="M1273" s="3" t="s">
        <v>244</v>
      </c>
      <c r="N1273" s="3" t="s">
        <v>20</v>
      </c>
      <c r="O1273" s="2" t="b">
        <v>0</v>
      </c>
    </row>
    <row r="1274" spans="1:15" ht="14.25" customHeight="1" x14ac:dyDescent="0.3">
      <c r="A1274" s="2">
        <v>43</v>
      </c>
      <c r="B1274" s="3" t="s">
        <v>242</v>
      </c>
      <c r="C1274" s="2">
        <v>1400</v>
      </c>
      <c r="D1274" s="2">
        <v>1947785.39</v>
      </c>
      <c r="E1274" s="4">
        <v>43621</v>
      </c>
      <c r="F1274" s="3" t="s">
        <v>243</v>
      </c>
      <c r="G1274" s="3" t="s">
        <v>139</v>
      </c>
      <c r="H1274" s="4">
        <v>47467</v>
      </c>
      <c r="I1274" s="4">
        <v>43084</v>
      </c>
      <c r="J1274" s="3" t="s">
        <v>31</v>
      </c>
      <c r="K1274" s="2">
        <v>7.9299999999999995E-2</v>
      </c>
      <c r="L1274" s="2">
        <v>100</v>
      </c>
      <c r="M1274" s="3" t="s">
        <v>244</v>
      </c>
      <c r="N1274" s="3" t="s">
        <v>20</v>
      </c>
      <c r="O1274" s="2" t="b">
        <v>0</v>
      </c>
    </row>
    <row r="1275" spans="1:15" ht="14.25" customHeight="1" x14ac:dyDescent="0.3">
      <c r="A1275" s="2">
        <v>43</v>
      </c>
      <c r="B1275" s="3" t="s">
        <v>242</v>
      </c>
      <c r="C1275" s="2">
        <v>700</v>
      </c>
      <c r="D1275" s="2">
        <v>973892.7</v>
      </c>
      <c r="E1275" s="4">
        <v>43621</v>
      </c>
      <c r="F1275" s="3" t="s">
        <v>243</v>
      </c>
      <c r="G1275" s="3" t="s">
        <v>139</v>
      </c>
      <c r="H1275" s="4">
        <v>47467</v>
      </c>
      <c r="I1275" s="4">
        <v>43084</v>
      </c>
      <c r="J1275" s="3" t="s">
        <v>31</v>
      </c>
      <c r="K1275" s="2">
        <v>7.7100000000000002E-2</v>
      </c>
      <c r="L1275" s="2">
        <v>100</v>
      </c>
      <c r="M1275" s="3" t="s">
        <v>244</v>
      </c>
      <c r="N1275" s="3" t="s">
        <v>20</v>
      </c>
      <c r="O1275" s="2" t="b">
        <v>0</v>
      </c>
    </row>
    <row r="1276" spans="1:15" ht="14.25" customHeight="1" x14ac:dyDescent="0.3">
      <c r="A1276" s="2">
        <v>43</v>
      </c>
      <c r="B1276" s="3" t="s">
        <v>242</v>
      </c>
      <c r="C1276" s="2">
        <v>1000</v>
      </c>
      <c r="D1276" s="2">
        <v>1391275.28</v>
      </c>
      <c r="E1276" s="4">
        <v>43621</v>
      </c>
      <c r="F1276" s="3" t="s">
        <v>243</v>
      </c>
      <c r="G1276" s="3" t="s">
        <v>139</v>
      </c>
      <c r="H1276" s="4">
        <v>47467</v>
      </c>
      <c r="I1276" s="4">
        <v>43084</v>
      </c>
      <c r="J1276" s="3" t="s">
        <v>31</v>
      </c>
      <c r="K1276" s="2">
        <v>7.7100000000000002E-2</v>
      </c>
      <c r="L1276" s="2">
        <v>100</v>
      </c>
      <c r="M1276" s="3" t="s">
        <v>244</v>
      </c>
      <c r="N1276" s="3" t="s">
        <v>20</v>
      </c>
      <c r="O1276" s="2" t="b">
        <v>0</v>
      </c>
    </row>
    <row r="1277" spans="1:15" ht="14.25" customHeight="1" x14ac:dyDescent="0.3">
      <c r="A1277" s="2">
        <v>43</v>
      </c>
      <c r="B1277" s="3" t="s">
        <v>242</v>
      </c>
      <c r="C1277" s="2">
        <v>817</v>
      </c>
      <c r="D1277" s="2">
        <v>1136671.8999999999</v>
      </c>
      <c r="E1277" s="4">
        <v>43621</v>
      </c>
      <c r="F1277" s="3" t="s">
        <v>243</v>
      </c>
      <c r="G1277" s="3" t="s">
        <v>139</v>
      </c>
      <c r="H1277" s="4">
        <v>47467</v>
      </c>
      <c r="I1277" s="4">
        <v>43084</v>
      </c>
      <c r="J1277" s="3" t="s">
        <v>31</v>
      </c>
      <c r="K1277" s="2">
        <v>7.5899999999999995E-2</v>
      </c>
      <c r="L1277" s="2">
        <v>100</v>
      </c>
      <c r="M1277" s="3" t="s">
        <v>244</v>
      </c>
      <c r="N1277" s="3" t="s">
        <v>20</v>
      </c>
      <c r="O1277" s="2" t="b">
        <v>0</v>
      </c>
    </row>
    <row r="1278" spans="1:15" ht="14.25" customHeight="1" x14ac:dyDescent="0.3">
      <c r="A1278" s="2">
        <v>43</v>
      </c>
      <c r="B1278" s="3" t="s">
        <v>242</v>
      </c>
      <c r="C1278" s="2">
        <v>400</v>
      </c>
      <c r="D1278" s="2">
        <v>556510.11</v>
      </c>
      <c r="E1278" s="4">
        <v>43621</v>
      </c>
      <c r="F1278" s="3" t="s">
        <v>243</v>
      </c>
      <c r="G1278" s="3" t="s">
        <v>139</v>
      </c>
      <c r="H1278" s="4">
        <v>47467</v>
      </c>
      <c r="I1278" s="4">
        <v>43084</v>
      </c>
      <c r="J1278" s="3" t="s">
        <v>31</v>
      </c>
      <c r="K1278" s="2">
        <v>7.5899999999999995E-2</v>
      </c>
      <c r="L1278" s="2">
        <v>100</v>
      </c>
      <c r="M1278" s="3" t="s">
        <v>244</v>
      </c>
      <c r="N1278" s="3" t="s">
        <v>20</v>
      </c>
      <c r="O1278" s="2" t="b">
        <v>0</v>
      </c>
    </row>
    <row r="1279" spans="1:15" ht="14.25" customHeight="1" x14ac:dyDescent="0.3">
      <c r="A1279" s="2">
        <v>43</v>
      </c>
      <c r="B1279" s="3" t="s">
        <v>242</v>
      </c>
      <c r="C1279" s="2">
        <v>1600</v>
      </c>
      <c r="D1279" s="2">
        <v>2226040.4500000002</v>
      </c>
      <c r="E1279" s="4">
        <v>43621</v>
      </c>
      <c r="F1279" s="3" t="s">
        <v>243</v>
      </c>
      <c r="G1279" s="3" t="s">
        <v>139</v>
      </c>
      <c r="H1279" s="4">
        <v>47467</v>
      </c>
      <c r="I1279" s="4">
        <v>43084</v>
      </c>
      <c r="J1279" s="3" t="s">
        <v>31</v>
      </c>
      <c r="K1279" s="2">
        <v>7.6200000000000004E-2</v>
      </c>
      <c r="L1279" s="2">
        <v>100</v>
      </c>
      <c r="M1279" s="3" t="s">
        <v>244</v>
      </c>
      <c r="N1279" s="3" t="s">
        <v>20</v>
      </c>
      <c r="O1279" s="2" t="b">
        <v>0</v>
      </c>
    </row>
    <row r="1280" spans="1:15" ht="14.25" customHeight="1" x14ac:dyDescent="0.3">
      <c r="A1280" s="2">
        <v>43</v>
      </c>
      <c r="B1280" s="3" t="s">
        <v>242</v>
      </c>
      <c r="C1280" s="2">
        <v>2100</v>
      </c>
      <c r="D1280" s="2">
        <v>2921678.09</v>
      </c>
      <c r="E1280" s="4">
        <v>43621</v>
      </c>
      <c r="F1280" s="3" t="s">
        <v>243</v>
      </c>
      <c r="G1280" s="3" t="s">
        <v>139</v>
      </c>
      <c r="H1280" s="4">
        <v>47467</v>
      </c>
      <c r="I1280" s="4">
        <v>43084</v>
      </c>
      <c r="J1280" s="3" t="s">
        <v>31</v>
      </c>
      <c r="K1280" s="2">
        <v>7.0499999999999993E-2</v>
      </c>
      <c r="L1280" s="2">
        <v>100</v>
      </c>
      <c r="M1280" s="3" t="s">
        <v>244</v>
      </c>
      <c r="N1280" s="3" t="s">
        <v>20</v>
      </c>
      <c r="O1280" s="2" t="b">
        <v>0</v>
      </c>
    </row>
    <row r="1281" spans="1:15" ht="14.25" customHeight="1" x14ac:dyDescent="0.3">
      <c r="A1281" s="2">
        <v>43</v>
      </c>
      <c r="B1281" s="3" t="s">
        <v>255</v>
      </c>
      <c r="C1281" s="2">
        <v>980</v>
      </c>
      <c r="D1281" s="2">
        <v>1230265.3600000001</v>
      </c>
      <c r="E1281" s="4">
        <v>43621</v>
      </c>
      <c r="F1281" s="3" t="s">
        <v>256</v>
      </c>
      <c r="G1281" s="3" t="s">
        <v>139</v>
      </c>
      <c r="H1281" s="4">
        <v>47832</v>
      </c>
      <c r="I1281" s="4">
        <v>43146</v>
      </c>
      <c r="J1281" s="3" t="s">
        <v>31</v>
      </c>
      <c r="K1281" s="2">
        <v>8.9300000000000004E-2</v>
      </c>
      <c r="L1281" s="2">
        <v>100</v>
      </c>
      <c r="M1281" s="3" t="s">
        <v>257</v>
      </c>
      <c r="N1281" s="3" t="s">
        <v>20</v>
      </c>
      <c r="O1281" s="2" t="b">
        <v>0</v>
      </c>
    </row>
    <row r="1282" spans="1:15" ht="14.25" customHeight="1" x14ac:dyDescent="0.3">
      <c r="A1282" s="2">
        <v>43</v>
      </c>
      <c r="B1282" s="3" t="s">
        <v>255</v>
      </c>
      <c r="C1282" s="2">
        <v>2960</v>
      </c>
      <c r="D1282" s="2">
        <v>3715903.55</v>
      </c>
      <c r="E1282" s="4">
        <v>43621</v>
      </c>
      <c r="F1282" s="3" t="s">
        <v>256</v>
      </c>
      <c r="G1282" s="3" t="s">
        <v>139</v>
      </c>
      <c r="H1282" s="4">
        <v>47832</v>
      </c>
      <c r="I1282" s="4">
        <v>43146</v>
      </c>
      <c r="J1282" s="3" t="s">
        <v>31</v>
      </c>
      <c r="K1282" s="2">
        <v>7.85E-2</v>
      </c>
      <c r="L1282" s="2">
        <v>100</v>
      </c>
      <c r="M1282" s="3" t="s">
        <v>257</v>
      </c>
      <c r="N1282" s="3" t="s">
        <v>20</v>
      </c>
      <c r="O1282" s="2" t="b">
        <v>0</v>
      </c>
    </row>
    <row r="1283" spans="1:15" ht="14.25" customHeight="1" x14ac:dyDescent="0.3">
      <c r="A1283" s="2">
        <v>43</v>
      </c>
      <c r="B1283" s="3" t="s">
        <v>255</v>
      </c>
      <c r="C1283" s="2">
        <v>790</v>
      </c>
      <c r="D1283" s="2">
        <v>991744.53</v>
      </c>
      <c r="E1283" s="4">
        <v>43621</v>
      </c>
      <c r="F1283" s="3" t="s">
        <v>256</v>
      </c>
      <c r="G1283" s="3" t="s">
        <v>139</v>
      </c>
      <c r="H1283" s="4">
        <v>47832</v>
      </c>
      <c r="I1283" s="4">
        <v>43146</v>
      </c>
      <c r="J1283" s="3" t="s">
        <v>31</v>
      </c>
      <c r="K1283" s="2">
        <v>7.8600000000000003E-2</v>
      </c>
      <c r="L1283" s="2">
        <v>100</v>
      </c>
      <c r="M1283" s="3" t="s">
        <v>257</v>
      </c>
      <c r="N1283" s="3" t="s">
        <v>20</v>
      </c>
      <c r="O1283" s="2" t="b">
        <v>0</v>
      </c>
    </row>
    <row r="1284" spans="1:15" ht="14.25" customHeight="1" x14ac:dyDescent="0.3">
      <c r="A1284" s="2">
        <v>43</v>
      </c>
      <c r="B1284" s="3" t="s">
        <v>255</v>
      </c>
      <c r="C1284" s="2">
        <v>1000</v>
      </c>
      <c r="D1284" s="2">
        <v>1255372.82</v>
      </c>
      <c r="E1284" s="4">
        <v>43621</v>
      </c>
      <c r="F1284" s="3" t="s">
        <v>256</v>
      </c>
      <c r="G1284" s="3" t="s">
        <v>139</v>
      </c>
      <c r="H1284" s="4">
        <v>47832</v>
      </c>
      <c r="I1284" s="4">
        <v>43146</v>
      </c>
      <c r="J1284" s="3" t="s">
        <v>31</v>
      </c>
      <c r="K1284" s="2">
        <v>7.8600000000000003E-2</v>
      </c>
      <c r="L1284" s="2">
        <v>100</v>
      </c>
      <c r="M1284" s="3" t="s">
        <v>257</v>
      </c>
      <c r="N1284" s="3" t="s">
        <v>20</v>
      </c>
      <c r="O1284" s="2" t="b">
        <v>0</v>
      </c>
    </row>
    <row r="1285" spans="1:15" ht="14.25" customHeight="1" x14ac:dyDescent="0.3">
      <c r="A1285" s="2">
        <v>43</v>
      </c>
      <c r="B1285" s="3" t="s">
        <v>255</v>
      </c>
      <c r="C1285" s="2">
        <v>2600</v>
      </c>
      <c r="D1285" s="2">
        <v>3263969.33</v>
      </c>
      <c r="E1285" s="4">
        <v>43621</v>
      </c>
      <c r="F1285" s="3" t="s">
        <v>256</v>
      </c>
      <c r="G1285" s="3" t="s">
        <v>139</v>
      </c>
      <c r="H1285" s="4">
        <v>47832</v>
      </c>
      <c r="I1285" s="4">
        <v>43146</v>
      </c>
      <c r="J1285" s="3" t="s">
        <v>31</v>
      </c>
      <c r="K1285" s="2">
        <v>7.4300000000000005E-2</v>
      </c>
      <c r="L1285" s="2">
        <v>100</v>
      </c>
      <c r="M1285" s="3" t="s">
        <v>257</v>
      </c>
      <c r="N1285" s="3" t="s">
        <v>20</v>
      </c>
      <c r="O1285" s="2" t="b">
        <v>0</v>
      </c>
    </row>
    <row r="1286" spans="1:15" ht="14.25" customHeight="1" x14ac:dyDescent="0.3">
      <c r="A1286" s="2">
        <v>43</v>
      </c>
      <c r="B1286" s="3" t="s">
        <v>255</v>
      </c>
      <c r="C1286" s="2">
        <v>76</v>
      </c>
      <c r="D1286" s="2">
        <v>95408.33</v>
      </c>
      <c r="E1286" s="4">
        <v>43621</v>
      </c>
      <c r="F1286" s="3" t="s">
        <v>256</v>
      </c>
      <c r="G1286" s="3" t="s">
        <v>139</v>
      </c>
      <c r="H1286" s="4">
        <v>47832</v>
      </c>
      <c r="I1286" s="4">
        <v>43146</v>
      </c>
      <c r="J1286" s="3" t="s">
        <v>31</v>
      </c>
      <c r="K1286" s="2">
        <v>7.0999999999999994E-2</v>
      </c>
      <c r="L1286" s="2">
        <v>100</v>
      </c>
      <c r="M1286" s="3" t="s">
        <v>257</v>
      </c>
      <c r="N1286" s="3" t="s">
        <v>20</v>
      </c>
      <c r="O1286" s="2" t="b">
        <v>0</v>
      </c>
    </row>
    <row r="1287" spans="1:15" ht="14.25" customHeight="1" x14ac:dyDescent="0.3">
      <c r="A1287" s="2">
        <v>43</v>
      </c>
      <c r="B1287" s="3" t="s">
        <v>255</v>
      </c>
      <c r="C1287" s="2">
        <v>2100</v>
      </c>
      <c r="D1287" s="2">
        <v>2636282.92</v>
      </c>
      <c r="E1287" s="4">
        <v>43621</v>
      </c>
      <c r="F1287" s="3" t="s">
        <v>256</v>
      </c>
      <c r="G1287" s="3" t="s">
        <v>139</v>
      </c>
      <c r="H1287" s="4">
        <v>47832</v>
      </c>
      <c r="I1287" s="4">
        <v>43146</v>
      </c>
      <c r="J1287" s="3" t="s">
        <v>31</v>
      </c>
      <c r="K1287" s="2">
        <v>7.1999999999999995E-2</v>
      </c>
      <c r="L1287" s="2">
        <v>100</v>
      </c>
      <c r="M1287" s="3" t="s">
        <v>257</v>
      </c>
      <c r="N1287" s="3" t="s">
        <v>20</v>
      </c>
      <c r="O1287" s="2" t="b">
        <v>0</v>
      </c>
    </row>
    <row r="1288" spans="1:15" ht="14.25" customHeight="1" x14ac:dyDescent="0.3">
      <c r="A1288" s="2">
        <v>43</v>
      </c>
      <c r="B1288" s="3" t="s">
        <v>255</v>
      </c>
      <c r="C1288" s="2">
        <v>1700</v>
      </c>
      <c r="D1288" s="2">
        <v>2134133.7999999998</v>
      </c>
      <c r="E1288" s="4">
        <v>43621</v>
      </c>
      <c r="F1288" s="3" t="s">
        <v>256</v>
      </c>
      <c r="G1288" s="3" t="s">
        <v>139</v>
      </c>
      <c r="H1288" s="4">
        <v>47832</v>
      </c>
      <c r="I1288" s="4">
        <v>43146</v>
      </c>
      <c r="J1288" s="3" t="s">
        <v>31</v>
      </c>
      <c r="K1288" s="2">
        <v>7.3700000000000002E-2</v>
      </c>
      <c r="L1288" s="2">
        <v>100</v>
      </c>
      <c r="M1288" s="3" t="s">
        <v>257</v>
      </c>
      <c r="N1288" s="3" t="s">
        <v>20</v>
      </c>
      <c r="O1288" s="2" t="b">
        <v>0</v>
      </c>
    </row>
    <row r="1289" spans="1:15" ht="14.25" customHeight="1" x14ac:dyDescent="0.3">
      <c r="A1289" s="2">
        <v>43</v>
      </c>
      <c r="B1289" s="3" t="s">
        <v>255</v>
      </c>
      <c r="C1289" s="2">
        <v>3237</v>
      </c>
      <c r="D1289" s="2">
        <v>4063641.82</v>
      </c>
      <c r="E1289" s="4">
        <v>43621</v>
      </c>
      <c r="F1289" s="3" t="s">
        <v>256</v>
      </c>
      <c r="G1289" s="3" t="s">
        <v>139</v>
      </c>
      <c r="H1289" s="4">
        <v>47832</v>
      </c>
      <c r="I1289" s="4">
        <v>43146</v>
      </c>
      <c r="J1289" s="3" t="s">
        <v>31</v>
      </c>
      <c r="K1289" s="2">
        <v>7.2599999999999998E-2</v>
      </c>
      <c r="L1289" s="2">
        <v>100</v>
      </c>
      <c r="M1289" s="3" t="s">
        <v>257</v>
      </c>
      <c r="N1289" s="3" t="s">
        <v>20</v>
      </c>
      <c r="O1289" s="2" t="b">
        <v>0</v>
      </c>
    </row>
    <row r="1290" spans="1:15" ht="14.25" customHeight="1" x14ac:dyDescent="0.3">
      <c r="A1290" s="2">
        <v>43</v>
      </c>
      <c r="B1290" s="3" t="s">
        <v>255</v>
      </c>
      <c r="C1290" s="2">
        <v>2500</v>
      </c>
      <c r="D1290" s="2">
        <v>3138432.05</v>
      </c>
      <c r="E1290" s="4">
        <v>43621</v>
      </c>
      <c r="F1290" s="3" t="s">
        <v>256</v>
      </c>
      <c r="G1290" s="3" t="s">
        <v>139</v>
      </c>
      <c r="H1290" s="4">
        <v>47832</v>
      </c>
      <c r="I1290" s="4">
        <v>43146</v>
      </c>
      <c r="J1290" s="3" t="s">
        <v>31</v>
      </c>
      <c r="K1290" s="2">
        <v>6.9699999999999998E-2</v>
      </c>
      <c r="L1290" s="2">
        <v>100</v>
      </c>
      <c r="M1290" s="3" t="s">
        <v>257</v>
      </c>
      <c r="N1290" s="3" t="s">
        <v>20</v>
      </c>
      <c r="O1290" s="2" t="b">
        <v>0</v>
      </c>
    </row>
    <row r="1291" spans="1:15" ht="14.25" customHeight="1" x14ac:dyDescent="0.3">
      <c r="A1291" s="2">
        <v>43</v>
      </c>
      <c r="B1291" s="3" t="s">
        <v>255</v>
      </c>
      <c r="C1291" s="2">
        <v>962</v>
      </c>
      <c r="D1291" s="2">
        <v>1207668.6499999999</v>
      </c>
      <c r="E1291" s="4">
        <v>43621</v>
      </c>
      <c r="F1291" s="3" t="s">
        <v>256</v>
      </c>
      <c r="G1291" s="3" t="s">
        <v>139</v>
      </c>
      <c r="H1291" s="4">
        <v>47832</v>
      </c>
      <c r="I1291" s="4">
        <v>43146</v>
      </c>
      <c r="J1291" s="3" t="s">
        <v>31</v>
      </c>
      <c r="K1291" s="2">
        <v>6.93E-2</v>
      </c>
      <c r="L1291" s="2">
        <v>100</v>
      </c>
      <c r="M1291" s="3" t="s">
        <v>257</v>
      </c>
      <c r="N1291" s="3" t="s">
        <v>20</v>
      </c>
      <c r="O1291" s="2" t="b">
        <v>0</v>
      </c>
    </row>
    <row r="1292" spans="1:15" ht="14.25" customHeight="1" x14ac:dyDescent="0.3">
      <c r="A1292" s="2">
        <v>43</v>
      </c>
      <c r="B1292" s="3" t="s">
        <v>255</v>
      </c>
      <c r="C1292" s="2">
        <v>3142</v>
      </c>
      <c r="D1292" s="2">
        <v>3944381.4</v>
      </c>
      <c r="E1292" s="4">
        <v>43621</v>
      </c>
      <c r="F1292" s="3" t="s">
        <v>256</v>
      </c>
      <c r="G1292" s="3" t="s">
        <v>139</v>
      </c>
      <c r="H1292" s="4">
        <v>47832</v>
      </c>
      <c r="I1292" s="4">
        <v>43146</v>
      </c>
      <c r="J1292" s="3" t="s">
        <v>31</v>
      </c>
      <c r="K1292" s="2">
        <v>5.4399999999999997E-2</v>
      </c>
      <c r="L1292" s="2">
        <v>100</v>
      </c>
      <c r="M1292" s="3" t="s">
        <v>257</v>
      </c>
      <c r="N1292" s="3" t="s">
        <v>20</v>
      </c>
      <c r="O1292" s="2" t="b">
        <v>0</v>
      </c>
    </row>
    <row r="1293" spans="1:15" ht="14.25" customHeight="1" x14ac:dyDescent="0.3">
      <c r="A1293" s="2">
        <v>43</v>
      </c>
      <c r="B1293" s="3" t="s">
        <v>255</v>
      </c>
      <c r="C1293" s="2">
        <v>2644</v>
      </c>
      <c r="D1293" s="2">
        <v>3319205.74</v>
      </c>
      <c r="E1293" s="4">
        <v>43621</v>
      </c>
      <c r="F1293" s="3" t="s">
        <v>256</v>
      </c>
      <c r="G1293" s="3" t="s">
        <v>139</v>
      </c>
      <c r="H1293" s="4">
        <v>47832</v>
      </c>
      <c r="I1293" s="4">
        <v>43146</v>
      </c>
      <c r="J1293" s="3" t="s">
        <v>31</v>
      </c>
      <c r="K1293" s="2">
        <v>5.4399999999999997E-2</v>
      </c>
      <c r="L1293" s="2">
        <v>100</v>
      </c>
      <c r="M1293" s="3" t="s">
        <v>257</v>
      </c>
      <c r="N1293" s="3" t="s">
        <v>20</v>
      </c>
      <c r="O1293" s="2" t="b">
        <v>0</v>
      </c>
    </row>
    <row r="1294" spans="1:15" ht="14.25" customHeight="1" x14ac:dyDescent="0.3">
      <c r="A1294" s="2">
        <v>43</v>
      </c>
      <c r="B1294" s="3" t="s">
        <v>430</v>
      </c>
      <c r="C1294" s="2">
        <v>1450</v>
      </c>
      <c r="D1294" s="2">
        <v>15174710.619999999</v>
      </c>
      <c r="E1294" s="4">
        <v>43621</v>
      </c>
      <c r="F1294" s="3" t="s">
        <v>431</v>
      </c>
      <c r="G1294" s="3" t="s">
        <v>139</v>
      </c>
      <c r="H1294" s="4">
        <v>44367</v>
      </c>
      <c r="I1294" s="4">
        <v>43271</v>
      </c>
      <c r="J1294" s="3" t="s">
        <v>44</v>
      </c>
      <c r="K1294" s="2">
        <v>2.0199999999999999E-2</v>
      </c>
      <c r="L1294" s="2">
        <v>100</v>
      </c>
      <c r="M1294" s="3" t="s">
        <v>432</v>
      </c>
      <c r="N1294" s="3" t="s">
        <v>20</v>
      </c>
      <c r="O1294" s="2" t="b">
        <v>0</v>
      </c>
    </row>
    <row r="1295" spans="1:15" ht="14.25" customHeight="1" x14ac:dyDescent="0.3">
      <c r="A1295" s="2">
        <v>43</v>
      </c>
      <c r="B1295" s="3" t="s">
        <v>189</v>
      </c>
      <c r="C1295" s="2">
        <v>6200</v>
      </c>
      <c r="D1295" s="2">
        <v>7567856.9500000002</v>
      </c>
      <c r="E1295" s="4">
        <v>43621</v>
      </c>
      <c r="F1295" s="3" t="s">
        <v>190</v>
      </c>
      <c r="G1295" s="3" t="s">
        <v>139</v>
      </c>
      <c r="H1295" s="4">
        <v>45823</v>
      </c>
      <c r="I1295" s="4">
        <v>43266</v>
      </c>
      <c r="J1295" s="3" t="s">
        <v>31</v>
      </c>
      <c r="K1295" s="2">
        <v>7.5999999999999998E-2</v>
      </c>
      <c r="L1295" s="2">
        <v>100</v>
      </c>
      <c r="M1295" s="3" t="s">
        <v>149</v>
      </c>
      <c r="N1295" s="3" t="s">
        <v>20</v>
      </c>
      <c r="O1295" s="2" t="b">
        <v>0</v>
      </c>
    </row>
    <row r="1296" spans="1:15" ht="14.25" customHeight="1" x14ac:dyDescent="0.3">
      <c r="A1296" s="2">
        <v>43</v>
      </c>
      <c r="B1296" s="3" t="s">
        <v>189</v>
      </c>
      <c r="C1296" s="2">
        <v>4000</v>
      </c>
      <c r="D1296" s="2">
        <v>4882488.3499999996</v>
      </c>
      <c r="E1296" s="4">
        <v>43621</v>
      </c>
      <c r="F1296" s="3" t="s">
        <v>190</v>
      </c>
      <c r="G1296" s="3" t="s">
        <v>139</v>
      </c>
      <c r="H1296" s="4">
        <v>45823</v>
      </c>
      <c r="I1296" s="4">
        <v>43266</v>
      </c>
      <c r="J1296" s="3" t="s">
        <v>31</v>
      </c>
      <c r="K1296" s="2">
        <v>7.1599999999999997E-2</v>
      </c>
      <c r="L1296" s="2">
        <v>100</v>
      </c>
      <c r="M1296" s="3" t="s">
        <v>149</v>
      </c>
      <c r="N1296" s="3" t="s">
        <v>20</v>
      </c>
      <c r="O1296" s="2" t="b">
        <v>0</v>
      </c>
    </row>
    <row r="1297" spans="1:15" ht="14.25" customHeight="1" x14ac:dyDescent="0.3">
      <c r="A1297" s="2">
        <v>43</v>
      </c>
      <c r="B1297" s="3" t="s">
        <v>458</v>
      </c>
      <c r="C1297" s="2">
        <v>15419</v>
      </c>
      <c r="D1297" s="2">
        <v>18445692.879999999</v>
      </c>
      <c r="E1297" s="4">
        <v>43621</v>
      </c>
      <c r="F1297" s="3" t="s">
        <v>459</v>
      </c>
      <c r="G1297" s="3" t="s">
        <v>139</v>
      </c>
      <c r="H1297" s="4">
        <v>45519</v>
      </c>
      <c r="I1297" s="4">
        <v>42962</v>
      </c>
      <c r="J1297" s="3" t="s">
        <v>31</v>
      </c>
      <c r="K1297" s="2">
        <v>5.4600000000000003E-2</v>
      </c>
      <c r="L1297" s="2">
        <v>100</v>
      </c>
      <c r="M1297" s="3" t="s">
        <v>460</v>
      </c>
      <c r="N1297" s="3" t="s">
        <v>20</v>
      </c>
      <c r="O1297" s="2" t="b">
        <v>0</v>
      </c>
    </row>
    <row r="1298" spans="1:15" ht="14.25" customHeight="1" x14ac:dyDescent="0.3">
      <c r="A1298" s="2">
        <v>43</v>
      </c>
      <c r="B1298" s="3" t="s">
        <v>458</v>
      </c>
      <c r="C1298" s="2">
        <v>2100</v>
      </c>
      <c r="D1298" s="2">
        <v>2512222.2599999998</v>
      </c>
      <c r="E1298" s="4">
        <v>43621</v>
      </c>
      <c r="F1298" s="3" t="s">
        <v>459</v>
      </c>
      <c r="G1298" s="3" t="s">
        <v>139</v>
      </c>
      <c r="H1298" s="4">
        <v>45519</v>
      </c>
      <c r="I1298" s="4">
        <v>42962</v>
      </c>
      <c r="J1298" s="3" t="s">
        <v>31</v>
      </c>
      <c r="K1298" s="2">
        <v>5.4600000000000003E-2</v>
      </c>
      <c r="L1298" s="2">
        <v>100</v>
      </c>
      <c r="M1298" s="3" t="s">
        <v>460</v>
      </c>
      <c r="N1298" s="3" t="s">
        <v>20</v>
      </c>
      <c r="O1298" s="2" t="b">
        <v>0</v>
      </c>
    </row>
    <row r="1299" spans="1:15" ht="14.25" customHeight="1" x14ac:dyDescent="0.3">
      <c r="A1299" s="2">
        <v>43</v>
      </c>
      <c r="B1299" s="3" t="s">
        <v>461</v>
      </c>
      <c r="C1299" s="2">
        <v>259</v>
      </c>
      <c r="D1299" s="2">
        <v>297876.95</v>
      </c>
      <c r="E1299" s="4">
        <v>43621</v>
      </c>
      <c r="F1299" s="3" t="s">
        <v>462</v>
      </c>
      <c r="G1299" s="3" t="s">
        <v>139</v>
      </c>
      <c r="H1299" s="4">
        <v>44788</v>
      </c>
      <c r="I1299" s="4">
        <v>42986</v>
      </c>
      <c r="J1299" s="3" t="s">
        <v>31</v>
      </c>
      <c r="K1299" s="2">
        <v>5.8999999999999997E-2</v>
      </c>
      <c r="L1299" s="2">
        <v>100</v>
      </c>
      <c r="M1299" s="3" t="s">
        <v>463</v>
      </c>
      <c r="N1299" s="3" t="s">
        <v>20</v>
      </c>
      <c r="O1299" s="2" t="b">
        <v>0</v>
      </c>
    </row>
    <row r="1300" spans="1:15" ht="14.25" customHeight="1" x14ac:dyDescent="0.3">
      <c r="A1300" s="2">
        <v>43</v>
      </c>
      <c r="B1300" s="3" t="s">
        <v>461</v>
      </c>
      <c r="C1300" s="2">
        <v>125</v>
      </c>
      <c r="D1300" s="2">
        <v>143763.01</v>
      </c>
      <c r="E1300" s="4">
        <v>43621</v>
      </c>
      <c r="F1300" s="3" t="s">
        <v>462</v>
      </c>
      <c r="G1300" s="3" t="s">
        <v>139</v>
      </c>
      <c r="H1300" s="4">
        <v>44788</v>
      </c>
      <c r="I1300" s="4">
        <v>42986</v>
      </c>
      <c r="J1300" s="3" t="s">
        <v>31</v>
      </c>
      <c r="K1300" s="2">
        <v>5.8999999999999997E-2</v>
      </c>
      <c r="L1300" s="2">
        <v>100</v>
      </c>
      <c r="M1300" s="3" t="s">
        <v>463</v>
      </c>
      <c r="N1300" s="3" t="s">
        <v>20</v>
      </c>
      <c r="O1300" s="2" t="b">
        <v>0</v>
      </c>
    </row>
    <row r="1301" spans="1:15" ht="14.25" customHeight="1" x14ac:dyDescent="0.3">
      <c r="A1301" s="2">
        <v>43</v>
      </c>
      <c r="B1301" s="3" t="s">
        <v>461</v>
      </c>
      <c r="C1301" s="2">
        <v>316</v>
      </c>
      <c r="D1301" s="2">
        <v>363432.88</v>
      </c>
      <c r="E1301" s="4">
        <v>43621</v>
      </c>
      <c r="F1301" s="3" t="s">
        <v>462</v>
      </c>
      <c r="G1301" s="3" t="s">
        <v>139</v>
      </c>
      <c r="H1301" s="4">
        <v>44788</v>
      </c>
      <c r="I1301" s="4">
        <v>42986</v>
      </c>
      <c r="J1301" s="3" t="s">
        <v>31</v>
      </c>
      <c r="K1301" s="2">
        <v>5.8999999999999997E-2</v>
      </c>
      <c r="L1301" s="2">
        <v>100</v>
      </c>
      <c r="M1301" s="3" t="s">
        <v>463</v>
      </c>
      <c r="N1301" s="3" t="s">
        <v>20</v>
      </c>
      <c r="O1301" s="2" t="b">
        <v>0</v>
      </c>
    </row>
    <row r="1302" spans="1:15" ht="14.25" customHeight="1" x14ac:dyDescent="0.3">
      <c r="A1302" s="2">
        <v>43</v>
      </c>
      <c r="B1302" s="3" t="s">
        <v>278</v>
      </c>
      <c r="C1302" s="2">
        <v>23</v>
      </c>
      <c r="D1302" s="2">
        <v>236234.54</v>
      </c>
      <c r="E1302" s="4">
        <v>43621</v>
      </c>
      <c r="F1302" s="3" t="s">
        <v>279</v>
      </c>
      <c r="G1302" s="3" t="s">
        <v>139</v>
      </c>
      <c r="H1302" s="4">
        <v>44819</v>
      </c>
      <c r="I1302" s="4">
        <v>42993</v>
      </c>
      <c r="J1302" s="3" t="s">
        <v>44</v>
      </c>
      <c r="K1302" s="2">
        <v>1.72E-2</v>
      </c>
      <c r="L1302" s="2">
        <v>100</v>
      </c>
      <c r="M1302" s="3" t="s">
        <v>280</v>
      </c>
      <c r="N1302" s="3" t="s">
        <v>20</v>
      </c>
      <c r="O1302" s="2" t="b">
        <v>0</v>
      </c>
    </row>
    <row r="1303" spans="1:15" ht="14.25" customHeight="1" x14ac:dyDescent="0.3">
      <c r="A1303" s="2">
        <v>43</v>
      </c>
      <c r="B1303" s="3" t="s">
        <v>278</v>
      </c>
      <c r="C1303" s="2">
        <v>152</v>
      </c>
      <c r="D1303" s="2">
        <v>1561202.2</v>
      </c>
      <c r="E1303" s="4">
        <v>43621</v>
      </c>
      <c r="F1303" s="3" t="s">
        <v>279</v>
      </c>
      <c r="G1303" s="3" t="s">
        <v>139</v>
      </c>
      <c r="H1303" s="4">
        <v>44819</v>
      </c>
      <c r="I1303" s="4">
        <v>42993</v>
      </c>
      <c r="J1303" s="3" t="s">
        <v>44</v>
      </c>
      <c r="K1303" s="2">
        <v>1.06E-2</v>
      </c>
      <c r="L1303" s="2">
        <v>100</v>
      </c>
      <c r="M1303" s="3" t="s">
        <v>280</v>
      </c>
      <c r="N1303" s="3" t="s">
        <v>20</v>
      </c>
      <c r="O1303" s="2" t="b">
        <v>0</v>
      </c>
    </row>
    <row r="1304" spans="1:15" ht="14.25" customHeight="1" x14ac:dyDescent="0.3">
      <c r="A1304" s="2">
        <v>43</v>
      </c>
      <c r="B1304" s="3" t="s">
        <v>278</v>
      </c>
      <c r="C1304" s="2">
        <v>100</v>
      </c>
      <c r="D1304" s="2">
        <v>1027106.71</v>
      </c>
      <c r="E1304" s="4">
        <v>43621</v>
      </c>
      <c r="F1304" s="3" t="s">
        <v>279</v>
      </c>
      <c r="G1304" s="3" t="s">
        <v>139</v>
      </c>
      <c r="H1304" s="4">
        <v>44819</v>
      </c>
      <c r="I1304" s="4">
        <v>42993</v>
      </c>
      <c r="J1304" s="3" t="s">
        <v>44</v>
      </c>
      <c r="K1304" s="2">
        <v>1.09E-2</v>
      </c>
      <c r="L1304" s="2">
        <v>100</v>
      </c>
      <c r="M1304" s="3" t="s">
        <v>280</v>
      </c>
      <c r="N1304" s="3" t="s">
        <v>20</v>
      </c>
      <c r="O1304" s="2" t="b">
        <v>0</v>
      </c>
    </row>
    <row r="1305" spans="1:15" ht="14.25" customHeight="1" x14ac:dyDescent="0.3">
      <c r="A1305" s="2">
        <v>43</v>
      </c>
      <c r="B1305" s="3" t="s">
        <v>278</v>
      </c>
      <c r="C1305" s="2">
        <v>6</v>
      </c>
      <c r="D1305" s="2">
        <v>61626.400000000001</v>
      </c>
      <c r="E1305" s="4">
        <v>43621</v>
      </c>
      <c r="F1305" s="3" t="s">
        <v>279</v>
      </c>
      <c r="G1305" s="3" t="s">
        <v>139</v>
      </c>
      <c r="H1305" s="4">
        <v>44819</v>
      </c>
      <c r="I1305" s="4">
        <v>42993</v>
      </c>
      <c r="J1305" s="3" t="s">
        <v>44</v>
      </c>
      <c r="K1305" s="2">
        <v>8.6999999999999994E-3</v>
      </c>
      <c r="L1305" s="2">
        <v>100</v>
      </c>
      <c r="M1305" s="3" t="s">
        <v>280</v>
      </c>
      <c r="N1305" s="3" t="s">
        <v>20</v>
      </c>
      <c r="O1305" s="2" t="b">
        <v>0</v>
      </c>
    </row>
    <row r="1306" spans="1:15" ht="14.25" customHeight="1" x14ac:dyDescent="0.3">
      <c r="A1306" s="2">
        <v>43</v>
      </c>
      <c r="B1306" s="3" t="s">
        <v>468</v>
      </c>
      <c r="C1306" s="2">
        <v>1000</v>
      </c>
      <c r="D1306" s="2">
        <v>1025805.5</v>
      </c>
      <c r="E1306" s="4">
        <v>43621</v>
      </c>
      <c r="F1306" s="3" t="s">
        <v>469</v>
      </c>
      <c r="G1306" s="3" t="s">
        <v>139</v>
      </c>
      <c r="H1306" s="4">
        <v>44880</v>
      </c>
      <c r="I1306" s="4">
        <v>43054</v>
      </c>
      <c r="J1306" s="3" t="s">
        <v>44</v>
      </c>
      <c r="K1306" s="2">
        <v>1.37E-2</v>
      </c>
      <c r="L1306" s="2">
        <v>100</v>
      </c>
      <c r="M1306" s="3" t="s">
        <v>193</v>
      </c>
      <c r="N1306" s="3" t="s">
        <v>20</v>
      </c>
      <c r="O1306" s="2" t="b">
        <v>0</v>
      </c>
    </row>
    <row r="1307" spans="1:15" ht="14.25" customHeight="1" x14ac:dyDescent="0.3">
      <c r="A1307" s="2">
        <v>43</v>
      </c>
      <c r="B1307" s="3" t="s">
        <v>468</v>
      </c>
      <c r="C1307" s="2">
        <v>672</v>
      </c>
      <c r="D1307" s="2">
        <v>689341.29</v>
      </c>
      <c r="E1307" s="4">
        <v>43621</v>
      </c>
      <c r="F1307" s="3" t="s">
        <v>469</v>
      </c>
      <c r="G1307" s="3" t="s">
        <v>139</v>
      </c>
      <c r="H1307" s="4">
        <v>44880</v>
      </c>
      <c r="I1307" s="4">
        <v>43054</v>
      </c>
      <c r="J1307" s="3" t="s">
        <v>44</v>
      </c>
      <c r="K1307" s="2">
        <v>1.14E-2</v>
      </c>
      <c r="L1307" s="2">
        <v>100</v>
      </c>
      <c r="M1307" s="3" t="s">
        <v>193</v>
      </c>
      <c r="N1307" s="3" t="s">
        <v>20</v>
      </c>
      <c r="O1307" s="2" t="b">
        <v>0</v>
      </c>
    </row>
    <row r="1308" spans="1:15" ht="14.25" customHeight="1" x14ac:dyDescent="0.3">
      <c r="A1308" s="2">
        <v>43</v>
      </c>
      <c r="B1308" s="3" t="s">
        <v>468</v>
      </c>
      <c r="C1308" s="2">
        <v>670</v>
      </c>
      <c r="D1308" s="2">
        <v>687289.68</v>
      </c>
      <c r="E1308" s="4">
        <v>43621</v>
      </c>
      <c r="F1308" s="3" t="s">
        <v>469</v>
      </c>
      <c r="G1308" s="3" t="s">
        <v>139</v>
      </c>
      <c r="H1308" s="4">
        <v>44880</v>
      </c>
      <c r="I1308" s="4">
        <v>43054</v>
      </c>
      <c r="J1308" s="3" t="s">
        <v>44</v>
      </c>
      <c r="K1308" s="2">
        <v>1.2E-2</v>
      </c>
      <c r="L1308" s="2">
        <v>100</v>
      </c>
      <c r="M1308" s="3" t="s">
        <v>193</v>
      </c>
      <c r="N1308" s="3" t="s">
        <v>20</v>
      </c>
      <c r="O1308" s="2" t="b">
        <v>0</v>
      </c>
    </row>
    <row r="1309" spans="1:15" ht="14.25" customHeight="1" x14ac:dyDescent="0.3">
      <c r="A1309" s="2">
        <v>43</v>
      </c>
      <c r="B1309" s="3" t="s">
        <v>468</v>
      </c>
      <c r="C1309" s="2">
        <v>10000</v>
      </c>
      <c r="D1309" s="2">
        <v>10258054.98</v>
      </c>
      <c r="E1309" s="4">
        <v>43621</v>
      </c>
      <c r="F1309" s="3" t="s">
        <v>469</v>
      </c>
      <c r="G1309" s="3" t="s">
        <v>139</v>
      </c>
      <c r="H1309" s="4">
        <v>44880</v>
      </c>
      <c r="I1309" s="4">
        <v>43054</v>
      </c>
      <c r="J1309" s="3" t="s">
        <v>44</v>
      </c>
      <c r="K1309" s="2">
        <v>9.7000000000000003E-3</v>
      </c>
      <c r="L1309" s="2">
        <v>100</v>
      </c>
      <c r="M1309" s="3" t="s">
        <v>193</v>
      </c>
      <c r="N1309" s="3" t="s">
        <v>20</v>
      </c>
      <c r="O1309" s="2" t="b">
        <v>0</v>
      </c>
    </row>
    <row r="1310" spans="1:15" ht="14.25" customHeight="1" x14ac:dyDescent="0.3">
      <c r="A1310" s="2">
        <v>43</v>
      </c>
      <c r="B1310" s="3" t="s">
        <v>468</v>
      </c>
      <c r="C1310" s="2">
        <v>6500</v>
      </c>
      <c r="D1310" s="2">
        <v>6667735.7400000002</v>
      </c>
      <c r="E1310" s="4">
        <v>43621</v>
      </c>
      <c r="F1310" s="3" t="s">
        <v>469</v>
      </c>
      <c r="G1310" s="3" t="s">
        <v>139</v>
      </c>
      <c r="H1310" s="4">
        <v>44880</v>
      </c>
      <c r="I1310" s="4">
        <v>43054</v>
      </c>
      <c r="J1310" s="3" t="s">
        <v>44</v>
      </c>
      <c r="K1310" s="2">
        <v>9.7000000000000003E-3</v>
      </c>
      <c r="L1310" s="2">
        <v>100</v>
      </c>
      <c r="M1310" s="3" t="s">
        <v>193</v>
      </c>
      <c r="N1310" s="3" t="s">
        <v>20</v>
      </c>
      <c r="O1310" s="2" t="b">
        <v>0</v>
      </c>
    </row>
    <row r="1311" spans="1:15" ht="14.25" customHeight="1" x14ac:dyDescent="0.3">
      <c r="A1311" s="2">
        <v>43</v>
      </c>
      <c r="B1311" s="3" t="s">
        <v>468</v>
      </c>
      <c r="C1311" s="2">
        <v>16000</v>
      </c>
      <c r="D1311" s="2">
        <v>16412887.970000001</v>
      </c>
      <c r="E1311" s="4">
        <v>43621</v>
      </c>
      <c r="F1311" s="3" t="s">
        <v>469</v>
      </c>
      <c r="G1311" s="3" t="s">
        <v>139</v>
      </c>
      <c r="H1311" s="4">
        <v>44880</v>
      </c>
      <c r="I1311" s="4">
        <v>43054</v>
      </c>
      <c r="J1311" s="3" t="s">
        <v>44</v>
      </c>
      <c r="K1311" s="2">
        <v>0.01</v>
      </c>
      <c r="L1311" s="2">
        <v>100</v>
      </c>
      <c r="M1311" s="3" t="s">
        <v>193</v>
      </c>
      <c r="N1311" s="3" t="s">
        <v>20</v>
      </c>
      <c r="O1311" s="2" t="b">
        <v>0</v>
      </c>
    </row>
    <row r="1312" spans="1:15" ht="14.25" customHeight="1" x14ac:dyDescent="0.3">
      <c r="A1312" s="2">
        <v>43</v>
      </c>
      <c r="B1312" s="3" t="s">
        <v>538</v>
      </c>
      <c r="C1312" s="2">
        <v>1000</v>
      </c>
      <c r="D1312" s="2">
        <v>1100672.81</v>
      </c>
      <c r="E1312" s="4">
        <v>43621</v>
      </c>
      <c r="F1312" s="3" t="s">
        <v>539</v>
      </c>
      <c r="G1312" s="3" t="s">
        <v>139</v>
      </c>
      <c r="H1312" s="4">
        <v>45611</v>
      </c>
      <c r="I1312" s="4">
        <v>43054</v>
      </c>
      <c r="J1312" s="3" t="s">
        <v>31</v>
      </c>
      <c r="K1312" s="2">
        <v>5.5500000000000001E-2</v>
      </c>
      <c r="L1312" s="2">
        <v>100</v>
      </c>
      <c r="M1312" s="3" t="s">
        <v>540</v>
      </c>
      <c r="N1312" s="3" t="s">
        <v>20</v>
      </c>
      <c r="O1312" s="2" t="b">
        <v>0</v>
      </c>
    </row>
    <row r="1313" spans="1:15" ht="14.25" customHeight="1" x14ac:dyDescent="0.3">
      <c r="A1313" s="2">
        <v>43</v>
      </c>
      <c r="B1313" s="3" t="s">
        <v>427</v>
      </c>
      <c r="C1313" s="2">
        <v>2300</v>
      </c>
      <c r="D1313" s="2">
        <v>2355950.2000000002</v>
      </c>
      <c r="E1313" s="4">
        <v>43621</v>
      </c>
      <c r="F1313" s="3" t="s">
        <v>428</v>
      </c>
      <c r="G1313" s="3" t="s">
        <v>139</v>
      </c>
      <c r="H1313" s="4">
        <v>44545</v>
      </c>
      <c r="I1313" s="4">
        <v>43084</v>
      </c>
      <c r="J1313" s="3" t="s">
        <v>44</v>
      </c>
      <c r="K1313" s="2">
        <v>2.9499999999999998E-2</v>
      </c>
      <c r="L1313" s="2">
        <v>100</v>
      </c>
      <c r="M1313" s="3" t="s">
        <v>429</v>
      </c>
      <c r="N1313" s="3" t="s">
        <v>20</v>
      </c>
      <c r="O1313" s="2" t="b">
        <v>0</v>
      </c>
    </row>
    <row r="1314" spans="1:15" ht="14.25" customHeight="1" x14ac:dyDescent="0.3">
      <c r="A1314" s="2">
        <v>43</v>
      </c>
      <c r="B1314" s="3" t="s">
        <v>427</v>
      </c>
      <c r="C1314" s="2">
        <v>700</v>
      </c>
      <c r="D1314" s="2">
        <v>717028.32</v>
      </c>
      <c r="E1314" s="4">
        <v>43621</v>
      </c>
      <c r="F1314" s="3" t="s">
        <v>428</v>
      </c>
      <c r="G1314" s="3" t="s">
        <v>139</v>
      </c>
      <c r="H1314" s="4">
        <v>44545</v>
      </c>
      <c r="I1314" s="4">
        <v>43084</v>
      </c>
      <c r="J1314" s="3" t="s">
        <v>44</v>
      </c>
      <c r="K1314" s="2">
        <v>2.9499999999999998E-2</v>
      </c>
      <c r="L1314" s="2">
        <v>100</v>
      </c>
      <c r="M1314" s="3" t="s">
        <v>429</v>
      </c>
      <c r="N1314" s="3" t="s">
        <v>20</v>
      </c>
      <c r="O1314" s="2" t="b">
        <v>0</v>
      </c>
    </row>
    <row r="1315" spans="1:15" ht="14.25" customHeight="1" x14ac:dyDescent="0.3">
      <c r="A1315" s="2">
        <v>43</v>
      </c>
      <c r="B1315" s="3" t="s">
        <v>427</v>
      </c>
      <c r="C1315" s="2">
        <v>500</v>
      </c>
      <c r="D1315" s="2">
        <v>512163.09</v>
      </c>
      <c r="E1315" s="4">
        <v>43621</v>
      </c>
      <c r="F1315" s="3" t="s">
        <v>428</v>
      </c>
      <c r="G1315" s="3" t="s">
        <v>139</v>
      </c>
      <c r="H1315" s="4">
        <v>44545</v>
      </c>
      <c r="I1315" s="4">
        <v>43084</v>
      </c>
      <c r="J1315" s="3" t="s">
        <v>44</v>
      </c>
      <c r="K1315" s="2">
        <v>2.9600000000000001E-2</v>
      </c>
      <c r="L1315" s="2">
        <v>100</v>
      </c>
      <c r="M1315" s="3" t="s">
        <v>429</v>
      </c>
      <c r="N1315" s="3" t="s">
        <v>20</v>
      </c>
      <c r="O1315" s="2" t="b">
        <v>0</v>
      </c>
    </row>
    <row r="1316" spans="1:15" ht="14.25" customHeight="1" x14ac:dyDescent="0.3">
      <c r="A1316" s="2">
        <v>43</v>
      </c>
      <c r="B1316" s="3" t="s">
        <v>427</v>
      </c>
      <c r="C1316" s="2">
        <v>500</v>
      </c>
      <c r="D1316" s="2">
        <v>512163.09</v>
      </c>
      <c r="E1316" s="4">
        <v>43621</v>
      </c>
      <c r="F1316" s="3" t="s">
        <v>428</v>
      </c>
      <c r="G1316" s="3" t="s">
        <v>139</v>
      </c>
      <c r="H1316" s="4">
        <v>44545</v>
      </c>
      <c r="I1316" s="4">
        <v>43084</v>
      </c>
      <c r="J1316" s="3" t="s">
        <v>44</v>
      </c>
      <c r="K1316" s="2">
        <v>2.9600000000000001E-2</v>
      </c>
      <c r="L1316" s="2">
        <v>100</v>
      </c>
      <c r="M1316" s="3" t="s">
        <v>429</v>
      </c>
      <c r="N1316" s="3" t="s">
        <v>20</v>
      </c>
      <c r="O1316" s="2" t="b">
        <v>0</v>
      </c>
    </row>
    <row r="1317" spans="1:15" ht="14.25" customHeight="1" x14ac:dyDescent="0.3">
      <c r="A1317" s="2">
        <v>43</v>
      </c>
      <c r="B1317" s="3" t="s">
        <v>427</v>
      </c>
      <c r="C1317" s="2">
        <v>400</v>
      </c>
      <c r="D1317" s="2">
        <v>409730.47</v>
      </c>
      <c r="E1317" s="4">
        <v>43621</v>
      </c>
      <c r="F1317" s="3" t="s">
        <v>428</v>
      </c>
      <c r="G1317" s="3" t="s">
        <v>139</v>
      </c>
      <c r="H1317" s="4">
        <v>44545</v>
      </c>
      <c r="I1317" s="4">
        <v>43084</v>
      </c>
      <c r="J1317" s="3" t="s">
        <v>44</v>
      </c>
      <c r="K1317" s="2">
        <v>2.9600000000000001E-2</v>
      </c>
      <c r="L1317" s="2">
        <v>100</v>
      </c>
      <c r="M1317" s="3" t="s">
        <v>429</v>
      </c>
      <c r="N1317" s="3" t="s">
        <v>20</v>
      </c>
      <c r="O1317" s="2" t="b">
        <v>0</v>
      </c>
    </row>
    <row r="1318" spans="1:15" ht="14.25" customHeight="1" x14ac:dyDescent="0.3">
      <c r="A1318" s="2">
        <v>43</v>
      </c>
      <c r="B1318" s="3" t="s">
        <v>427</v>
      </c>
      <c r="C1318" s="2">
        <v>1400</v>
      </c>
      <c r="D1318" s="2">
        <v>1434056.64</v>
      </c>
      <c r="E1318" s="4">
        <v>43621</v>
      </c>
      <c r="F1318" s="3" t="s">
        <v>428</v>
      </c>
      <c r="G1318" s="3" t="s">
        <v>139</v>
      </c>
      <c r="H1318" s="4">
        <v>44545</v>
      </c>
      <c r="I1318" s="4">
        <v>43084</v>
      </c>
      <c r="J1318" s="3" t="s">
        <v>44</v>
      </c>
      <c r="K1318" s="2">
        <v>2.9700000000000001E-2</v>
      </c>
      <c r="L1318" s="2">
        <v>100</v>
      </c>
      <c r="M1318" s="3" t="s">
        <v>429</v>
      </c>
      <c r="N1318" s="3" t="s">
        <v>20</v>
      </c>
      <c r="O1318" s="2" t="b">
        <v>0</v>
      </c>
    </row>
    <row r="1319" spans="1:15" ht="14.25" customHeight="1" x14ac:dyDescent="0.3">
      <c r="A1319" s="2">
        <v>43</v>
      </c>
      <c r="B1319" s="3" t="s">
        <v>186</v>
      </c>
      <c r="C1319" s="2">
        <v>213</v>
      </c>
      <c r="D1319" s="2">
        <v>242341.77</v>
      </c>
      <c r="E1319" s="4">
        <v>43621</v>
      </c>
      <c r="F1319" s="3" t="s">
        <v>187</v>
      </c>
      <c r="G1319" s="3" t="s">
        <v>139</v>
      </c>
      <c r="H1319" s="4">
        <v>45703</v>
      </c>
      <c r="I1319" s="4">
        <v>43146</v>
      </c>
      <c r="J1319" s="3" t="s">
        <v>31</v>
      </c>
      <c r="K1319" s="2">
        <v>6.0100000000000001E-2</v>
      </c>
      <c r="L1319" s="2">
        <v>100</v>
      </c>
      <c r="M1319" s="3" t="s">
        <v>188</v>
      </c>
      <c r="N1319" s="3" t="s">
        <v>20</v>
      </c>
      <c r="O1319" s="2" t="b">
        <v>0</v>
      </c>
    </row>
    <row r="1320" spans="1:15" ht="14.25" customHeight="1" x14ac:dyDescent="0.3">
      <c r="A1320" s="2">
        <v>43</v>
      </c>
      <c r="B1320" s="3" t="s">
        <v>186</v>
      </c>
      <c r="C1320" s="2">
        <v>500</v>
      </c>
      <c r="D1320" s="2">
        <v>568877.38</v>
      </c>
      <c r="E1320" s="4">
        <v>43621</v>
      </c>
      <c r="F1320" s="3" t="s">
        <v>187</v>
      </c>
      <c r="G1320" s="3" t="s">
        <v>139</v>
      </c>
      <c r="H1320" s="4">
        <v>45703</v>
      </c>
      <c r="I1320" s="4">
        <v>43146</v>
      </c>
      <c r="J1320" s="3" t="s">
        <v>31</v>
      </c>
      <c r="K1320" s="2">
        <v>6.59E-2</v>
      </c>
      <c r="L1320" s="2">
        <v>100</v>
      </c>
      <c r="M1320" s="3" t="s">
        <v>188</v>
      </c>
      <c r="N1320" s="3" t="s">
        <v>20</v>
      </c>
      <c r="O1320" s="2" t="b">
        <v>0</v>
      </c>
    </row>
    <row r="1321" spans="1:15" ht="14.25" customHeight="1" x14ac:dyDescent="0.3">
      <c r="A1321" s="2">
        <v>43</v>
      </c>
      <c r="B1321" s="3" t="s">
        <v>186</v>
      </c>
      <c r="C1321" s="2">
        <v>1490</v>
      </c>
      <c r="D1321" s="2">
        <v>1695254.6</v>
      </c>
      <c r="E1321" s="4">
        <v>43621</v>
      </c>
      <c r="F1321" s="3" t="s">
        <v>187</v>
      </c>
      <c r="G1321" s="3" t="s">
        <v>139</v>
      </c>
      <c r="H1321" s="4">
        <v>45703</v>
      </c>
      <c r="I1321" s="4">
        <v>43146</v>
      </c>
      <c r="J1321" s="3" t="s">
        <v>31</v>
      </c>
      <c r="K1321" s="2">
        <v>6.7699999999999996E-2</v>
      </c>
      <c r="L1321" s="2">
        <v>100</v>
      </c>
      <c r="M1321" s="3" t="s">
        <v>188</v>
      </c>
      <c r="N1321" s="3" t="s">
        <v>20</v>
      </c>
      <c r="O1321" s="2" t="b">
        <v>0</v>
      </c>
    </row>
    <row r="1322" spans="1:15" ht="14.25" customHeight="1" x14ac:dyDescent="0.3">
      <c r="A1322" s="2">
        <v>43</v>
      </c>
      <c r="B1322" s="3" t="s">
        <v>186</v>
      </c>
      <c r="C1322" s="2">
        <v>1575</v>
      </c>
      <c r="D1322" s="2">
        <v>1791963.76</v>
      </c>
      <c r="E1322" s="4">
        <v>43621</v>
      </c>
      <c r="F1322" s="3" t="s">
        <v>187</v>
      </c>
      <c r="G1322" s="3" t="s">
        <v>139</v>
      </c>
      <c r="H1322" s="4">
        <v>45703</v>
      </c>
      <c r="I1322" s="4">
        <v>43146</v>
      </c>
      <c r="J1322" s="3" t="s">
        <v>31</v>
      </c>
      <c r="K1322" s="2">
        <v>5.6099999999999997E-2</v>
      </c>
      <c r="L1322" s="2">
        <v>100</v>
      </c>
      <c r="M1322" s="3" t="s">
        <v>188</v>
      </c>
      <c r="N1322" s="3" t="s">
        <v>20</v>
      </c>
      <c r="O1322" s="2" t="b">
        <v>0</v>
      </c>
    </row>
    <row r="1323" spans="1:15" ht="14.25" customHeight="1" x14ac:dyDescent="0.3">
      <c r="A1323" s="2">
        <v>43</v>
      </c>
      <c r="B1323" s="3" t="s">
        <v>186</v>
      </c>
      <c r="C1323" s="2">
        <v>1405</v>
      </c>
      <c r="D1323" s="2">
        <v>1598545.45</v>
      </c>
      <c r="E1323" s="4">
        <v>43621</v>
      </c>
      <c r="F1323" s="3" t="s">
        <v>187</v>
      </c>
      <c r="G1323" s="3" t="s">
        <v>139</v>
      </c>
      <c r="H1323" s="4">
        <v>45703</v>
      </c>
      <c r="I1323" s="4">
        <v>43146</v>
      </c>
      <c r="J1323" s="3" t="s">
        <v>31</v>
      </c>
      <c r="K1323" s="2">
        <v>5.6099999999999997E-2</v>
      </c>
      <c r="L1323" s="2">
        <v>100</v>
      </c>
      <c r="M1323" s="3" t="s">
        <v>188</v>
      </c>
      <c r="N1323" s="3" t="s">
        <v>20</v>
      </c>
      <c r="O1323" s="2" t="b">
        <v>0</v>
      </c>
    </row>
    <row r="1324" spans="1:15" ht="14.25" customHeight="1" x14ac:dyDescent="0.3">
      <c r="A1324" s="2">
        <v>43</v>
      </c>
      <c r="B1324" s="3" t="s">
        <v>242</v>
      </c>
      <c r="C1324" s="2">
        <v>1000</v>
      </c>
      <c r="D1324" s="2">
        <v>1391275.28</v>
      </c>
      <c r="E1324" s="4">
        <v>43621</v>
      </c>
      <c r="F1324" s="3" t="s">
        <v>243</v>
      </c>
      <c r="G1324" s="3" t="s">
        <v>139</v>
      </c>
      <c r="H1324" s="4">
        <v>47467</v>
      </c>
      <c r="I1324" s="4">
        <v>43084</v>
      </c>
      <c r="J1324" s="3" t="s">
        <v>31</v>
      </c>
      <c r="K1324" s="2">
        <v>9.1399999999999995E-2</v>
      </c>
      <c r="L1324" s="2">
        <v>100</v>
      </c>
      <c r="M1324" s="3" t="s">
        <v>244</v>
      </c>
      <c r="N1324" s="3" t="s">
        <v>20</v>
      </c>
      <c r="O1324" s="2" t="b">
        <v>0</v>
      </c>
    </row>
    <row r="1325" spans="1:15" ht="14.25" customHeight="1" x14ac:dyDescent="0.3">
      <c r="A1325" s="2">
        <v>43</v>
      </c>
      <c r="B1325" s="3" t="s">
        <v>189</v>
      </c>
      <c r="C1325" s="2">
        <v>325</v>
      </c>
      <c r="D1325" s="2">
        <v>396702.18</v>
      </c>
      <c r="E1325" s="4">
        <v>43621</v>
      </c>
      <c r="F1325" s="3" t="s">
        <v>190</v>
      </c>
      <c r="G1325" s="3" t="s">
        <v>139</v>
      </c>
      <c r="H1325" s="4">
        <v>45823</v>
      </c>
      <c r="I1325" s="4">
        <v>43266</v>
      </c>
      <c r="J1325" s="3" t="s">
        <v>31</v>
      </c>
      <c r="K1325" s="2">
        <v>7.22E-2</v>
      </c>
      <c r="L1325" s="2">
        <v>100</v>
      </c>
      <c r="M1325" s="3" t="s">
        <v>149</v>
      </c>
      <c r="N1325" s="3" t="s">
        <v>20</v>
      </c>
      <c r="O1325" s="2" t="b">
        <v>0</v>
      </c>
    </row>
    <row r="1326" spans="1:15" ht="14.25" customHeight="1" x14ac:dyDescent="0.3">
      <c r="A1326" s="2">
        <v>43</v>
      </c>
      <c r="B1326" s="3" t="s">
        <v>189</v>
      </c>
      <c r="C1326" s="2">
        <v>550</v>
      </c>
      <c r="D1326" s="2">
        <v>671342.15</v>
      </c>
      <c r="E1326" s="4">
        <v>43621</v>
      </c>
      <c r="F1326" s="3" t="s">
        <v>190</v>
      </c>
      <c r="G1326" s="3" t="s">
        <v>139</v>
      </c>
      <c r="H1326" s="4">
        <v>45823</v>
      </c>
      <c r="I1326" s="4">
        <v>43266</v>
      </c>
      <c r="J1326" s="3" t="s">
        <v>31</v>
      </c>
      <c r="K1326" s="2">
        <v>7.22E-2</v>
      </c>
      <c r="L1326" s="2">
        <v>100</v>
      </c>
      <c r="M1326" s="3" t="s">
        <v>149</v>
      </c>
      <c r="N1326" s="3" t="s">
        <v>20</v>
      </c>
      <c r="O1326" s="2" t="b">
        <v>0</v>
      </c>
    </row>
    <row r="1327" spans="1:15" ht="14.25" customHeight="1" x14ac:dyDescent="0.3">
      <c r="A1327" s="2">
        <v>43</v>
      </c>
      <c r="B1327" s="3" t="s">
        <v>189</v>
      </c>
      <c r="C1327" s="2">
        <v>125</v>
      </c>
      <c r="D1327" s="2">
        <v>152577.76</v>
      </c>
      <c r="E1327" s="4">
        <v>43621</v>
      </c>
      <c r="F1327" s="3" t="s">
        <v>190</v>
      </c>
      <c r="G1327" s="3" t="s">
        <v>139</v>
      </c>
      <c r="H1327" s="4">
        <v>45823</v>
      </c>
      <c r="I1327" s="4">
        <v>43266</v>
      </c>
      <c r="J1327" s="3" t="s">
        <v>31</v>
      </c>
      <c r="K1327" s="2">
        <v>7.22E-2</v>
      </c>
      <c r="L1327" s="2">
        <v>100</v>
      </c>
      <c r="M1327" s="3" t="s">
        <v>149</v>
      </c>
      <c r="N1327" s="3" t="s">
        <v>20</v>
      </c>
      <c r="O1327" s="2" t="b">
        <v>0</v>
      </c>
    </row>
    <row r="1328" spans="1:15" ht="14.25" customHeight="1" x14ac:dyDescent="0.3">
      <c r="A1328" s="2">
        <v>43</v>
      </c>
      <c r="B1328" s="3" t="s">
        <v>189</v>
      </c>
      <c r="C1328" s="2">
        <v>2200</v>
      </c>
      <c r="D1328" s="2">
        <v>2685368.59</v>
      </c>
      <c r="E1328" s="4">
        <v>43621</v>
      </c>
      <c r="F1328" s="3" t="s">
        <v>190</v>
      </c>
      <c r="G1328" s="3" t="s">
        <v>139</v>
      </c>
      <c r="H1328" s="4">
        <v>45823</v>
      </c>
      <c r="I1328" s="4">
        <v>43266</v>
      </c>
      <c r="J1328" s="3" t="s">
        <v>31</v>
      </c>
      <c r="K1328" s="2">
        <v>5.79E-2</v>
      </c>
      <c r="L1328" s="2">
        <v>100</v>
      </c>
      <c r="M1328" s="3" t="s">
        <v>149</v>
      </c>
      <c r="N1328" s="3" t="s">
        <v>20</v>
      </c>
      <c r="O1328" s="2" t="b">
        <v>0</v>
      </c>
    </row>
    <row r="1329" spans="1:15" ht="14.25" customHeight="1" x14ac:dyDescent="0.3">
      <c r="A1329" s="2">
        <v>43</v>
      </c>
      <c r="B1329" s="3" t="s">
        <v>189</v>
      </c>
      <c r="C1329" s="2">
        <v>2000</v>
      </c>
      <c r="D1329" s="2">
        <v>2441244.1800000002</v>
      </c>
      <c r="E1329" s="4">
        <v>43621</v>
      </c>
      <c r="F1329" s="3" t="s">
        <v>190</v>
      </c>
      <c r="G1329" s="3" t="s">
        <v>139</v>
      </c>
      <c r="H1329" s="4">
        <v>45823</v>
      </c>
      <c r="I1329" s="4">
        <v>43266</v>
      </c>
      <c r="J1329" s="3" t="s">
        <v>31</v>
      </c>
      <c r="K1329" s="2">
        <v>5.79E-2</v>
      </c>
      <c r="L1329" s="2">
        <v>100</v>
      </c>
      <c r="M1329" s="3" t="s">
        <v>149</v>
      </c>
      <c r="N1329" s="3" t="s">
        <v>20</v>
      </c>
      <c r="O1329" s="2" t="b">
        <v>0</v>
      </c>
    </row>
    <row r="1330" spans="1:15" ht="14.25" customHeight="1" x14ac:dyDescent="0.3">
      <c r="A1330" s="2">
        <v>43</v>
      </c>
      <c r="B1330" s="3" t="s">
        <v>470</v>
      </c>
      <c r="C1330" s="2">
        <v>379</v>
      </c>
      <c r="D1330" s="2">
        <v>3962104.75</v>
      </c>
      <c r="E1330" s="4">
        <v>43621</v>
      </c>
      <c r="F1330" s="3" t="s">
        <v>471</v>
      </c>
      <c r="G1330" s="3" t="s">
        <v>139</v>
      </c>
      <c r="H1330" s="4">
        <v>45122</v>
      </c>
      <c r="I1330" s="4">
        <v>43296</v>
      </c>
      <c r="J1330" s="3" t="s">
        <v>44</v>
      </c>
      <c r="K1330" s="2">
        <v>1.4500000000000001E-2</v>
      </c>
      <c r="L1330" s="2">
        <v>100</v>
      </c>
      <c r="M1330" s="3" t="s">
        <v>260</v>
      </c>
      <c r="N1330" s="3" t="s">
        <v>20</v>
      </c>
      <c r="O1330" s="2" t="b">
        <v>0</v>
      </c>
    </row>
    <row r="1331" spans="1:15" ht="14.25" customHeight="1" x14ac:dyDescent="0.3">
      <c r="A1331" s="2">
        <v>43</v>
      </c>
      <c r="B1331" s="3" t="s">
        <v>470</v>
      </c>
      <c r="C1331" s="2">
        <v>101</v>
      </c>
      <c r="D1331" s="2">
        <v>1055864.33</v>
      </c>
      <c r="E1331" s="4">
        <v>43621</v>
      </c>
      <c r="F1331" s="3" t="s">
        <v>471</v>
      </c>
      <c r="G1331" s="3" t="s">
        <v>139</v>
      </c>
      <c r="H1331" s="4">
        <v>45122</v>
      </c>
      <c r="I1331" s="4">
        <v>43296</v>
      </c>
      <c r="J1331" s="3" t="s">
        <v>44</v>
      </c>
      <c r="K1331" s="2">
        <v>1.4500000000000001E-2</v>
      </c>
      <c r="L1331" s="2">
        <v>100</v>
      </c>
      <c r="M1331" s="3" t="s">
        <v>260</v>
      </c>
      <c r="N1331" s="3" t="s">
        <v>20</v>
      </c>
      <c r="O1331" s="2" t="b">
        <v>0</v>
      </c>
    </row>
    <row r="1332" spans="1:15" ht="14.25" customHeight="1" x14ac:dyDescent="0.3">
      <c r="A1332" s="2">
        <v>43</v>
      </c>
      <c r="B1332" s="3" t="s">
        <v>470</v>
      </c>
      <c r="C1332" s="2">
        <v>500</v>
      </c>
      <c r="D1332" s="2">
        <v>5227051.12</v>
      </c>
      <c r="E1332" s="4">
        <v>43621</v>
      </c>
      <c r="F1332" s="3" t="s">
        <v>471</v>
      </c>
      <c r="G1332" s="3" t="s">
        <v>139</v>
      </c>
      <c r="H1332" s="4">
        <v>45122</v>
      </c>
      <c r="I1332" s="4">
        <v>43296</v>
      </c>
      <c r="J1332" s="3" t="s">
        <v>44</v>
      </c>
      <c r="K1332" s="2">
        <v>9.7999999999999997E-3</v>
      </c>
      <c r="L1332" s="2">
        <v>100</v>
      </c>
      <c r="M1332" s="3" t="s">
        <v>260</v>
      </c>
      <c r="N1332" s="3" t="s">
        <v>20</v>
      </c>
      <c r="O1332" s="2" t="b">
        <v>0</v>
      </c>
    </row>
    <row r="1333" spans="1:15" ht="14.25" customHeight="1" x14ac:dyDescent="0.3">
      <c r="A1333" s="2">
        <v>43</v>
      </c>
      <c r="B1333" s="3" t="s">
        <v>258</v>
      </c>
      <c r="C1333" s="2">
        <v>569</v>
      </c>
      <c r="D1333" s="2">
        <v>6675474.1900000004</v>
      </c>
      <c r="E1333" s="4">
        <v>43621</v>
      </c>
      <c r="F1333" s="3" t="s">
        <v>259</v>
      </c>
      <c r="G1333" s="3" t="s">
        <v>139</v>
      </c>
      <c r="H1333" s="4">
        <v>45853</v>
      </c>
      <c r="I1333" s="4">
        <v>43296</v>
      </c>
      <c r="J1333" s="3" t="s">
        <v>31</v>
      </c>
      <c r="K1333" s="2">
        <v>7.2700000000000001E-2</v>
      </c>
      <c r="L1333" s="2">
        <v>100</v>
      </c>
      <c r="M1333" s="3" t="s">
        <v>260</v>
      </c>
      <c r="N1333" s="3" t="s">
        <v>20</v>
      </c>
      <c r="O1333" s="2" t="b">
        <v>0</v>
      </c>
    </row>
    <row r="1334" spans="1:15" ht="14.25" customHeight="1" x14ac:dyDescent="0.3">
      <c r="A1334" s="2">
        <v>43</v>
      </c>
      <c r="B1334" s="3" t="s">
        <v>258</v>
      </c>
      <c r="C1334" s="2">
        <v>1</v>
      </c>
      <c r="D1334" s="2">
        <v>11731.94</v>
      </c>
      <c r="E1334" s="4">
        <v>43621</v>
      </c>
      <c r="F1334" s="3" t="s">
        <v>259</v>
      </c>
      <c r="G1334" s="3" t="s">
        <v>139</v>
      </c>
      <c r="H1334" s="4">
        <v>45853</v>
      </c>
      <c r="I1334" s="4">
        <v>43296</v>
      </c>
      <c r="J1334" s="3" t="s">
        <v>31</v>
      </c>
      <c r="K1334" s="2">
        <v>3.61E-2</v>
      </c>
      <c r="L1334" s="2">
        <v>100</v>
      </c>
      <c r="M1334" s="3" t="s">
        <v>260</v>
      </c>
      <c r="N1334" s="3" t="s">
        <v>20</v>
      </c>
      <c r="O1334" s="2" t="b">
        <v>0</v>
      </c>
    </row>
    <row r="1335" spans="1:15" ht="14.25" customHeight="1" x14ac:dyDescent="0.3">
      <c r="A1335" s="2">
        <v>43</v>
      </c>
      <c r="B1335" s="3" t="s">
        <v>258</v>
      </c>
      <c r="C1335" s="2">
        <v>452</v>
      </c>
      <c r="D1335" s="2">
        <v>5302837.1399999997</v>
      </c>
      <c r="E1335" s="4">
        <v>43621</v>
      </c>
      <c r="F1335" s="3" t="s">
        <v>259</v>
      </c>
      <c r="G1335" s="3" t="s">
        <v>139</v>
      </c>
      <c r="H1335" s="4">
        <v>45853</v>
      </c>
      <c r="I1335" s="4">
        <v>43296</v>
      </c>
      <c r="J1335" s="3" t="s">
        <v>31</v>
      </c>
      <c r="K1335" s="2">
        <v>6.7599999999999993E-2</v>
      </c>
      <c r="L1335" s="2">
        <v>100</v>
      </c>
      <c r="M1335" s="3" t="s">
        <v>260</v>
      </c>
      <c r="N1335" s="3" t="s">
        <v>20</v>
      </c>
      <c r="O1335" s="2" t="b">
        <v>0</v>
      </c>
    </row>
    <row r="1336" spans="1:15" ht="14.25" customHeight="1" x14ac:dyDescent="0.3">
      <c r="A1336" s="2">
        <v>43</v>
      </c>
      <c r="B1336" s="3" t="s">
        <v>258</v>
      </c>
      <c r="C1336" s="2">
        <v>294</v>
      </c>
      <c r="D1336" s="2">
        <v>3449190.53</v>
      </c>
      <c r="E1336" s="4">
        <v>43621</v>
      </c>
      <c r="F1336" s="3" t="s">
        <v>259</v>
      </c>
      <c r="G1336" s="3" t="s">
        <v>139</v>
      </c>
      <c r="H1336" s="4">
        <v>45853</v>
      </c>
      <c r="I1336" s="4">
        <v>43296</v>
      </c>
      <c r="J1336" s="3" t="s">
        <v>31</v>
      </c>
      <c r="K1336" s="2">
        <v>6.6600000000000006E-2</v>
      </c>
      <c r="L1336" s="2">
        <v>100</v>
      </c>
      <c r="M1336" s="3" t="s">
        <v>260</v>
      </c>
      <c r="N1336" s="3" t="s">
        <v>20</v>
      </c>
      <c r="O1336" s="2" t="b">
        <v>0</v>
      </c>
    </row>
    <row r="1337" spans="1:15" ht="14.25" customHeight="1" x14ac:dyDescent="0.3">
      <c r="A1337" s="2">
        <v>43</v>
      </c>
      <c r="B1337" s="3" t="s">
        <v>258</v>
      </c>
      <c r="C1337" s="2">
        <v>340</v>
      </c>
      <c r="D1337" s="2">
        <v>3988859.8</v>
      </c>
      <c r="E1337" s="4">
        <v>43621</v>
      </c>
      <c r="F1337" s="3" t="s">
        <v>259</v>
      </c>
      <c r="G1337" s="3" t="s">
        <v>139</v>
      </c>
      <c r="H1337" s="4">
        <v>45853</v>
      </c>
      <c r="I1337" s="4">
        <v>43296</v>
      </c>
      <c r="J1337" s="3" t="s">
        <v>31</v>
      </c>
      <c r="K1337" s="2">
        <v>6.5000000000000002E-2</v>
      </c>
      <c r="L1337" s="2">
        <v>100</v>
      </c>
      <c r="M1337" s="3" t="s">
        <v>260</v>
      </c>
      <c r="N1337" s="3" t="s">
        <v>20</v>
      </c>
      <c r="O1337" s="2" t="b">
        <v>0</v>
      </c>
    </row>
    <row r="1338" spans="1:15" ht="14.25" customHeight="1" x14ac:dyDescent="0.3">
      <c r="A1338" s="2">
        <v>43</v>
      </c>
      <c r="B1338" s="3" t="s">
        <v>191</v>
      </c>
      <c r="C1338" s="2">
        <v>23500</v>
      </c>
      <c r="D1338" s="2">
        <v>24247338.280000001</v>
      </c>
      <c r="E1338" s="4">
        <v>43621</v>
      </c>
      <c r="F1338" s="3" t="s">
        <v>192</v>
      </c>
      <c r="G1338" s="3" t="s">
        <v>139</v>
      </c>
      <c r="H1338" s="4">
        <v>45566</v>
      </c>
      <c r="I1338" s="4">
        <v>43374</v>
      </c>
      <c r="J1338" s="3" t="s">
        <v>44</v>
      </c>
      <c r="K1338" s="2">
        <v>1.3100000000000001E-2</v>
      </c>
      <c r="L1338" s="2">
        <v>100</v>
      </c>
      <c r="M1338" s="3" t="s">
        <v>193</v>
      </c>
      <c r="N1338" s="3" t="s">
        <v>20</v>
      </c>
      <c r="O1338" s="2" t="b">
        <v>0</v>
      </c>
    </row>
    <row r="1339" spans="1:15" ht="14.25" customHeight="1" x14ac:dyDescent="0.3">
      <c r="A1339" s="2">
        <v>43</v>
      </c>
      <c r="B1339" s="3" t="s">
        <v>191</v>
      </c>
      <c r="C1339" s="2">
        <v>3150</v>
      </c>
      <c r="D1339" s="2">
        <v>3250175.13</v>
      </c>
      <c r="E1339" s="4">
        <v>43621</v>
      </c>
      <c r="F1339" s="3" t="s">
        <v>192</v>
      </c>
      <c r="G1339" s="3" t="s">
        <v>139</v>
      </c>
      <c r="H1339" s="4">
        <v>45566</v>
      </c>
      <c r="I1339" s="4">
        <v>43374</v>
      </c>
      <c r="J1339" s="3" t="s">
        <v>44</v>
      </c>
      <c r="K1339" s="2">
        <v>1.18E-2</v>
      </c>
      <c r="L1339" s="2">
        <v>100</v>
      </c>
      <c r="M1339" s="3" t="s">
        <v>193</v>
      </c>
      <c r="N1339" s="3" t="s">
        <v>20</v>
      </c>
      <c r="O1339" s="2" t="b">
        <v>0</v>
      </c>
    </row>
    <row r="1340" spans="1:15" ht="14.25" customHeight="1" x14ac:dyDescent="0.3">
      <c r="A1340" s="2">
        <v>43</v>
      </c>
      <c r="B1340" s="3" t="s">
        <v>191</v>
      </c>
      <c r="C1340" s="2">
        <v>2700</v>
      </c>
      <c r="D1340" s="2">
        <v>2785864.4</v>
      </c>
      <c r="E1340" s="4">
        <v>43621</v>
      </c>
      <c r="F1340" s="3" t="s">
        <v>192</v>
      </c>
      <c r="G1340" s="3" t="s">
        <v>139</v>
      </c>
      <c r="H1340" s="4">
        <v>45566</v>
      </c>
      <c r="I1340" s="4">
        <v>43374</v>
      </c>
      <c r="J1340" s="3" t="s">
        <v>44</v>
      </c>
      <c r="K1340" s="2">
        <v>1.18E-2</v>
      </c>
      <c r="L1340" s="2">
        <v>100</v>
      </c>
      <c r="M1340" s="3" t="s">
        <v>193</v>
      </c>
      <c r="N1340" s="3" t="s">
        <v>20</v>
      </c>
      <c r="O1340" s="2" t="b">
        <v>0</v>
      </c>
    </row>
    <row r="1341" spans="1:15" ht="14.25" customHeight="1" x14ac:dyDescent="0.3">
      <c r="A1341" s="2">
        <v>43</v>
      </c>
      <c r="B1341" s="3" t="s">
        <v>264</v>
      </c>
      <c r="C1341" s="2">
        <v>3999</v>
      </c>
      <c r="D1341" s="2">
        <v>2112045.0299999998</v>
      </c>
      <c r="E1341" s="4">
        <v>43621</v>
      </c>
      <c r="F1341" s="3" t="s">
        <v>265</v>
      </c>
      <c r="G1341" s="3" t="s">
        <v>139</v>
      </c>
      <c r="H1341" s="4">
        <v>44818</v>
      </c>
      <c r="I1341" s="4">
        <v>43357</v>
      </c>
      <c r="J1341" s="3" t="s">
        <v>44</v>
      </c>
      <c r="K1341" s="2">
        <v>4.6600000000000003E-2</v>
      </c>
      <c r="L1341" s="2">
        <v>100</v>
      </c>
      <c r="M1341" s="3" t="s">
        <v>266</v>
      </c>
      <c r="N1341" s="3" t="s">
        <v>20</v>
      </c>
      <c r="O1341" s="2" t="b">
        <v>0</v>
      </c>
    </row>
    <row r="1342" spans="1:15" ht="14.25" customHeight="1" x14ac:dyDescent="0.3">
      <c r="A1342" s="2">
        <v>43</v>
      </c>
      <c r="B1342" s="3" t="s">
        <v>264</v>
      </c>
      <c r="C1342" s="2">
        <v>11500</v>
      </c>
      <c r="D1342" s="2">
        <v>6073647.8700000001</v>
      </c>
      <c r="E1342" s="4">
        <v>43621</v>
      </c>
      <c r="F1342" s="3" t="s">
        <v>265</v>
      </c>
      <c r="G1342" s="3" t="s">
        <v>139</v>
      </c>
      <c r="H1342" s="4">
        <v>44818</v>
      </c>
      <c r="I1342" s="4">
        <v>43357</v>
      </c>
      <c r="J1342" s="3" t="s">
        <v>44</v>
      </c>
      <c r="K1342" s="2">
        <v>8.4500000000000006E-2</v>
      </c>
      <c r="L1342" s="2">
        <v>100</v>
      </c>
      <c r="M1342" s="3" t="s">
        <v>266</v>
      </c>
      <c r="N1342" s="3" t="s">
        <v>20</v>
      </c>
      <c r="O1342" s="2" t="b">
        <v>0</v>
      </c>
    </row>
    <row r="1343" spans="1:15" ht="14.25" customHeight="1" x14ac:dyDescent="0.3">
      <c r="A1343" s="2">
        <v>43</v>
      </c>
      <c r="B1343" s="3" t="s">
        <v>472</v>
      </c>
      <c r="C1343" s="2">
        <v>10120</v>
      </c>
      <c r="D1343" s="2">
        <v>10539928.550000001</v>
      </c>
      <c r="E1343" s="4">
        <v>43621</v>
      </c>
      <c r="F1343" s="3" t="s">
        <v>473</v>
      </c>
      <c r="G1343" s="3" t="s">
        <v>139</v>
      </c>
      <c r="H1343" s="4">
        <v>44849</v>
      </c>
      <c r="I1343" s="4">
        <v>43388</v>
      </c>
      <c r="J1343" s="3" t="s">
        <v>44</v>
      </c>
      <c r="K1343" s="2">
        <v>2.2499999999999999E-2</v>
      </c>
      <c r="L1343" s="2">
        <v>100</v>
      </c>
      <c r="M1343" s="3" t="s">
        <v>269</v>
      </c>
      <c r="N1343" s="3" t="s">
        <v>20</v>
      </c>
      <c r="O1343" s="2" t="b">
        <v>0</v>
      </c>
    </row>
    <row r="1344" spans="1:15" ht="14.25" customHeight="1" x14ac:dyDescent="0.3">
      <c r="A1344" s="2">
        <v>43</v>
      </c>
      <c r="B1344" s="3" t="s">
        <v>472</v>
      </c>
      <c r="C1344" s="2">
        <v>2250</v>
      </c>
      <c r="D1344" s="2">
        <v>2343363.56</v>
      </c>
      <c r="E1344" s="4">
        <v>43621</v>
      </c>
      <c r="F1344" s="3" t="s">
        <v>473</v>
      </c>
      <c r="G1344" s="3" t="s">
        <v>139</v>
      </c>
      <c r="H1344" s="4">
        <v>44849</v>
      </c>
      <c r="I1344" s="4">
        <v>43388</v>
      </c>
      <c r="J1344" s="3" t="s">
        <v>44</v>
      </c>
      <c r="K1344" s="2">
        <v>1.46E-2</v>
      </c>
      <c r="L1344" s="2">
        <v>100</v>
      </c>
      <c r="M1344" s="3" t="s">
        <v>269</v>
      </c>
      <c r="N1344" s="3" t="s">
        <v>20</v>
      </c>
      <c r="O1344" s="2" t="b">
        <v>0</v>
      </c>
    </row>
    <row r="1345" spans="1:15" ht="14.25" customHeight="1" x14ac:dyDescent="0.3">
      <c r="A1345" s="2">
        <v>43</v>
      </c>
      <c r="B1345" s="3" t="s">
        <v>445</v>
      </c>
      <c r="C1345" s="2">
        <v>1510</v>
      </c>
      <c r="D1345" s="2">
        <v>15340646.369999999</v>
      </c>
      <c r="E1345" s="4">
        <v>43621</v>
      </c>
      <c r="F1345" s="3" t="s">
        <v>446</v>
      </c>
      <c r="G1345" s="3" t="s">
        <v>139</v>
      </c>
      <c r="H1345" s="4">
        <v>44640</v>
      </c>
      <c r="I1345" s="4">
        <v>43544</v>
      </c>
      <c r="J1345" s="3" t="s">
        <v>44</v>
      </c>
      <c r="K1345" s="2">
        <v>2.41E-2</v>
      </c>
      <c r="L1345" s="2">
        <v>100</v>
      </c>
      <c r="M1345" s="3" t="s">
        <v>432</v>
      </c>
      <c r="N1345" s="3" t="s">
        <v>20</v>
      </c>
      <c r="O1345" s="2" t="b">
        <v>0</v>
      </c>
    </row>
    <row r="1346" spans="1:15" ht="14.25" customHeight="1" x14ac:dyDescent="0.3">
      <c r="A1346" s="2">
        <v>43</v>
      </c>
      <c r="B1346" s="3" t="s">
        <v>270</v>
      </c>
      <c r="C1346" s="2">
        <v>54155</v>
      </c>
      <c r="D1346" s="2">
        <v>54543128.939999998</v>
      </c>
      <c r="E1346" s="4">
        <v>43621</v>
      </c>
      <c r="F1346" s="3" t="s">
        <v>271</v>
      </c>
      <c r="G1346" s="3" t="s">
        <v>139</v>
      </c>
      <c r="H1346" s="4">
        <v>46106</v>
      </c>
      <c r="I1346" s="4">
        <v>43549</v>
      </c>
      <c r="J1346" s="3" t="s">
        <v>44</v>
      </c>
      <c r="K1346" s="2">
        <v>1.12E-2</v>
      </c>
      <c r="L1346" s="2">
        <v>100</v>
      </c>
      <c r="M1346" s="3" t="s">
        <v>272</v>
      </c>
      <c r="N1346" s="3" t="s">
        <v>20</v>
      </c>
      <c r="O1346" s="2" t="b">
        <v>0</v>
      </c>
    </row>
    <row r="1347" spans="1:15" ht="14.25" customHeight="1" x14ac:dyDescent="0.3">
      <c r="A1347" s="2">
        <v>43</v>
      </c>
      <c r="B1347" s="3" t="s">
        <v>273</v>
      </c>
      <c r="C1347" s="2">
        <v>29500</v>
      </c>
      <c r="D1347" s="2">
        <v>29658473.350000001</v>
      </c>
      <c r="E1347" s="4">
        <v>43621</v>
      </c>
      <c r="F1347" s="3" t="s">
        <v>274</v>
      </c>
      <c r="G1347" s="3" t="s">
        <v>139</v>
      </c>
      <c r="H1347" s="4">
        <v>46157</v>
      </c>
      <c r="I1347" s="4">
        <v>43600</v>
      </c>
      <c r="J1347" s="3" t="s">
        <v>44</v>
      </c>
      <c r="K1347" s="2">
        <v>3.56E-2</v>
      </c>
      <c r="L1347" s="2">
        <v>100</v>
      </c>
      <c r="M1347" s="3" t="s">
        <v>275</v>
      </c>
      <c r="N1347" s="3" t="s">
        <v>20</v>
      </c>
      <c r="O1347" s="2" t="b">
        <v>0</v>
      </c>
    </row>
    <row r="1348" spans="1:15" ht="14.25" customHeight="1" x14ac:dyDescent="0.3">
      <c r="A1348" s="2">
        <v>43</v>
      </c>
      <c r="B1348" s="3" t="s">
        <v>281</v>
      </c>
      <c r="C1348" s="2">
        <v>16100</v>
      </c>
      <c r="D1348" s="2">
        <v>16406472.49</v>
      </c>
      <c r="E1348" s="4">
        <v>43621</v>
      </c>
      <c r="F1348" s="3" t="s">
        <v>282</v>
      </c>
      <c r="G1348" s="3" t="s">
        <v>139</v>
      </c>
      <c r="H1348" s="4">
        <v>46127</v>
      </c>
      <c r="I1348" s="4">
        <v>43570</v>
      </c>
      <c r="J1348" s="3" t="s">
        <v>31</v>
      </c>
      <c r="K1348" s="2">
        <v>5.7700000000000001E-2</v>
      </c>
      <c r="L1348" s="2">
        <v>100</v>
      </c>
      <c r="M1348" s="3" t="s">
        <v>149</v>
      </c>
      <c r="N1348" s="3" t="s">
        <v>20</v>
      </c>
      <c r="O1348" s="2" t="b">
        <v>0</v>
      </c>
    </row>
    <row r="1349" spans="1:15" ht="14.25" customHeight="1" x14ac:dyDescent="0.3">
      <c r="A1349" s="2">
        <v>43</v>
      </c>
      <c r="B1349" s="3" t="s">
        <v>276</v>
      </c>
      <c r="C1349" s="2">
        <v>6467</v>
      </c>
      <c r="D1349" s="2">
        <v>6482202.7599999998</v>
      </c>
      <c r="E1349" s="4">
        <v>43621</v>
      </c>
      <c r="F1349" s="3" t="s">
        <v>277</v>
      </c>
      <c r="G1349" s="3" t="s">
        <v>139</v>
      </c>
      <c r="H1349" s="4">
        <v>45427</v>
      </c>
      <c r="I1349" s="4">
        <v>43600</v>
      </c>
      <c r="J1349" s="3" t="s">
        <v>44</v>
      </c>
      <c r="K1349" s="2">
        <v>1.26E-2</v>
      </c>
      <c r="L1349" s="2">
        <v>100</v>
      </c>
      <c r="M1349" s="3" t="s">
        <v>152</v>
      </c>
      <c r="N1349" s="3" t="s">
        <v>20</v>
      </c>
      <c r="O1349" s="2" t="b">
        <v>0</v>
      </c>
    </row>
    <row r="1350" spans="1:15" ht="14.25" customHeight="1" x14ac:dyDescent="0.3">
      <c r="A1350" s="2">
        <v>43</v>
      </c>
      <c r="B1350" s="3" t="s">
        <v>283</v>
      </c>
      <c r="C1350" s="2">
        <v>17352</v>
      </c>
      <c r="D1350" s="2">
        <v>17716856</v>
      </c>
      <c r="E1350" s="4">
        <v>43621</v>
      </c>
      <c r="F1350" s="3" t="s">
        <v>284</v>
      </c>
      <c r="G1350" s="3" t="s">
        <v>139</v>
      </c>
      <c r="H1350" s="4">
        <v>46157</v>
      </c>
      <c r="I1350" s="4">
        <v>43600</v>
      </c>
      <c r="J1350" s="3" t="s">
        <v>31</v>
      </c>
      <c r="K1350" s="2">
        <v>4.6600000000000003E-2</v>
      </c>
      <c r="L1350" s="2">
        <v>100</v>
      </c>
      <c r="M1350" s="3" t="s">
        <v>152</v>
      </c>
      <c r="N1350" s="3" t="s">
        <v>20</v>
      </c>
      <c r="O1350" s="2" t="b">
        <v>0</v>
      </c>
    </row>
    <row r="1351" spans="1:15" ht="14.25" customHeight="1" x14ac:dyDescent="0.3">
      <c r="A1351" s="2">
        <v>43</v>
      </c>
      <c r="B1351" s="3" t="s">
        <v>413</v>
      </c>
      <c r="C1351" s="2">
        <v>118</v>
      </c>
      <c r="D1351" s="2">
        <v>1879789.95</v>
      </c>
      <c r="E1351" s="4">
        <v>43621</v>
      </c>
      <c r="F1351" s="3" t="s">
        <v>414</v>
      </c>
      <c r="G1351" s="3" t="s">
        <v>139</v>
      </c>
      <c r="H1351" s="4">
        <v>45306</v>
      </c>
      <c r="I1351" s="4">
        <v>40344</v>
      </c>
      <c r="J1351" s="3" t="s">
        <v>31</v>
      </c>
      <c r="K1351" s="2">
        <v>7.7899999999999997E-2</v>
      </c>
      <c r="L1351" s="2">
        <v>100</v>
      </c>
      <c r="M1351" s="3" t="s">
        <v>415</v>
      </c>
      <c r="N1351" s="3" t="s">
        <v>20</v>
      </c>
      <c r="O1351" s="2" t="b">
        <v>0</v>
      </c>
    </row>
    <row r="1352" spans="1:15" ht="14.25" customHeight="1" x14ac:dyDescent="0.3">
      <c r="A1352" s="2">
        <v>43</v>
      </c>
      <c r="B1352" s="3" t="s">
        <v>413</v>
      </c>
      <c r="C1352" s="2">
        <v>2</v>
      </c>
      <c r="D1352" s="2">
        <v>31860.85</v>
      </c>
      <c r="E1352" s="4">
        <v>43621</v>
      </c>
      <c r="F1352" s="3" t="s">
        <v>414</v>
      </c>
      <c r="G1352" s="3" t="s">
        <v>139</v>
      </c>
      <c r="H1352" s="4">
        <v>45306</v>
      </c>
      <c r="I1352" s="4">
        <v>40344</v>
      </c>
      <c r="J1352" s="3" t="s">
        <v>31</v>
      </c>
      <c r="K1352" s="2">
        <v>7.7899999999999997E-2</v>
      </c>
      <c r="L1352" s="2">
        <v>100</v>
      </c>
      <c r="M1352" s="3" t="s">
        <v>415</v>
      </c>
      <c r="N1352" s="3" t="s">
        <v>20</v>
      </c>
      <c r="O1352" s="2" t="b">
        <v>0</v>
      </c>
    </row>
    <row r="1353" spans="1:15" ht="14.25" customHeight="1" x14ac:dyDescent="0.3">
      <c r="A1353" s="2">
        <v>67</v>
      </c>
      <c r="B1353" s="3" t="s">
        <v>322</v>
      </c>
      <c r="C1353" s="2">
        <v>972</v>
      </c>
      <c r="D1353" s="2">
        <v>437400</v>
      </c>
      <c r="E1353" s="4">
        <v>43621</v>
      </c>
      <c r="F1353" s="3" t="s">
        <v>323</v>
      </c>
      <c r="G1353" s="3" t="s">
        <v>307</v>
      </c>
      <c r="H1353" s="4">
        <v>36526</v>
      </c>
      <c r="I1353" s="4">
        <v>36526</v>
      </c>
      <c r="J1353" s="3" t="s">
        <v>19</v>
      </c>
      <c r="K1353" s="2">
        <v>0</v>
      </c>
      <c r="L1353" s="2">
        <v>0</v>
      </c>
      <c r="M1353" s="3" t="s">
        <v>19</v>
      </c>
      <c r="N1353" s="3" t="s">
        <v>20</v>
      </c>
      <c r="O1353" s="2" t="b">
        <v>0</v>
      </c>
    </row>
    <row r="1354" spans="1:15" ht="14.25" customHeight="1" x14ac:dyDescent="0.3">
      <c r="A1354" s="2">
        <v>67</v>
      </c>
      <c r="B1354" s="3" t="s">
        <v>324</v>
      </c>
      <c r="C1354" s="2">
        <v>350</v>
      </c>
      <c r="D1354" s="2">
        <v>106746.5</v>
      </c>
      <c r="E1354" s="4">
        <v>43621</v>
      </c>
      <c r="F1354" s="3" t="s">
        <v>325</v>
      </c>
      <c r="G1354" s="3" t="s">
        <v>307</v>
      </c>
      <c r="H1354" s="4">
        <v>36526</v>
      </c>
      <c r="I1354" s="4">
        <v>36526</v>
      </c>
      <c r="J1354" s="3" t="s">
        <v>19</v>
      </c>
      <c r="K1354" s="2">
        <v>0</v>
      </c>
      <c r="L1354" s="2">
        <v>0</v>
      </c>
      <c r="M1354" s="3" t="s">
        <v>19</v>
      </c>
      <c r="N1354" s="3" t="s">
        <v>20</v>
      </c>
      <c r="O1354" s="2" t="b">
        <v>0</v>
      </c>
    </row>
    <row r="1355" spans="1:15" ht="14.25" customHeight="1" x14ac:dyDescent="0.3">
      <c r="A1355" s="2">
        <v>67</v>
      </c>
      <c r="B1355" s="3" t="s">
        <v>326</v>
      </c>
      <c r="C1355" s="2">
        <v>2634</v>
      </c>
      <c r="D1355" s="2">
        <v>458579.4</v>
      </c>
      <c r="E1355" s="4">
        <v>43621</v>
      </c>
      <c r="F1355" s="3" t="s">
        <v>327</v>
      </c>
      <c r="G1355" s="3" t="s">
        <v>307</v>
      </c>
      <c r="H1355" s="4">
        <v>36526</v>
      </c>
      <c r="I1355" s="4">
        <v>36526</v>
      </c>
      <c r="J1355" s="3" t="s">
        <v>19</v>
      </c>
      <c r="K1355" s="2">
        <v>0</v>
      </c>
      <c r="L1355" s="2">
        <v>0</v>
      </c>
      <c r="M1355" s="3" t="s">
        <v>19</v>
      </c>
      <c r="N1355" s="3" t="s">
        <v>20</v>
      </c>
      <c r="O1355" s="2" t="b">
        <v>0</v>
      </c>
    </row>
    <row r="1356" spans="1:15" ht="14.25" customHeight="1" x14ac:dyDescent="0.3">
      <c r="A1356" s="2">
        <v>67</v>
      </c>
      <c r="B1356" s="3" t="s">
        <v>328</v>
      </c>
      <c r="C1356" s="2">
        <v>2841</v>
      </c>
      <c r="D1356" s="2">
        <v>3614007.69</v>
      </c>
      <c r="E1356" s="4">
        <v>43621</v>
      </c>
      <c r="F1356" s="3" t="s">
        <v>329</v>
      </c>
      <c r="G1356" s="3" t="s">
        <v>307</v>
      </c>
      <c r="H1356" s="4">
        <v>36526</v>
      </c>
      <c r="I1356" s="4">
        <v>36526</v>
      </c>
      <c r="J1356" s="3" t="s">
        <v>19</v>
      </c>
      <c r="K1356" s="2">
        <v>0</v>
      </c>
      <c r="L1356" s="2">
        <v>0</v>
      </c>
      <c r="M1356" s="3" t="s">
        <v>19</v>
      </c>
      <c r="N1356" s="3" t="s">
        <v>20</v>
      </c>
      <c r="O1356" s="2" t="b">
        <v>0</v>
      </c>
    </row>
    <row r="1357" spans="1:15" ht="14.25" customHeight="1" x14ac:dyDescent="0.3">
      <c r="A1357" s="2">
        <v>67</v>
      </c>
      <c r="B1357" s="3" t="s">
        <v>541</v>
      </c>
      <c r="C1357" s="2">
        <v>6106</v>
      </c>
      <c r="D1357" s="2">
        <v>680819</v>
      </c>
      <c r="E1357" s="4">
        <v>43621</v>
      </c>
      <c r="F1357" s="3" t="s">
        <v>542</v>
      </c>
      <c r="G1357" s="3" t="s">
        <v>307</v>
      </c>
      <c r="H1357" s="4">
        <v>36526</v>
      </c>
      <c r="I1357" s="4">
        <v>36526</v>
      </c>
      <c r="J1357" s="3" t="s">
        <v>19</v>
      </c>
      <c r="K1357" s="2">
        <v>0</v>
      </c>
      <c r="L1357" s="2">
        <v>0</v>
      </c>
      <c r="M1357" s="3" t="s">
        <v>19</v>
      </c>
      <c r="N1357" s="3" t="s">
        <v>20</v>
      </c>
      <c r="O1357" s="2" t="b">
        <v>0</v>
      </c>
    </row>
    <row r="1358" spans="1:15" ht="14.25" customHeight="1" x14ac:dyDescent="0.3">
      <c r="A1358" s="2">
        <v>67</v>
      </c>
      <c r="B1358" s="3" t="s">
        <v>330</v>
      </c>
      <c r="C1358" s="2">
        <v>309141</v>
      </c>
      <c r="D1358" s="2">
        <v>1159278.75</v>
      </c>
      <c r="E1358" s="4">
        <v>43621</v>
      </c>
      <c r="F1358" s="3" t="s">
        <v>331</v>
      </c>
      <c r="G1358" s="3" t="s">
        <v>307</v>
      </c>
      <c r="H1358" s="4">
        <v>36526</v>
      </c>
      <c r="I1358" s="4">
        <v>36526</v>
      </c>
      <c r="J1358" s="3" t="s">
        <v>19</v>
      </c>
      <c r="K1358" s="2">
        <v>0</v>
      </c>
      <c r="L1358" s="2">
        <v>0</v>
      </c>
      <c r="M1358" s="3" t="s">
        <v>19</v>
      </c>
      <c r="N1358" s="3" t="s">
        <v>20</v>
      </c>
      <c r="O1358" s="2" t="b">
        <v>0</v>
      </c>
    </row>
    <row r="1359" spans="1:15" ht="14.25" customHeight="1" x14ac:dyDescent="0.3">
      <c r="A1359" s="2">
        <v>67</v>
      </c>
      <c r="B1359" s="3" t="s">
        <v>332</v>
      </c>
      <c r="C1359" s="2">
        <v>18569</v>
      </c>
      <c r="D1359" s="2">
        <v>2003780.79</v>
      </c>
      <c r="E1359" s="4">
        <v>43621</v>
      </c>
      <c r="F1359" s="3" t="s">
        <v>333</v>
      </c>
      <c r="G1359" s="3" t="s">
        <v>307</v>
      </c>
      <c r="H1359" s="4">
        <v>36526</v>
      </c>
      <c r="I1359" s="4">
        <v>36526</v>
      </c>
      <c r="J1359" s="3" t="s">
        <v>19</v>
      </c>
      <c r="K1359" s="2">
        <v>0</v>
      </c>
      <c r="L1359" s="2">
        <v>0</v>
      </c>
      <c r="M1359" s="3" t="s">
        <v>19</v>
      </c>
      <c r="N1359" s="3" t="s">
        <v>20</v>
      </c>
      <c r="O1359" s="2" t="b">
        <v>0</v>
      </c>
    </row>
    <row r="1360" spans="1:15" ht="14.25" customHeight="1" x14ac:dyDescent="0.3">
      <c r="A1360" s="2">
        <v>4</v>
      </c>
      <c r="B1360" s="3" t="s">
        <v>38</v>
      </c>
      <c r="C1360" s="2">
        <v>1</v>
      </c>
      <c r="D1360" s="2">
        <v>498065.68</v>
      </c>
      <c r="E1360" s="4">
        <v>43621</v>
      </c>
      <c r="F1360" s="3" t="s">
        <v>39</v>
      </c>
      <c r="G1360" s="3" t="s">
        <v>24</v>
      </c>
      <c r="H1360" s="4">
        <v>44849</v>
      </c>
      <c r="I1360" s="4">
        <v>41075</v>
      </c>
      <c r="J1360" s="3" t="s">
        <v>31</v>
      </c>
      <c r="K1360" s="2">
        <v>0.59830000000000005</v>
      </c>
      <c r="L1360" s="2">
        <v>100</v>
      </c>
      <c r="M1360" s="3" t="s">
        <v>32</v>
      </c>
      <c r="N1360" s="3" t="s">
        <v>20</v>
      </c>
      <c r="O1360" s="2" t="b">
        <v>0</v>
      </c>
    </row>
    <row r="1361" spans="1:15" ht="14.25" customHeight="1" x14ac:dyDescent="0.3">
      <c r="A1361" s="2">
        <v>4</v>
      </c>
      <c r="B1361" s="3" t="s">
        <v>348</v>
      </c>
      <c r="C1361" s="2">
        <v>1</v>
      </c>
      <c r="D1361" s="2">
        <v>437918.87</v>
      </c>
      <c r="E1361" s="4">
        <v>43621</v>
      </c>
      <c r="F1361" s="3" t="s">
        <v>349</v>
      </c>
      <c r="G1361" s="3" t="s">
        <v>24</v>
      </c>
      <c r="H1361" s="4">
        <v>45031</v>
      </c>
      <c r="I1361" s="4">
        <v>41075</v>
      </c>
      <c r="J1361" s="3" t="s">
        <v>31</v>
      </c>
      <c r="K1361" s="2">
        <v>0.64710000000000001</v>
      </c>
      <c r="L1361" s="2">
        <v>100</v>
      </c>
      <c r="M1361" s="3" t="s">
        <v>32</v>
      </c>
      <c r="N1361" s="3" t="s">
        <v>20</v>
      </c>
      <c r="O1361" s="2" t="b">
        <v>0</v>
      </c>
    </row>
    <row r="1362" spans="1:15" ht="14.25" customHeight="1" x14ac:dyDescent="0.3">
      <c r="A1362" s="2">
        <v>4</v>
      </c>
      <c r="B1362" s="3" t="s">
        <v>348</v>
      </c>
      <c r="C1362" s="2">
        <v>1</v>
      </c>
      <c r="D1362" s="2">
        <v>437918.87</v>
      </c>
      <c r="E1362" s="4">
        <v>43621</v>
      </c>
      <c r="F1362" s="3" t="s">
        <v>349</v>
      </c>
      <c r="G1362" s="3" t="s">
        <v>24</v>
      </c>
      <c r="H1362" s="4">
        <v>45031</v>
      </c>
      <c r="I1362" s="4">
        <v>41075</v>
      </c>
      <c r="J1362" s="3" t="s">
        <v>31</v>
      </c>
      <c r="K1362" s="2">
        <v>0.64710000000000001</v>
      </c>
      <c r="L1362" s="2">
        <v>100</v>
      </c>
      <c r="M1362" s="3" t="s">
        <v>32</v>
      </c>
      <c r="N1362" s="3" t="s">
        <v>20</v>
      </c>
      <c r="O1362" s="2" t="b">
        <v>0</v>
      </c>
    </row>
    <row r="1363" spans="1:15" ht="14.25" customHeight="1" x14ac:dyDescent="0.3">
      <c r="A1363" s="2">
        <v>4</v>
      </c>
      <c r="B1363" s="3" t="s">
        <v>348</v>
      </c>
      <c r="C1363" s="2">
        <v>1</v>
      </c>
      <c r="D1363" s="2">
        <v>43791.89</v>
      </c>
      <c r="E1363" s="4">
        <v>43621</v>
      </c>
      <c r="F1363" s="3" t="s">
        <v>349</v>
      </c>
      <c r="G1363" s="3" t="s">
        <v>24</v>
      </c>
      <c r="H1363" s="4">
        <v>45031</v>
      </c>
      <c r="I1363" s="4">
        <v>41075</v>
      </c>
      <c r="J1363" s="3" t="s">
        <v>31</v>
      </c>
      <c r="K1363" s="2">
        <v>0.64710000000000001</v>
      </c>
      <c r="L1363" s="2">
        <v>100</v>
      </c>
      <c r="M1363" s="3" t="s">
        <v>32</v>
      </c>
      <c r="N1363" s="3" t="s">
        <v>20</v>
      </c>
      <c r="O1363" s="2" t="b">
        <v>0</v>
      </c>
    </row>
    <row r="1364" spans="1:15" ht="14.25" customHeight="1" x14ac:dyDescent="0.3">
      <c r="A1364" s="2">
        <v>4</v>
      </c>
      <c r="B1364" s="3" t="s">
        <v>252</v>
      </c>
      <c r="C1364" s="2">
        <v>1</v>
      </c>
      <c r="D1364" s="2">
        <v>541332.37</v>
      </c>
      <c r="E1364" s="4">
        <v>43621</v>
      </c>
      <c r="F1364" s="3" t="s">
        <v>253</v>
      </c>
      <c r="G1364" s="3" t="s">
        <v>24</v>
      </c>
      <c r="H1364" s="4">
        <v>46258</v>
      </c>
      <c r="I1364" s="4">
        <v>40626</v>
      </c>
      <c r="J1364" s="3" t="s">
        <v>31</v>
      </c>
      <c r="K1364" s="2">
        <v>0.61560000000000004</v>
      </c>
      <c r="L1364" s="2">
        <v>100</v>
      </c>
      <c r="M1364" s="3" t="s">
        <v>35</v>
      </c>
      <c r="N1364" s="3" t="s">
        <v>20</v>
      </c>
      <c r="O1364" s="2" t="b">
        <v>0</v>
      </c>
    </row>
    <row r="1365" spans="1:15" ht="14.25" customHeight="1" x14ac:dyDescent="0.3">
      <c r="A1365" s="2">
        <v>4</v>
      </c>
      <c r="B1365" s="3" t="s">
        <v>252</v>
      </c>
      <c r="C1365" s="2">
        <v>13</v>
      </c>
      <c r="D1365" s="2">
        <v>3057538.75</v>
      </c>
      <c r="E1365" s="4">
        <v>43621</v>
      </c>
      <c r="F1365" s="3" t="s">
        <v>253</v>
      </c>
      <c r="G1365" s="3" t="s">
        <v>24</v>
      </c>
      <c r="H1365" s="4">
        <v>46258</v>
      </c>
      <c r="I1365" s="4">
        <v>40626</v>
      </c>
      <c r="J1365" s="3" t="s">
        <v>31</v>
      </c>
      <c r="K1365" s="2">
        <v>0.1246</v>
      </c>
      <c r="L1365" s="2">
        <v>100</v>
      </c>
      <c r="M1365" s="3" t="s">
        <v>35</v>
      </c>
      <c r="N1365" s="3" t="s">
        <v>20</v>
      </c>
      <c r="O1365" s="2" t="b">
        <v>0</v>
      </c>
    </row>
    <row r="1366" spans="1:15" ht="14.25" customHeight="1" x14ac:dyDescent="0.3">
      <c r="A1366" s="2">
        <v>4</v>
      </c>
      <c r="B1366" s="3" t="s">
        <v>252</v>
      </c>
      <c r="C1366" s="2">
        <v>4</v>
      </c>
      <c r="D1366" s="2">
        <v>940781.15</v>
      </c>
      <c r="E1366" s="4">
        <v>43621</v>
      </c>
      <c r="F1366" s="3" t="s">
        <v>253</v>
      </c>
      <c r="G1366" s="3" t="s">
        <v>24</v>
      </c>
      <c r="H1366" s="4">
        <v>46258</v>
      </c>
      <c r="I1366" s="4">
        <v>40626</v>
      </c>
      <c r="J1366" s="3" t="s">
        <v>31</v>
      </c>
      <c r="K1366" s="2">
        <v>0.504</v>
      </c>
      <c r="L1366" s="2">
        <v>100</v>
      </c>
      <c r="M1366" s="3" t="s">
        <v>35</v>
      </c>
      <c r="N1366" s="3" t="s">
        <v>20</v>
      </c>
      <c r="O1366" s="2" t="b">
        <v>0</v>
      </c>
    </row>
    <row r="1367" spans="1:15" ht="14.25" customHeight="1" x14ac:dyDescent="0.3">
      <c r="A1367" s="2">
        <v>4</v>
      </c>
      <c r="B1367" s="3" t="s">
        <v>252</v>
      </c>
      <c r="C1367" s="2">
        <v>3</v>
      </c>
      <c r="D1367" s="2">
        <v>705585.87</v>
      </c>
      <c r="E1367" s="4">
        <v>43621</v>
      </c>
      <c r="F1367" s="3" t="s">
        <v>253</v>
      </c>
      <c r="G1367" s="3" t="s">
        <v>24</v>
      </c>
      <c r="H1367" s="4">
        <v>46258</v>
      </c>
      <c r="I1367" s="4">
        <v>40626</v>
      </c>
      <c r="J1367" s="3" t="s">
        <v>31</v>
      </c>
      <c r="K1367" s="2">
        <v>0.50590000000000002</v>
      </c>
      <c r="L1367" s="2">
        <v>100</v>
      </c>
      <c r="M1367" s="3" t="s">
        <v>35</v>
      </c>
      <c r="N1367" s="3" t="s">
        <v>20</v>
      </c>
      <c r="O1367" s="2" t="b">
        <v>0</v>
      </c>
    </row>
    <row r="1368" spans="1:15" ht="14.25" customHeight="1" x14ac:dyDescent="0.3">
      <c r="A1368" s="2">
        <v>59</v>
      </c>
      <c r="B1368" s="3" t="s">
        <v>173</v>
      </c>
      <c r="C1368" s="2">
        <v>1210</v>
      </c>
      <c r="D1368" s="2">
        <v>1211101.48</v>
      </c>
      <c r="E1368" s="4">
        <v>43621</v>
      </c>
      <c r="F1368" s="3" t="s">
        <v>174</v>
      </c>
      <c r="G1368" s="3" t="s">
        <v>139</v>
      </c>
      <c r="H1368" s="4">
        <v>46522</v>
      </c>
      <c r="I1368" s="4">
        <v>43600</v>
      </c>
      <c r="J1368" s="3" t="s">
        <v>44</v>
      </c>
      <c r="K1368" s="2">
        <v>1.52E-2</v>
      </c>
      <c r="L1368" s="2">
        <v>100</v>
      </c>
      <c r="M1368" s="3" t="s">
        <v>175</v>
      </c>
      <c r="N1368" s="3" t="s">
        <v>20</v>
      </c>
      <c r="O1368" s="2" t="b">
        <v>0</v>
      </c>
    </row>
    <row r="1369" spans="1:15" ht="14.25" customHeight="1" x14ac:dyDescent="0.3">
      <c r="A1369" s="2">
        <v>59</v>
      </c>
      <c r="B1369" s="3" t="s">
        <v>543</v>
      </c>
      <c r="C1369" s="2">
        <v>337</v>
      </c>
      <c r="D1369" s="2">
        <v>791501.08</v>
      </c>
      <c r="E1369" s="4">
        <v>43621</v>
      </c>
      <c r="F1369" s="3" t="s">
        <v>544</v>
      </c>
      <c r="G1369" s="3" t="s">
        <v>139</v>
      </c>
      <c r="H1369" s="4">
        <v>43936</v>
      </c>
      <c r="I1369" s="4">
        <v>41320</v>
      </c>
      <c r="J1369" s="3" t="s">
        <v>44</v>
      </c>
      <c r="K1369" s="2">
        <v>9.9000000000000008E-3</v>
      </c>
      <c r="L1369" s="2">
        <v>100</v>
      </c>
      <c r="M1369" s="3" t="s">
        <v>178</v>
      </c>
      <c r="N1369" s="3" t="s">
        <v>20</v>
      </c>
      <c r="O1369" s="2" t="b">
        <v>0</v>
      </c>
    </row>
    <row r="1370" spans="1:15" ht="14.25" customHeight="1" x14ac:dyDescent="0.3">
      <c r="A1370" s="2">
        <v>59</v>
      </c>
      <c r="B1370" s="3" t="s">
        <v>229</v>
      </c>
      <c r="C1370" s="2">
        <v>1035</v>
      </c>
      <c r="D1370" s="2">
        <v>1630013.58</v>
      </c>
      <c r="E1370" s="4">
        <v>43621</v>
      </c>
      <c r="F1370" s="3" t="s">
        <v>230</v>
      </c>
      <c r="G1370" s="3" t="s">
        <v>139</v>
      </c>
      <c r="H1370" s="4">
        <v>45580</v>
      </c>
      <c r="I1370" s="4">
        <v>41197</v>
      </c>
      <c r="J1370" s="3" t="s">
        <v>31</v>
      </c>
      <c r="K1370" s="2">
        <v>5.6899999999999999E-2</v>
      </c>
      <c r="L1370" s="2">
        <v>100</v>
      </c>
      <c r="M1370" s="3" t="s">
        <v>231</v>
      </c>
      <c r="N1370" s="3" t="s">
        <v>20</v>
      </c>
      <c r="O1370" s="2" t="b">
        <v>0</v>
      </c>
    </row>
    <row r="1371" spans="1:15" ht="14.25" customHeight="1" x14ac:dyDescent="0.3">
      <c r="A1371" s="2">
        <v>59</v>
      </c>
      <c r="B1371" s="3" t="s">
        <v>410</v>
      </c>
      <c r="C1371" s="2">
        <v>200</v>
      </c>
      <c r="D1371" s="2">
        <v>389355.43</v>
      </c>
      <c r="E1371" s="4">
        <v>43621</v>
      </c>
      <c r="F1371" s="3" t="s">
        <v>411</v>
      </c>
      <c r="G1371" s="3" t="s">
        <v>139</v>
      </c>
      <c r="H1371" s="4">
        <v>43936</v>
      </c>
      <c r="I1371" s="4">
        <v>42109</v>
      </c>
      <c r="J1371" s="3" t="s">
        <v>44</v>
      </c>
      <c r="K1371" s="2">
        <v>1.55E-2</v>
      </c>
      <c r="L1371" s="2">
        <v>100</v>
      </c>
      <c r="M1371" s="3" t="s">
        <v>412</v>
      </c>
      <c r="N1371" s="3" t="s">
        <v>20</v>
      </c>
      <c r="O1371" s="2" t="b">
        <v>0</v>
      </c>
    </row>
    <row r="1372" spans="1:15" ht="14.25" customHeight="1" x14ac:dyDescent="0.3">
      <c r="A1372" s="2">
        <v>59</v>
      </c>
      <c r="B1372" s="3" t="s">
        <v>545</v>
      </c>
      <c r="C1372" s="2">
        <v>200</v>
      </c>
      <c r="D1372" s="2">
        <v>240126.57</v>
      </c>
      <c r="E1372" s="4">
        <v>43621</v>
      </c>
      <c r="F1372" s="3" t="s">
        <v>546</v>
      </c>
      <c r="G1372" s="3" t="s">
        <v>139</v>
      </c>
      <c r="H1372" s="4">
        <v>43998</v>
      </c>
      <c r="I1372" s="4">
        <v>42142</v>
      </c>
      <c r="J1372" s="3" t="s">
        <v>44</v>
      </c>
      <c r="K1372" s="2">
        <v>1.6E-2</v>
      </c>
      <c r="L1372" s="2">
        <v>100</v>
      </c>
      <c r="M1372" s="3" t="s">
        <v>547</v>
      </c>
      <c r="N1372" s="3" t="s">
        <v>20</v>
      </c>
      <c r="O1372" s="2" t="b">
        <v>0</v>
      </c>
    </row>
    <row r="1373" spans="1:15" ht="14.25" customHeight="1" x14ac:dyDescent="0.3">
      <c r="A1373" s="2">
        <v>59</v>
      </c>
      <c r="B1373" s="3" t="s">
        <v>545</v>
      </c>
      <c r="C1373" s="2">
        <v>100</v>
      </c>
      <c r="D1373" s="2">
        <v>120063.28</v>
      </c>
      <c r="E1373" s="4">
        <v>43621</v>
      </c>
      <c r="F1373" s="3" t="s">
        <v>546</v>
      </c>
      <c r="G1373" s="3" t="s">
        <v>139</v>
      </c>
      <c r="H1373" s="4">
        <v>43998</v>
      </c>
      <c r="I1373" s="4">
        <v>42142</v>
      </c>
      <c r="J1373" s="3" t="s">
        <v>44</v>
      </c>
      <c r="K1373" s="2">
        <v>1.5699999999999999E-2</v>
      </c>
      <c r="L1373" s="2">
        <v>100</v>
      </c>
      <c r="M1373" s="3" t="s">
        <v>547</v>
      </c>
      <c r="N1373" s="3" t="s">
        <v>20</v>
      </c>
      <c r="O1373" s="2" t="b">
        <v>0</v>
      </c>
    </row>
    <row r="1374" spans="1:15" ht="14.25" customHeight="1" x14ac:dyDescent="0.3">
      <c r="A1374" s="2">
        <v>59</v>
      </c>
      <c r="B1374" s="3" t="s">
        <v>545</v>
      </c>
      <c r="C1374" s="2">
        <v>100</v>
      </c>
      <c r="D1374" s="2">
        <v>120063.28</v>
      </c>
      <c r="E1374" s="4">
        <v>43621</v>
      </c>
      <c r="F1374" s="3" t="s">
        <v>546</v>
      </c>
      <c r="G1374" s="3" t="s">
        <v>139</v>
      </c>
      <c r="H1374" s="4">
        <v>43998</v>
      </c>
      <c r="I1374" s="4">
        <v>42142</v>
      </c>
      <c r="J1374" s="3" t="s">
        <v>44</v>
      </c>
      <c r="K1374" s="2">
        <v>1.5699999999999999E-2</v>
      </c>
      <c r="L1374" s="2">
        <v>100</v>
      </c>
      <c r="M1374" s="3" t="s">
        <v>547</v>
      </c>
      <c r="N1374" s="3" t="s">
        <v>20</v>
      </c>
      <c r="O1374" s="2" t="b">
        <v>0</v>
      </c>
    </row>
    <row r="1375" spans="1:15" ht="14.25" customHeight="1" x14ac:dyDescent="0.3">
      <c r="A1375" s="2">
        <v>59</v>
      </c>
      <c r="B1375" s="3" t="s">
        <v>530</v>
      </c>
      <c r="C1375" s="2">
        <v>1290</v>
      </c>
      <c r="D1375" s="2">
        <v>672738.26</v>
      </c>
      <c r="E1375" s="4">
        <v>43621</v>
      </c>
      <c r="F1375" s="3" t="s">
        <v>531</v>
      </c>
      <c r="G1375" s="3" t="s">
        <v>139</v>
      </c>
      <c r="H1375" s="4">
        <v>43636</v>
      </c>
      <c r="I1375" s="4">
        <v>42541</v>
      </c>
      <c r="J1375" s="3" t="s">
        <v>44</v>
      </c>
      <c r="K1375" s="2">
        <v>3.5700000000000003E-2</v>
      </c>
      <c r="L1375" s="2">
        <v>100</v>
      </c>
      <c r="M1375" s="3" t="s">
        <v>532</v>
      </c>
      <c r="N1375" s="3" t="s">
        <v>20</v>
      </c>
      <c r="O1375" s="2" t="b">
        <v>0</v>
      </c>
    </row>
    <row r="1376" spans="1:15" ht="14.25" customHeight="1" x14ac:dyDescent="0.3">
      <c r="A1376" s="2">
        <v>59</v>
      </c>
      <c r="B1376" s="3" t="s">
        <v>425</v>
      </c>
      <c r="C1376" s="2">
        <v>100</v>
      </c>
      <c r="D1376" s="2">
        <v>938109.88</v>
      </c>
      <c r="E1376" s="4">
        <v>43621</v>
      </c>
      <c r="F1376" s="3" t="s">
        <v>426</v>
      </c>
      <c r="G1376" s="3" t="s">
        <v>139</v>
      </c>
      <c r="H1376" s="4">
        <v>43748</v>
      </c>
      <c r="I1376" s="4">
        <v>42653</v>
      </c>
      <c r="J1376" s="3" t="s">
        <v>44</v>
      </c>
      <c r="K1376" s="2">
        <v>1.9099999999999999E-2</v>
      </c>
      <c r="L1376" s="2">
        <v>100</v>
      </c>
      <c r="M1376" s="3" t="s">
        <v>185</v>
      </c>
      <c r="N1376" s="3" t="s">
        <v>20</v>
      </c>
      <c r="O1376" s="2" t="b">
        <v>0</v>
      </c>
    </row>
    <row r="1377" spans="1:15" ht="14.25" customHeight="1" x14ac:dyDescent="0.3">
      <c r="A1377" s="2">
        <v>59</v>
      </c>
      <c r="B1377" s="3" t="s">
        <v>425</v>
      </c>
      <c r="C1377" s="2">
        <v>145</v>
      </c>
      <c r="D1377" s="2">
        <v>1360259.33</v>
      </c>
      <c r="E1377" s="4">
        <v>43621</v>
      </c>
      <c r="F1377" s="3" t="s">
        <v>426</v>
      </c>
      <c r="G1377" s="3" t="s">
        <v>139</v>
      </c>
      <c r="H1377" s="4">
        <v>43748</v>
      </c>
      <c r="I1377" s="4">
        <v>42653</v>
      </c>
      <c r="J1377" s="3" t="s">
        <v>44</v>
      </c>
      <c r="K1377" s="2">
        <v>6.6600000000000006E-2</v>
      </c>
      <c r="L1377" s="2">
        <v>100</v>
      </c>
      <c r="M1377" s="3" t="s">
        <v>185</v>
      </c>
      <c r="N1377" s="3" t="s">
        <v>20</v>
      </c>
      <c r="O1377" s="2" t="b">
        <v>0</v>
      </c>
    </row>
    <row r="1378" spans="1:15" ht="14.25" customHeight="1" x14ac:dyDescent="0.3">
      <c r="A1378" s="2">
        <v>59</v>
      </c>
      <c r="B1378" s="3" t="s">
        <v>548</v>
      </c>
      <c r="C1378" s="2">
        <v>1000000</v>
      </c>
      <c r="D1378" s="2">
        <v>1032581</v>
      </c>
      <c r="E1378" s="4">
        <v>43621</v>
      </c>
      <c r="F1378" s="3" t="s">
        <v>549</v>
      </c>
      <c r="G1378" s="3" t="s">
        <v>139</v>
      </c>
      <c r="H1378" s="4">
        <v>43845</v>
      </c>
      <c r="I1378" s="4">
        <v>42750</v>
      </c>
      <c r="J1378" s="3" t="s">
        <v>44</v>
      </c>
      <c r="K1378" s="2">
        <v>3.8E-3</v>
      </c>
      <c r="L1378" s="2">
        <v>121</v>
      </c>
      <c r="M1378" s="3" t="s">
        <v>550</v>
      </c>
      <c r="N1378" s="3" t="s">
        <v>20</v>
      </c>
      <c r="O1378" s="2" t="b">
        <v>0</v>
      </c>
    </row>
    <row r="1379" spans="1:15" ht="14.25" customHeight="1" x14ac:dyDescent="0.3">
      <c r="A1379" s="2">
        <v>59</v>
      </c>
      <c r="B1379" s="3" t="s">
        <v>452</v>
      </c>
      <c r="C1379" s="2">
        <v>32</v>
      </c>
      <c r="D1379" s="2">
        <v>372218.15</v>
      </c>
      <c r="E1379" s="4">
        <v>43621</v>
      </c>
      <c r="F1379" s="3" t="s">
        <v>453</v>
      </c>
      <c r="G1379" s="3" t="s">
        <v>139</v>
      </c>
      <c r="H1379" s="4">
        <v>43644</v>
      </c>
      <c r="I1379" s="4">
        <v>42914</v>
      </c>
      <c r="J1379" s="3" t="s">
        <v>44</v>
      </c>
      <c r="K1379" s="2">
        <v>8.9999999999999998E-4</v>
      </c>
      <c r="L1379" s="2">
        <v>117</v>
      </c>
      <c r="M1379" s="3" t="s">
        <v>454</v>
      </c>
      <c r="N1379" s="3" t="s">
        <v>20</v>
      </c>
      <c r="O1379" s="2" t="b">
        <v>0</v>
      </c>
    </row>
    <row r="1380" spans="1:15" ht="14.25" customHeight="1" x14ac:dyDescent="0.3">
      <c r="A1380" s="2">
        <v>12</v>
      </c>
      <c r="B1380" s="3" t="s">
        <v>288</v>
      </c>
      <c r="C1380" s="2">
        <v>-8880000</v>
      </c>
      <c r="D1380" s="2">
        <v>11913.33</v>
      </c>
      <c r="E1380" s="4">
        <v>43621</v>
      </c>
      <c r="F1380" s="3" t="s">
        <v>289</v>
      </c>
      <c r="G1380" s="3" t="s">
        <v>287</v>
      </c>
      <c r="H1380" s="4">
        <v>45519</v>
      </c>
      <c r="I1380" s="4">
        <v>36526</v>
      </c>
      <c r="J1380" s="3" t="s">
        <v>19</v>
      </c>
      <c r="K1380" s="2">
        <v>0</v>
      </c>
      <c r="L1380" s="2">
        <v>0</v>
      </c>
      <c r="M1380" s="3" t="s">
        <v>19</v>
      </c>
      <c r="N1380" s="3" t="s">
        <v>20</v>
      </c>
      <c r="O1380" s="2" t="b">
        <v>0</v>
      </c>
    </row>
    <row r="1381" spans="1:15" ht="14.25" customHeight="1" x14ac:dyDescent="0.3">
      <c r="A1381" s="2">
        <v>12</v>
      </c>
      <c r="B1381" s="3" t="s">
        <v>290</v>
      </c>
      <c r="C1381" s="2">
        <v>-11040000</v>
      </c>
      <c r="D1381" s="2">
        <v>12466.19</v>
      </c>
      <c r="E1381" s="4">
        <v>43621</v>
      </c>
      <c r="F1381" s="3" t="s">
        <v>291</v>
      </c>
      <c r="G1381" s="3" t="s">
        <v>287</v>
      </c>
      <c r="H1381" s="4">
        <v>46251</v>
      </c>
      <c r="I1381" s="4">
        <v>36526</v>
      </c>
      <c r="J1381" s="3" t="s">
        <v>19</v>
      </c>
      <c r="K1381" s="2">
        <v>0</v>
      </c>
      <c r="L1381" s="2">
        <v>0</v>
      </c>
      <c r="M1381" s="3" t="s">
        <v>19</v>
      </c>
      <c r="N1381" s="3" t="s">
        <v>20</v>
      </c>
      <c r="O1381" s="2" t="b">
        <v>0</v>
      </c>
    </row>
    <row r="1382" spans="1:15" ht="14.25" customHeight="1" x14ac:dyDescent="0.3">
      <c r="A1382" s="2">
        <v>12</v>
      </c>
      <c r="B1382" s="3" t="s">
        <v>420</v>
      </c>
      <c r="C1382" s="2">
        <v>-720000</v>
      </c>
      <c r="D1382" s="2">
        <v>-485.86</v>
      </c>
      <c r="E1382" s="4">
        <v>43621</v>
      </c>
      <c r="F1382" s="3" t="s">
        <v>421</v>
      </c>
      <c r="G1382" s="3" t="s">
        <v>287</v>
      </c>
      <c r="H1382" s="4">
        <v>46980</v>
      </c>
      <c r="I1382" s="4">
        <v>36526</v>
      </c>
      <c r="J1382" s="3" t="s">
        <v>19</v>
      </c>
      <c r="K1382" s="2">
        <v>0</v>
      </c>
      <c r="L1382" s="2">
        <v>0</v>
      </c>
      <c r="M1382" s="3" t="s">
        <v>19</v>
      </c>
      <c r="N1382" s="3" t="s">
        <v>20</v>
      </c>
      <c r="O1382" s="2" t="b">
        <v>0</v>
      </c>
    </row>
    <row r="1383" spans="1:15" ht="14.25" customHeight="1" x14ac:dyDescent="0.3">
      <c r="A1383" s="2">
        <v>12</v>
      </c>
      <c r="B1383" s="3" t="s">
        <v>249</v>
      </c>
      <c r="C1383" s="2">
        <v>2049.19</v>
      </c>
      <c r="D1383" s="2">
        <v>2049.19</v>
      </c>
      <c r="E1383" s="4">
        <v>43621</v>
      </c>
      <c r="F1383" s="3" t="s">
        <v>199</v>
      </c>
      <c r="G1383" s="3" t="s">
        <v>200</v>
      </c>
      <c r="H1383" s="4">
        <v>36526</v>
      </c>
      <c r="I1383" s="4">
        <v>36526</v>
      </c>
      <c r="J1383" s="3" t="s">
        <v>19</v>
      </c>
      <c r="K1383" s="2">
        <v>0</v>
      </c>
      <c r="L1383" s="2">
        <v>0</v>
      </c>
      <c r="M1383" s="3" t="s">
        <v>19</v>
      </c>
      <c r="N1383" s="3" t="s">
        <v>20</v>
      </c>
      <c r="O1383" s="2" t="b">
        <v>0</v>
      </c>
    </row>
    <row r="1384" spans="1:15" ht="14.25" customHeight="1" x14ac:dyDescent="0.3">
      <c r="A1384" s="2">
        <v>12</v>
      </c>
      <c r="B1384" s="3" t="s">
        <v>493</v>
      </c>
      <c r="C1384" s="2">
        <v>2768</v>
      </c>
      <c r="D1384" s="2">
        <v>2732637.60488832</v>
      </c>
      <c r="E1384" s="4">
        <v>43621</v>
      </c>
      <c r="F1384" s="3" t="s">
        <v>494</v>
      </c>
      <c r="G1384" s="3" t="s">
        <v>202</v>
      </c>
      <c r="H1384" s="4">
        <v>36526</v>
      </c>
      <c r="I1384" s="4">
        <v>36526</v>
      </c>
      <c r="J1384" s="3" t="s">
        <v>19</v>
      </c>
      <c r="K1384" s="2">
        <v>0</v>
      </c>
      <c r="L1384" s="2">
        <v>0</v>
      </c>
      <c r="M1384" s="3" t="s">
        <v>494</v>
      </c>
      <c r="N1384" s="3" t="s">
        <v>20</v>
      </c>
      <c r="O1384" s="2" t="b">
        <v>0</v>
      </c>
    </row>
    <row r="1385" spans="1:15" ht="14.25" customHeight="1" x14ac:dyDescent="0.3">
      <c r="A1385" s="2">
        <v>12</v>
      </c>
      <c r="B1385" s="3" t="s">
        <v>352</v>
      </c>
      <c r="C1385" s="2">
        <v>5815404.7538994402</v>
      </c>
      <c r="D1385" s="2">
        <v>14132709.626240799</v>
      </c>
      <c r="E1385" s="4">
        <v>43621</v>
      </c>
      <c r="F1385" s="3" t="s">
        <v>353</v>
      </c>
      <c r="G1385" s="3" t="s">
        <v>202</v>
      </c>
      <c r="H1385" s="4">
        <v>36526</v>
      </c>
      <c r="I1385" s="4">
        <v>36526</v>
      </c>
      <c r="J1385" s="3" t="s">
        <v>19</v>
      </c>
      <c r="K1385" s="2">
        <v>0</v>
      </c>
      <c r="L1385" s="2">
        <v>0</v>
      </c>
      <c r="M1385" s="3" t="s">
        <v>353</v>
      </c>
      <c r="N1385" s="3" t="s">
        <v>20</v>
      </c>
      <c r="O1385" s="2" t="b">
        <v>0</v>
      </c>
    </row>
    <row r="1386" spans="1:15" ht="14.25" customHeight="1" x14ac:dyDescent="0.3">
      <c r="A1386" s="2">
        <v>26</v>
      </c>
      <c r="B1386" s="3" t="s">
        <v>66</v>
      </c>
      <c r="C1386" s="2">
        <v>2100</v>
      </c>
      <c r="D1386" s="2">
        <v>1911150.6</v>
      </c>
      <c r="E1386" s="4">
        <v>43621</v>
      </c>
      <c r="F1386" s="3" t="s">
        <v>67</v>
      </c>
      <c r="G1386" s="3" t="s">
        <v>24</v>
      </c>
      <c r="H1386" s="4">
        <v>46473</v>
      </c>
      <c r="I1386" s="4">
        <v>42821</v>
      </c>
      <c r="J1386" s="3" t="s">
        <v>31</v>
      </c>
      <c r="K1386" s="2">
        <v>8.3199999999999996E-2</v>
      </c>
      <c r="L1386" s="2">
        <v>100</v>
      </c>
      <c r="M1386" s="3" t="s">
        <v>32</v>
      </c>
      <c r="N1386" s="3" t="s">
        <v>20</v>
      </c>
      <c r="O1386" s="2" t="b">
        <v>0</v>
      </c>
    </row>
    <row r="1387" spans="1:15" ht="14.25" customHeight="1" x14ac:dyDescent="0.3">
      <c r="A1387" s="2">
        <v>26</v>
      </c>
      <c r="B1387" s="3" t="s">
        <v>68</v>
      </c>
      <c r="C1387" s="2">
        <v>1500</v>
      </c>
      <c r="D1387" s="2">
        <v>649676.03</v>
      </c>
      <c r="E1387" s="4">
        <v>43621</v>
      </c>
      <c r="F1387" s="3" t="s">
        <v>69</v>
      </c>
      <c r="G1387" s="3" t="s">
        <v>24</v>
      </c>
      <c r="H1387" s="4">
        <v>44333</v>
      </c>
      <c r="I1387" s="4">
        <v>42871</v>
      </c>
      <c r="J1387" s="3" t="s">
        <v>44</v>
      </c>
      <c r="K1387" s="2">
        <v>2.0799999999999999E-2</v>
      </c>
      <c r="L1387" s="2">
        <v>100</v>
      </c>
      <c r="M1387" s="3" t="s">
        <v>32</v>
      </c>
      <c r="N1387" s="3" t="s">
        <v>20</v>
      </c>
      <c r="O1387" s="2" t="b">
        <v>0</v>
      </c>
    </row>
    <row r="1388" spans="1:15" ht="14.25" customHeight="1" x14ac:dyDescent="0.3">
      <c r="A1388" s="2">
        <v>26</v>
      </c>
      <c r="B1388" s="3" t="s">
        <v>134</v>
      </c>
      <c r="C1388" s="2">
        <v>3000</v>
      </c>
      <c r="D1388" s="2">
        <v>2249985.5299999998</v>
      </c>
      <c r="E1388" s="4">
        <v>43621</v>
      </c>
      <c r="F1388" s="3" t="s">
        <v>135</v>
      </c>
      <c r="G1388" s="3" t="s">
        <v>24</v>
      </c>
      <c r="H1388" s="4">
        <v>44169</v>
      </c>
      <c r="I1388" s="4">
        <v>43071</v>
      </c>
      <c r="J1388" s="3" t="s">
        <v>44</v>
      </c>
      <c r="K1388" s="2">
        <v>9.2499999999999999E-2</v>
      </c>
      <c r="L1388" s="2">
        <v>100</v>
      </c>
      <c r="M1388" s="3" t="s">
        <v>136</v>
      </c>
      <c r="N1388" s="3" t="s">
        <v>20</v>
      </c>
      <c r="O1388" s="2" t="b">
        <v>0</v>
      </c>
    </row>
    <row r="1389" spans="1:15" ht="14.25" customHeight="1" x14ac:dyDescent="0.3">
      <c r="A1389" s="2">
        <v>26</v>
      </c>
      <c r="B1389" s="3" t="s">
        <v>134</v>
      </c>
      <c r="C1389" s="2">
        <v>1000</v>
      </c>
      <c r="D1389" s="2">
        <v>749995.18</v>
      </c>
      <c r="E1389" s="4">
        <v>43621</v>
      </c>
      <c r="F1389" s="3" t="s">
        <v>135</v>
      </c>
      <c r="G1389" s="3" t="s">
        <v>24</v>
      </c>
      <c r="H1389" s="4">
        <v>44169</v>
      </c>
      <c r="I1389" s="4">
        <v>43071</v>
      </c>
      <c r="J1389" s="3" t="s">
        <v>44</v>
      </c>
      <c r="K1389" s="2">
        <v>0.1283</v>
      </c>
      <c r="L1389" s="2">
        <v>100</v>
      </c>
      <c r="M1389" s="3" t="s">
        <v>136</v>
      </c>
      <c r="N1389" s="3" t="s">
        <v>20</v>
      </c>
      <c r="O1389" s="2" t="b">
        <v>0</v>
      </c>
    </row>
    <row r="1390" spans="1:15" ht="14.25" customHeight="1" x14ac:dyDescent="0.3">
      <c r="A1390" s="2">
        <v>26</v>
      </c>
      <c r="B1390" s="3" t="s">
        <v>106</v>
      </c>
      <c r="C1390" s="2">
        <v>2000</v>
      </c>
      <c r="D1390" s="2">
        <v>2094616.62</v>
      </c>
      <c r="E1390" s="4">
        <v>43621</v>
      </c>
      <c r="F1390" s="3" t="s">
        <v>107</v>
      </c>
      <c r="G1390" s="3" t="s">
        <v>24</v>
      </c>
      <c r="H1390" s="4">
        <v>47289</v>
      </c>
      <c r="I1390" s="4">
        <v>43284</v>
      </c>
      <c r="J1390" s="3" t="s">
        <v>25</v>
      </c>
      <c r="K1390" s="2">
        <v>0.42749999999999999</v>
      </c>
      <c r="L1390" s="2">
        <v>100</v>
      </c>
      <c r="M1390" s="3" t="s">
        <v>32</v>
      </c>
      <c r="N1390" s="3" t="s">
        <v>20</v>
      </c>
      <c r="O1390" s="2" t="b">
        <v>0</v>
      </c>
    </row>
    <row r="1391" spans="1:15" ht="14.25" customHeight="1" x14ac:dyDescent="0.3">
      <c r="A1391" s="2">
        <v>26</v>
      </c>
      <c r="B1391" s="3" t="s">
        <v>106</v>
      </c>
      <c r="C1391" s="2">
        <v>900</v>
      </c>
      <c r="D1391" s="2">
        <v>942577.48</v>
      </c>
      <c r="E1391" s="4">
        <v>43621</v>
      </c>
      <c r="F1391" s="3" t="s">
        <v>107</v>
      </c>
      <c r="G1391" s="3" t="s">
        <v>24</v>
      </c>
      <c r="H1391" s="4">
        <v>47289</v>
      </c>
      <c r="I1391" s="4">
        <v>43284</v>
      </c>
      <c r="J1391" s="3" t="s">
        <v>25</v>
      </c>
      <c r="K1391" s="2">
        <v>0.44519999999999998</v>
      </c>
      <c r="L1391" s="2">
        <v>100</v>
      </c>
      <c r="M1391" s="3" t="s">
        <v>32</v>
      </c>
      <c r="N1391" s="3" t="s">
        <v>20</v>
      </c>
      <c r="O1391" s="2" t="b">
        <v>0</v>
      </c>
    </row>
    <row r="1392" spans="1:15" ht="14.25" customHeight="1" x14ac:dyDescent="0.3">
      <c r="A1392" s="2">
        <v>26</v>
      </c>
      <c r="B1392" s="3" t="s">
        <v>104</v>
      </c>
      <c r="C1392" s="2">
        <v>1700</v>
      </c>
      <c r="D1392" s="2">
        <v>1784827.44</v>
      </c>
      <c r="E1392" s="4">
        <v>43621</v>
      </c>
      <c r="F1392" s="3" t="s">
        <v>105</v>
      </c>
      <c r="G1392" s="3" t="s">
        <v>24</v>
      </c>
      <c r="H1392" s="4">
        <v>46987</v>
      </c>
      <c r="I1392" s="4">
        <v>43332</v>
      </c>
      <c r="J1392" s="3" t="s">
        <v>44</v>
      </c>
      <c r="K1392" s="2">
        <v>6.4899999999999999E-2</v>
      </c>
      <c r="L1392" s="2">
        <v>100</v>
      </c>
      <c r="M1392" s="3" t="s">
        <v>32</v>
      </c>
      <c r="N1392" s="3" t="s">
        <v>20</v>
      </c>
      <c r="O1392" s="2" t="b">
        <v>0</v>
      </c>
    </row>
    <row r="1393" spans="1:15" ht="14.25" customHeight="1" x14ac:dyDescent="0.3">
      <c r="A1393" s="2">
        <v>26</v>
      </c>
      <c r="B1393" s="3" t="s">
        <v>104</v>
      </c>
      <c r="C1393" s="2">
        <v>1970</v>
      </c>
      <c r="D1393" s="2">
        <v>2068300.04</v>
      </c>
      <c r="E1393" s="4">
        <v>43621</v>
      </c>
      <c r="F1393" s="3" t="s">
        <v>105</v>
      </c>
      <c r="G1393" s="3" t="s">
        <v>24</v>
      </c>
      <c r="H1393" s="4">
        <v>46987</v>
      </c>
      <c r="I1393" s="4">
        <v>43332</v>
      </c>
      <c r="J1393" s="3" t="s">
        <v>44</v>
      </c>
      <c r="K1393" s="2">
        <v>6.9599999999999995E-2</v>
      </c>
      <c r="L1393" s="2">
        <v>100</v>
      </c>
      <c r="M1393" s="3" t="s">
        <v>32</v>
      </c>
      <c r="N1393" s="3" t="s">
        <v>20</v>
      </c>
      <c r="O1393" s="2" t="b">
        <v>0</v>
      </c>
    </row>
    <row r="1394" spans="1:15" ht="14.25" customHeight="1" x14ac:dyDescent="0.3">
      <c r="A1394" s="2">
        <v>26</v>
      </c>
      <c r="B1394" s="3" t="s">
        <v>75</v>
      </c>
      <c r="C1394" s="2">
        <v>2162</v>
      </c>
      <c r="D1394" s="2">
        <v>2211550.2400000002</v>
      </c>
      <c r="E1394" s="4">
        <v>43621</v>
      </c>
      <c r="F1394" s="3" t="s">
        <v>76</v>
      </c>
      <c r="G1394" s="3" t="s">
        <v>24</v>
      </c>
      <c r="H1394" s="4">
        <v>50775</v>
      </c>
      <c r="I1394" s="4">
        <v>43455</v>
      </c>
      <c r="J1394" s="3" t="s">
        <v>31</v>
      </c>
      <c r="K1394" s="2">
        <v>6.6799999999999998E-2</v>
      </c>
      <c r="L1394" s="2">
        <v>100</v>
      </c>
      <c r="M1394" s="3" t="s">
        <v>57</v>
      </c>
      <c r="N1394" s="3" t="s">
        <v>20</v>
      </c>
      <c r="O1394" s="2" t="b">
        <v>0</v>
      </c>
    </row>
    <row r="1395" spans="1:15" ht="14.25" customHeight="1" x14ac:dyDescent="0.3">
      <c r="A1395" s="2">
        <v>13</v>
      </c>
      <c r="B1395" s="3" t="s">
        <v>551</v>
      </c>
      <c r="C1395" s="2">
        <v>3312</v>
      </c>
      <c r="D1395" s="2">
        <v>2404672.98</v>
      </c>
      <c r="E1395" s="4">
        <v>43621</v>
      </c>
      <c r="F1395" s="3" t="s">
        <v>53</v>
      </c>
      <c r="G1395" s="3" t="s">
        <v>17</v>
      </c>
      <c r="H1395" s="4">
        <v>45108</v>
      </c>
      <c r="I1395" s="4">
        <v>43560</v>
      </c>
      <c r="J1395" s="3" t="s">
        <v>54</v>
      </c>
      <c r="K1395" s="2">
        <v>0</v>
      </c>
      <c r="L1395" s="2">
        <v>100</v>
      </c>
      <c r="M1395" s="3" t="s">
        <v>19</v>
      </c>
      <c r="N1395" s="3" t="s">
        <v>552</v>
      </c>
      <c r="O1395" s="2" t="b">
        <v>1</v>
      </c>
    </row>
    <row r="1396" spans="1:15" ht="14.25" customHeight="1" x14ac:dyDescent="0.3">
      <c r="A1396" s="2">
        <v>13</v>
      </c>
      <c r="B1396" s="3" t="s">
        <v>553</v>
      </c>
      <c r="C1396" s="2">
        <v>1340</v>
      </c>
      <c r="D1396" s="2">
        <v>1248149.54</v>
      </c>
      <c r="E1396" s="4">
        <v>43621</v>
      </c>
      <c r="F1396" s="3" t="s">
        <v>53</v>
      </c>
      <c r="G1396" s="3" t="s">
        <v>17</v>
      </c>
      <c r="H1396" s="4">
        <v>44013</v>
      </c>
      <c r="I1396" s="4">
        <v>42559</v>
      </c>
      <c r="J1396" s="3" t="s">
        <v>54</v>
      </c>
      <c r="K1396" s="2">
        <v>0</v>
      </c>
      <c r="L1396" s="2">
        <v>100</v>
      </c>
      <c r="M1396" s="3" t="s">
        <v>19</v>
      </c>
      <c r="N1396" s="3" t="s">
        <v>552</v>
      </c>
      <c r="O1396" s="2" t="b">
        <v>1</v>
      </c>
    </row>
    <row r="1397" spans="1:15" ht="14.25" customHeight="1" x14ac:dyDescent="0.3">
      <c r="A1397" s="2">
        <v>13</v>
      </c>
      <c r="B1397" s="3" t="s">
        <v>45</v>
      </c>
      <c r="C1397" s="2">
        <v>2</v>
      </c>
      <c r="D1397" s="2">
        <v>231073.16</v>
      </c>
      <c r="E1397" s="4">
        <v>43621</v>
      </c>
      <c r="F1397" s="3" t="s">
        <v>46</v>
      </c>
      <c r="G1397" s="3" t="s">
        <v>24</v>
      </c>
      <c r="H1397" s="4">
        <v>46997</v>
      </c>
      <c r="I1397" s="4">
        <v>42228</v>
      </c>
      <c r="J1397" s="3" t="s">
        <v>554</v>
      </c>
      <c r="K1397" s="2">
        <v>0.1215</v>
      </c>
      <c r="L1397" s="2">
        <v>100</v>
      </c>
      <c r="M1397" s="3" t="s">
        <v>26</v>
      </c>
      <c r="N1397" s="3" t="s">
        <v>552</v>
      </c>
      <c r="O1397" s="2" t="b">
        <v>0</v>
      </c>
    </row>
    <row r="1398" spans="1:15" ht="14.25" customHeight="1" x14ac:dyDescent="0.3">
      <c r="A1398" s="2">
        <v>13</v>
      </c>
      <c r="B1398" s="3" t="s">
        <v>45</v>
      </c>
      <c r="C1398" s="2">
        <v>3</v>
      </c>
      <c r="D1398" s="2">
        <v>346609.74</v>
      </c>
      <c r="E1398" s="4">
        <v>43621</v>
      </c>
      <c r="F1398" s="3" t="s">
        <v>46</v>
      </c>
      <c r="G1398" s="3" t="s">
        <v>24</v>
      </c>
      <c r="H1398" s="4">
        <v>46997</v>
      </c>
      <c r="I1398" s="4">
        <v>42228</v>
      </c>
      <c r="J1398" s="3" t="s">
        <v>554</v>
      </c>
      <c r="K1398" s="2">
        <v>0.1171</v>
      </c>
      <c r="L1398" s="2">
        <v>100</v>
      </c>
      <c r="M1398" s="3" t="s">
        <v>26</v>
      </c>
      <c r="N1398" s="3" t="s">
        <v>552</v>
      </c>
      <c r="O1398" s="2" t="b">
        <v>0</v>
      </c>
    </row>
    <row r="1399" spans="1:15" ht="14.25" customHeight="1" x14ac:dyDescent="0.3">
      <c r="A1399" s="2">
        <v>13</v>
      </c>
      <c r="B1399" s="3" t="s">
        <v>38</v>
      </c>
      <c r="C1399" s="2">
        <v>8</v>
      </c>
      <c r="D1399" s="2">
        <v>1793545.44</v>
      </c>
      <c r="E1399" s="4">
        <v>43621</v>
      </c>
      <c r="F1399" s="3" t="s">
        <v>39</v>
      </c>
      <c r="G1399" s="3" t="s">
        <v>24</v>
      </c>
      <c r="H1399" s="4">
        <v>46188</v>
      </c>
      <c r="I1399" s="4">
        <v>41075</v>
      </c>
      <c r="J1399" s="3" t="s">
        <v>31</v>
      </c>
      <c r="K1399" s="2">
        <v>0.1033</v>
      </c>
      <c r="L1399" s="2">
        <v>100</v>
      </c>
      <c r="M1399" s="3" t="s">
        <v>32</v>
      </c>
      <c r="N1399" s="3" t="s">
        <v>552</v>
      </c>
      <c r="O1399" s="2" t="b">
        <v>0</v>
      </c>
    </row>
    <row r="1400" spans="1:15" ht="14.25" customHeight="1" x14ac:dyDescent="0.3">
      <c r="A1400" s="2">
        <v>13</v>
      </c>
      <c r="B1400" s="3" t="s">
        <v>38</v>
      </c>
      <c r="C1400" s="2">
        <v>4</v>
      </c>
      <c r="D1400" s="2">
        <v>896772.72</v>
      </c>
      <c r="E1400" s="4">
        <v>43621</v>
      </c>
      <c r="F1400" s="3" t="s">
        <v>39</v>
      </c>
      <c r="G1400" s="3" t="s">
        <v>24</v>
      </c>
      <c r="H1400" s="4">
        <v>46188</v>
      </c>
      <c r="I1400" s="4">
        <v>41075</v>
      </c>
      <c r="J1400" s="3" t="s">
        <v>31</v>
      </c>
      <c r="K1400" s="2">
        <v>0.1033</v>
      </c>
      <c r="L1400" s="2">
        <v>100</v>
      </c>
      <c r="M1400" s="3" t="s">
        <v>32</v>
      </c>
      <c r="N1400" s="3" t="s">
        <v>552</v>
      </c>
      <c r="O1400" s="2" t="b">
        <v>0</v>
      </c>
    </row>
    <row r="1401" spans="1:15" ht="14.25" customHeight="1" x14ac:dyDescent="0.3">
      <c r="A1401" s="2">
        <v>13</v>
      </c>
      <c r="B1401" s="3" t="s">
        <v>66</v>
      </c>
      <c r="C1401" s="2">
        <v>1200</v>
      </c>
      <c r="D1401" s="2">
        <v>1065949.6000000001</v>
      </c>
      <c r="E1401" s="4">
        <v>43621</v>
      </c>
      <c r="F1401" s="3" t="s">
        <v>67</v>
      </c>
      <c r="G1401" s="3" t="s">
        <v>24</v>
      </c>
      <c r="H1401" s="4">
        <v>46473</v>
      </c>
      <c r="I1401" s="4">
        <v>42821</v>
      </c>
      <c r="J1401" s="3" t="s">
        <v>554</v>
      </c>
      <c r="K1401" s="2">
        <v>8.3500000000000005E-2</v>
      </c>
      <c r="L1401" s="2">
        <v>100</v>
      </c>
      <c r="M1401" s="3" t="s">
        <v>32</v>
      </c>
      <c r="N1401" s="3" t="s">
        <v>552</v>
      </c>
      <c r="O1401" s="2" t="b">
        <v>0</v>
      </c>
    </row>
    <row r="1402" spans="1:15" ht="14.25" customHeight="1" x14ac:dyDescent="0.3">
      <c r="A1402" s="2">
        <v>13</v>
      </c>
      <c r="B1402" s="3" t="s">
        <v>68</v>
      </c>
      <c r="C1402" s="2">
        <v>3000</v>
      </c>
      <c r="D1402" s="2">
        <v>934113.85</v>
      </c>
      <c r="E1402" s="4">
        <v>43621</v>
      </c>
      <c r="F1402" s="3" t="s">
        <v>69</v>
      </c>
      <c r="G1402" s="3" t="s">
        <v>24</v>
      </c>
      <c r="H1402" s="4">
        <v>44333</v>
      </c>
      <c r="I1402" s="4">
        <v>42880</v>
      </c>
      <c r="J1402" s="3" t="s">
        <v>44</v>
      </c>
      <c r="K1402" s="2">
        <v>0.02</v>
      </c>
      <c r="L1402" s="2">
        <v>100</v>
      </c>
      <c r="M1402" s="3" t="s">
        <v>32</v>
      </c>
      <c r="N1402" s="3" t="s">
        <v>552</v>
      </c>
      <c r="O1402" s="2" t="b">
        <v>0</v>
      </c>
    </row>
    <row r="1403" spans="1:15" ht="14.25" customHeight="1" x14ac:dyDescent="0.3">
      <c r="A1403" s="2">
        <v>13</v>
      </c>
      <c r="B1403" s="3" t="s">
        <v>58</v>
      </c>
      <c r="C1403" s="2">
        <v>1000</v>
      </c>
      <c r="D1403" s="2">
        <v>523825.45</v>
      </c>
      <c r="E1403" s="4">
        <v>43621</v>
      </c>
      <c r="F1403" s="3" t="s">
        <v>59</v>
      </c>
      <c r="G1403" s="3" t="s">
        <v>24</v>
      </c>
      <c r="H1403" s="4">
        <v>44531</v>
      </c>
      <c r="I1403" s="4">
        <v>42705</v>
      </c>
      <c r="J1403" s="3" t="s">
        <v>554</v>
      </c>
      <c r="K1403" s="2">
        <v>8.2600000000000007E-2</v>
      </c>
      <c r="L1403" s="2">
        <v>100</v>
      </c>
      <c r="M1403" s="3" t="s">
        <v>32</v>
      </c>
      <c r="N1403" s="3" t="s">
        <v>552</v>
      </c>
      <c r="O1403" s="2" t="b">
        <v>0</v>
      </c>
    </row>
    <row r="1404" spans="1:15" ht="14.25" customHeight="1" x14ac:dyDescent="0.3">
      <c r="A1404" s="2">
        <v>13</v>
      </c>
      <c r="B1404" s="3" t="s">
        <v>88</v>
      </c>
      <c r="C1404" s="2">
        <v>476</v>
      </c>
      <c r="D1404" s="2">
        <v>511041.64</v>
      </c>
      <c r="E1404" s="4">
        <v>43621</v>
      </c>
      <c r="F1404" s="3" t="s">
        <v>89</v>
      </c>
      <c r="G1404" s="3" t="s">
        <v>24</v>
      </c>
      <c r="H1404" s="4">
        <v>46713</v>
      </c>
      <c r="I1404" s="4">
        <v>43061</v>
      </c>
      <c r="J1404" s="3" t="s">
        <v>31</v>
      </c>
      <c r="K1404" s="2">
        <v>8.0699999999999994E-2</v>
      </c>
      <c r="L1404" s="2">
        <v>100</v>
      </c>
      <c r="M1404" s="3" t="s">
        <v>90</v>
      </c>
      <c r="N1404" s="3" t="s">
        <v>552</v>
      </c>
      <c r="O1404" s="2" t="b">
        <v>0</v>
      </c>
    </row>
    <row r="1405" spans="1:15" ht="14.25" customHeight="1" x14ac:dyDescent="0.3">
      <c r="A1405" s="2">
        <v>13</v>
      </c>
      <c r="B1405" s="3" t="s">
        <v>555</v>
      </c>
      <c r="C1405" s="2">
        <v>300</v>
      </c>
      <c r="D1405" s="2">
        <v>224998.56</v>
      </c>
      <c r="E1405" s="4">
        <v>43621</v>
      </c>
      <c r="F1405" s="3" t="s">
        <v>135</v>
      </c>
      <c r="G1405" s="3" t="s">
        <v>24</v>
      </c>
      <c r="H1405" s="4">
        <v>44169</v>
      </c>
      <c r="I1405" s="4">
        <v>43080</v>
      </c>
      <c r="J1405" s="3" t="s">
        <v>44</v>
      </c>
      <c r="K1405" s="2">
        <v>2.1600000000000001E-2</v>
      </c>
      <c r="L1405" s="2">
        <v>100</v>
      </c>
      <c r="M1405" s="3" t="s">
        <v>35</v>
      </c>
      <c r="N1405" s="3" t="s">
        <v>552</v>
      </c>
      <c r="O1405" s="2" t="b">
        <v>0</v>
      </c>
    </row>
    <row r="1406" spans="1:15" ht="14.25" customHeight="1" x14ac:dyDescent="0.3">
      <c r="A1406" s="2">
        <v>13</v>
      </c>
      <c r="B1406" s="3" t="s">
        <v>88</v>
      </c>
      <c r="C1406" s="2">
        <v>562</v>
      </c>
      <c r="D1406" s="2">
        <v>603372.68999999994</v>
      </c>
      <c r="E1406" s="4">
        <v>43621</v>
      </c>
      <c r="F1406" s="3" t="s">
        <v>89</v>
      </c>
      <c r="G1406" s="3" t="s">
        <v>24</v>
      </c>
      <c r="H1406" s="4">
        <v>46713</v>
      </c>
      <c r="I1406" s="4">
        <v>43061</v>
      </c>
      <c r="J1406" s="3" t="s">
        <v>31</v>
      </c>
      <c r="K1406" s="2">
        <v>7.7200000000000005E-2</v>
      </c>
      <c r="L1406" s="2">
        <v>100</v>
      </c>
      <c r="M1406" s="3" t="s">
        <v>90</v>
      </c>
      <c r="N1406" s="3" t="s">
        <v>552</v>
      </c>
      <c r="O1406" s="2" t="b">
        <v>0</v>
      </c>
    </row>
    <row r="1407" spans="1:15" ht="14.25" customHeight="1" x14ac:dyDescent="0.3">
      <c r="A1407" s="2">
        <v>14</v>
      </c>
      <c r="B1407" s="3" t="s">
        <v>551</v>
      </c>
      <c r="C1407" s="2">
        <v>346</v>
      </c>
      <c r="D1407" s="2">
        <v>250693.4</v>
      </c>
      <c r="E1407" s="4">
        <v>43621</v>
      </c>
      <c r="F1407" s="3" t="s">
        <v>53</v>
      </c>
      <c r="G1407" s="3" t="s">
        <v>17</v>
      </c>
      <c r="H1407" s="4">
        <v>45108</v>
      </c>
      <c r="I1407" s="4">
        <v>43560</v>
      </c>
      <c r="J1407" s="3" t="s">
        <v>54</v>
      </c>
      <c r="K1407" s="2">
        <v>0</v>
      </c>
      <c r="L1407" s="2">
        <v>100</v>
      </c>
      <c r="M1407" s="3" t="s">
        <v>19</v>
      </c>
      <c r="N1407" s="3" t="s">
        <v>552</v>
      </c>
      <c r="O1407" s="2" t="b">
        <v>1</v>
      </c>
    </row>
    <row r="1408" spans="1:15" ht="14.25" customHeight="1" x14ac:dyDescent="0.3">
      <c r="A1408" s="2">
        <v>14</v>
      </c>
      <c r="B1408" s="3" t="s">
        <v>556</v>
      </c>
      <c r="C1408" s="2">
        <v>8</v>
      </c>
      <c r="D1408" s="2">
        <v>1183297.96</v>
      </c>
      <c r="E1408" s="4">
        <v>43621</v>
      </c>
      <c r="F1408" s="3" t="s">
        <v>557</v>
      </c>
      <c r="G1408" s="3" t="s">
        <v>24</v>
      </c>
      <c r="H1408" s="4">
        <v>44461</v>
      </c>
      <c r="I1408" s="4">
        <v>41355</v>
      </c>
      <c r="J1408" s="3" t="s">
        <v>554</v>
      </c>
      <c r="K1408" s="2">
        <v>9.2299999999999993E-2</v>
      </c>
      <c r="L1408" s="2">
        <v>100</v>
      </c>
      <c r="M1408" s="3" t="s">
        <v>32</v>
      </c>
      <c r="N1408" s="3" t="s">
        <v>552</v>
      </c>
      <c r="O1408" s="2" t="b">
        <v>0</v>
      </c>
    </row>
    <row r="1409" spans="1:15" ht="14.25" customHeight="1" x14ac:dyDescent="0.3">
      <c r="A1409" s="2">
        <v>14</v>
      </c>
      <c r="B1409" s="3" t="s">
        <v>556</v>
      </c>
      <c r="C1409" s="2">
        <v>7</v>
      </c>
      <c r="D1409" s="2">
        <v>1035385.71</v>
      </c>
      <c r="E1409" s="4">
        <v>43621</v>
      </c>
      <c r="F1409" s="3" t="s">
        <v>557</v>
      </c>
      <c r="G1409" s="3" t="s">
        <v>24</v>
      </c>
      <c r="H1409" s="4">
        <v>44461</v>
      </c>
      <c r="I1409" s="4">
        <v>41355</v>
      </c>
      <c r="J1409" s="3" t="s">
        <v>554</v>
      </c>
      <c r="K1409" s="2">
        <v>9.2299999999999993E-2</v>
      </c>
      <c r="L1409" s="2">
        <v>100</v>
      </c>
      <c r="M1409" s="3" t="s">
        <v>32</v>
      </c>
      <c r="N1409" s="3" t="s">
        <v>552</v>
      </c>
      <c r="O1409" s="2" t="b">
        <v>0</v>
      </c>
    </row>
    <row r="1410" spans="1:15" ht="14.25" customHeight="1" x14ac:dyDescent="0.3">
      <c r="A1410" s="2">
        <v>14</v>
      </c>
      <c r="B1410" s="3" t="s">
        <v>558</v>
      </c>
      <c r="C1410" s="2">
        <v>7</v>
      </c>
      <c r="D1410" s="2">
        <v>2206765.4700000002</v>
      </c>
      <c r="E1410" s="4">
        <v>43621</v>
      </c>
      <c r="F1410" s="3" t="s">
        <v>559</v>
      </c>
      <c r="G1410" s="3" t="s">
        <v>24</v>
      </c>
      <c r="H1410" s="4">
        <v>45606</v>
      </c>
      <c r="I1410" s="4">
        <v>41223</v>
      </c>
      <c r="J1410" s="3" t="s">
        <v>31</v>
      </c>
      <c r="K1410" s="2">
        <v>0.1242</v>
      </c>
      <c r="L1410" s="2">
        <v>100</v>
      </c>
      <c r="M1410" s="3" t="s">
        <v>32</v>
      </c>
      <c r="N1410" s="3" t="s">
        <v>552</v>
      </c>
      <c r="O1410" s="2" t="b">
        <v>0</v>
      </c>
    </row>
    <row r="1411" spans="1:15" ht="14.25" customHeight="1" x14ac:dyDescent="0.3">
      <c r="A1411" s="2">
        <v>14</v>
      </c>
      <c r="B1411" s="3" t="s">
        <v>556</v>
      </c>
      <c r="C1411" s="2">
        <v>3</v>
      </c>
      <c r="D1411" s="2">
        <v>443514.76</v>
      </c>
      <c r="E1411" s="4">
        <v>43621</v>
      </c>
      <c r="F1411" s="3" t="s">
        <v>557</v>
      </c>
      <c r="G1411" s="3" t="s">
        <v>24</v>
      </c>
      <c r="H1411" s="4">
        <v>44461</v>
      </c>
      <c r="I1411" s="4">
        <v>41355</v>
      </c>
      <c r="J1411" s="3" t="s">
        <v>554</v>
      </c>
      <c r="K1411" s="2">
        <v>9.2799999999999994E-2</v>
      </c>
      <c r="L1411" s="2">
        <v>100</v>
      </c>
      <c r="M1411" s="3" t="s">
        <v>32</v>
      </c>
      <c r="N1411" s="3" t="s">
        <v>552</v>
      </c>
      <c r="O1411" s="2" t="b">
        <v>0</v>
      </c>
    </row>
    <row r="1412" spans="1:15" ht="14.25" customHeight="1" x14ac:dyDescent="0.3">
      <c r="A1412" s="2">
        <v>14</v>
      </c>
      <c r="B1412" s="3" t="s">
        <v>558</v>
      </c>
      <c r="C1412" s="2">
        <v>1</v>
      </c>
      <c r="D1412" s="2">
        <v>319319.40999999997</v>
      </c>
      <c r="E1412" s="4">
        <v>43621</v>
      </c>
      <c r="F1412" s="3" t="s">
        <v>559</v>
      </c>
      <c r="G1412" s="3" t="s">
        <v>24</v>
      </c>
      <c r="H1412" s="4">
        <v>45606</v>
      </c>
      <c r="I1412" s="4">
        <v>41223</v>
      </c>
      <c r="J1412" s="3" t="s">
        <v>31</v>
      </c>
      <c r="K1412" s="2">
        <v>0.1197</v>
      </c>
      <c r="L1412" s="2">
        <v>100</v>
      </c>
      <c r="M1412" s="3" t="s">
        <v>32</v>
      </c>
      <c r="N1412" s="3" t="s">
        <v>552</v>
      </c>
      <c r="O1412" s="2" t="b">
        <v>0</v>
      </c>
    </row>
    <row r="1413" spans="1:15" ht="14.25" customHeight="1" x14ac:dyDescent="0.3">
      <c r="A1413" s="2">
        <v>14</v>
      </c>
      <c r="B1413" s="3" t="s">
        <v>560</v>
      </c>
      <c r="C1413" s="2">
        <v>4</v>
      </c>
      <c r="D1413" s="2">
        <v>935102.79</v>
      </c>
      <c r="E1413" s="4">
        <v>43621</v>
      </c>
      <c r="F1413" s="3" t="s">
        <v>561</v>
      </c>
      <c r="G1413" s="3" t="s">
        <v>24</v>
      </c>
      <c r="H1413" s="4">
        <v>45636</v>
      </c>
      <c r="I1413" s="4">
        <v>41253</v>
      </c>
      <c r="J1413" s="3" t="s">
        <v>554</v>
      </c>
      <c r="K1413" s="2">
        <v>0.10340000000000001</v>
      </c>
      <c r="L1413" s="2">
        <v>100</v>
      </c>
      <c r="M1413" s="3" t="s">
        <v>32</v>
      </c>
      <c r="N1413" s="3" t="s">
        <v>552</v>
      </c>
      <c r="O1413" s="2" t="b">
        <v>0</v>
      </c>
    </row>
    <row r="1414" spans="1:15" ht="14.25" customHeight="1" x14ac:dyDescent="0.3">
      <c r="A1414" s="2">
        <v>14</v>
      </c>
      <c r="B1414" s="3" t="s">
        <v>560</v>
      </c>
      <c r="C1414" s="2">
        <v>4</v>
      </c>
      <c r="D1414" s="2">
        <v>935102.79</v>
      </c>
      <c r="E1414" s="4">
        <v>43621</v>
      </c>
      <c r="F1414" s="3" t="s">
        <v>561</v>
      </c>
      <c r="G1414" s="3" t="s">
        <v>24</v>
      </c>
      <c r="H1414" s="4">
        <v>45636</v>
      </c>
      <c r="I1414" s="4">
        <v>41253</v>
      </c>
      <c r="J1414" s="3" t="s">
        <v>554</v>
      </c>
      <c r="K1414" s="2">
        <v>0.10340000000000001</v>
      </c>
      <c r="L1414" s="2">
        <v>100</v>
      </c>
      <c r="M1414" s="3" t="s">
        <v>32</v>
      </c>
      <c r="N1414" s="3" t="s">
        <v>552</v>
      </c>
      <c r="O1414" s="2" t="b">
        <v>0</v>
      </c>
    </row>
    <row r="1415" spans="1:15" ht="14.25" customHeight="1" x14ac:dyDescent="0.3">
      <c r="A1415" s="2">
        <v>14</v>
      </c>
      <c r="B1415" s="3" t="s">
        <v>556</v>
      </c>
      <c r="C1415" s="2">
        <v>4</v>
      </c>
      <c r="D1415" s="2">
        <v>590409.11</v>
      </c>
      <c r="E1415" s="4">
        <v>43621</v>
      </c>
      <c r="F1415" s="3" t="s">
        <v>557</v>
      </c>
      <c r="G1415" s="3" t="s">
        <v>24</v>
      </c>
      <c r="H1415" s="4">
        <v>44461</v>
      </c>
      <c r="I1415" s="4">
        <v>41355</v>
      </c>
      <c r="J1415" s="3" t="s">
        <v>554</v>
      </c>
      <c r="K1415" s="2">
        <v>9.4200000000000006E-2</v>
      </c>
      <c r="L1415" s="2">
        <v>100</v>
      </c>
      <c r="M1415" s="3" t="s">
        <v>32</v>
      </c>
      <c r="N1415" s="3" t="s">
        <v>552</v>
      </c>
      <c r="O1415" s="2" t="b">
        <v>0</v>
      </c>
    </row>
    <row r="1416" spans="1:15" ht="14.25" customHeight="1" x14ac:dyDescent="0.3">
      <c r="A1416" s="2">
        <v>14</v>
      </c>
      <c r="B1416" s="3" t="s">
        <v>556</v>
      </c>
      <c r="C1416" s="2">
        <v>4</v>
      </c>
      <c r="D1416" s="2">
        <v>591955.92000000004</v>
      </c>
      <c r="E1416" s="4">
        <v>43621</v>
      </c>
      <c r="F1416" s="3" t="s">
        <v>557</v>
      </c>
      <c r="G1416" s="3" t="s">
        <v>24</v>
      </c>
      <c r="H1416" s="4">
        <v>44461</v>
      </c>
      <c r="I1416" s="4">
        <v>41355</v>
      </c>
      <c r="J1416" s="3" t="s">
        <v>554</v>
      </c>
      <c r="K1416" s="2">
        <v>9.1800000000000007E-2</v>
      </c>
      <c r="L1416" s="2">
        <v>100</v>
      </c>
      <c r="M1416" s="3" t="s">
        <v>32</v>
      </c>
      <c r="N1416" s="3" t="s">
        <v>552</v>
      </c>
      <c r="O1416" s="2" t="b">
        <v>0</v>
      </c>
    </row>
    <row r="1417" spans="1:15" ht="14.25" customHeight="1" x14ac:dyDescent="0.3">
      <c r="A1417" s="2">
        <v>14</v>
      </c>
      <c r="B1417" s="3" t="s">
        <v>558</v>
      </c>
      <c r="C1417" s="2">
        <v>4</v>
      </c>
      <c r="D1417" s="2">
        <v>1290939.8500000001</v>
      </c>
      <c r="E1417" s="4">
        <v>43621</v>
      </c>
      <c r="F1417" s="3" t="s">
        <v>559</v>
      </c>
      <c r="G1417" s="3" t="s">
        <v>24</v>
      </c>
      <c r="H1417" s="4">
        <v>45606</v>
      </c>
      <c r="I1417" s="4">
        <v>41223</v>
      </c>
      <c r="J1417" s="3" t="s">
        <v>31</v>
      </c>
      <c r="K1417" s="2">
        <v>0.11600000000000001</v>
      </c>
      <c r="L1417" s="2">
        <v>100</v>
      </c>
      <c r="M1417" s="3" t="s">
        <v>32</v>
      </c>
      <c r="N1417" s="3" t="s">
        <v>552</v>
      </c>
      <c r="O1417" s="2" t="b">
        <v>0</v>
      </c>
    </row>
    <row r="1418" spans="1:15" ht="14.25" customHeight="1" x14ac:dyDescent="0.3">
      <c r="A1418" s="2">
        <v>14</v>
      </c>
      <c r="B1418" s="3" t="s">
        <v>558</v>
      </c>
      <c r="C1418" s="2">
        <v>4</v>
      </c>
      <c r="D1418" s="2">
        <v>1290939.8500000001</v>
      </c>
      <c r="E1418" s="4">
        <v>43621</v>
      </c>
      <c r="F1418" s="3" t="s">
        <v>559</v>
      </c>
      <c r="G1418" s="3" t="s">
        <v>24</v>
      </c>
      <c r="H1418" s="4">
        <v>45606</v>
      </c>
      <c r="I1418" s="4">
        <v>41223</v>
      </c>
      <c r="J1418" s="3" t="s">
        <v>31</v>
      </c>
      <c r="K1418" s="2">
        <v>0.11600000000000001</v>
      </c>
      <c r="L1418" s="2">
        <v>100</v>
      </c>
      <c r="M1418" s="3" t="s">
        <v>32</v>
      </c>
      <c r="N1418" s="3" t="s">
        <v>552</v>
      </c>
      <c r="O1418" s="2" t="b">
        <v>0</v>
      </c>
    </row>
    <row r="1419" spans="1:15" ht="14.25" customHeight="1" x14ac:dyDescent="0.3">
      <c r="A1419" s="2">
        <v>14</v>
      </c>
      <c r="B1419" s="3" t="s">
        <v>556</v>
      </c>
      <c r="C1419" s="2">
        <v>9</v>
      </c>
      <c r="D1419" s="2">
        <v>1327982.98</v>
      </c>
      <c r="E1419" s="4">
        <v>43621</v>
      </c>
      <c r="F1419" s="3" t="s">
        <v>557</v>
      </c>
      <c r="G1419" s="3" t="s">
        <v>24</v>
      </c>
      <c r="H1419" s="4">
        <v>44461</v>
      </c>
      <c r="I1419" s="4">
        <v>41355</v>
      </c>
      <c r="J1419" s="3" t="s">
        <v>554</v>
      </c>
      <c r="K1419" s="2">
        <v>9.4500000000000001E-2</v>
      </c>
      <c r="L1419" s="2">
        <v>100</v>
      </c>
      <c r="M1419" s="3" t="s">
        <v>32</v>
      </c>
      <c r="N1419" s="3" t="s">
        <v>552</v>
      </c>
      <c r="O1419" s="2" t="b">
        <v>0</v>
      </c>
    </row>
    <row r="1420" spans="1:15" ht="14.25" customHeight="1" x14ac:dyDescent="0.3">
      <c r="A1420" s="2">
        <v>14</v>
      </c>
      <c r="B1420" s="3" t="s">
        <v>556</v>
      </c>
      <c r="C1420" s="2">
        <v>3</v>
      </c>
      <c r="D1420" s="2">
        <v>443149.62</v>
      </c>
      <c r="E1420" s="4">
        <v>43621</v>
      </c>
      <c r="F1420" s="3" t="s">
        <v>557</v>
      </c>
      <c r="G1420" s="3" t="s">
        <v>24</v>
      </c>
      <c r="H1420" s="4">
        <v>44461</v>
      </c>
      <c r="I1420" s="4">
        <v>41355</v>
      </c>
      <c r="J1420" s="3" t="s">
        <v>554</v>
      </c>
      <c r="K1420" s="2">
        <v>9.35E-2</v>
      </c>
      <c r="L1420" s="2">
        <v>100</v>
      </c>
      <c r="M1420" s="3" t="s">
        <v>32</v>
      </c>
      <c r="N1420" s="3" t="s">
        <v>552</v>
      </c>
      <c r="O1420" s="2" t="b">
        <v>0</v>
      </c>
    </row>
    <row r="1421" spans="1:15" ht="14.25" customHeight="1" x14ac:dyDescent="0.3">
      <c r="A1421" s="2">
        <v>14</v>
      </c>
      <c r="B1421" s="3" t="s">
        <v>29</v>
      </c>
      <c r="C1421" s="2">
        <v>4</v>
      </c>
      <c r="D1421" s="2">
        <v>975535.59</v>
      </c>
      <c r="E1421" s="4">
        <v>43621</v>
      </c>
      <c r="F1421" s="3" t="s">
        <v>30</v>
      </c>
      <c r="G1421" s="3" t="s">
        <v>24</v>
      </c>
      <c r="H1421" s="4">
        <v>45828</v>
      </c>
      <c r="I1421" s="4">
        <v>41445</v>
      </c>
      <c r="J1421" s="3" t="s">
        <v>31</v>
      </c>
      <c r="K1421" s="2">
        <v>8.9700000000000002E-2</v>
      </c>
      <c r="L1421" s="2">
        <v>100</v>
      </c>
      <c r="M1421" s="3" t="s">
        <v>32</v>
      </c>
      <c r="N1421" s="3" t="s">
        <v>552</v>
      </c>
      <c r="O1421" s="2" t="b">
        <v>0</v>
      </c>
    </row>
    <row r="1422" spans="1:15" ht="14.25" customHeight="1" x14ac:dyDescent="0.3">
      <c r="A1422" s="2">
        <v>14</v>
      </c>
      <c r="B1422" s="3" t="s">
        <v>29</v>
      </c>
      <c r="C1422" s="2">
        <v>8</v>
      </c>
      <c r="D1422" s="2">
        <v>1951071.18</v>
      </c>
      <c r="E1422" s="4">
        <v>43621</v>
      </c>
      <c r="F1422" s="3" t="s">
        <v>30</v>
      </c>
      <c r="G1422" s="3" t="s">
        <v>24</v>
      </c>
      <c r="H1422" s="4">
        <v>45828</v>
      </c>
      <c r="I1422" s="4">
        <v>41445</v>
      </c>
      <c r="J1422" s="3" t="s">
        <v>31</v>
      </c>
      <c r="K1422" s="2">
        <v>8.9700000000000002E-2</v>
      </c>
      <c r="L1422" s="2">
        <v>100</v>
      </c>
      <c r="M1422" s="3" t="s">
        <v>32</v>
      </c>
      <c r="N1422" s="3" t="s">
        <v>552</v>
      </c>
      <c r="O1422" s="2" t="b">
        <v>0</v>
      </c>
    </row>
    <row r="1423" spans="1:15" ht="14.25" customHeight="1" x14ac:dyDescent="0.3">
      <c r="A1423" s="2">
        <v>14</v>
      </c>
      <c r="B1423" s="3" t="s">
        <v>29</v>
      </c>
      <c r="C1423" s="2">
        <v>10</v>
      </c>
      <c r="D1423" s="2">
        <v>2451659.81</v>
      </c>
      <c r="E1423" s="4">
        <v>43621</v>
      </c>
      <c r="F1423" s="3" t="s">
        <v>30</v>
      </c>
      <c r="G1423" s="3" t="s">
        <v>24</v>
      </c>
      <c r="H1423" s="4">
        <v>45828</v>
      </c>
      <c r="I1423" s="4">
        <v>41445</v>
      </c>
      <c r="J1423" s="3" t="s">
        <v>31</v>
      </c>
      <c r="K1423" s="2">
        <v>8.77E-2</v>
      </c>
      <c r="L1423" s="2">
        <v>100</v>
      </c>
      <c r="M1423" s="3" t="s">
        <v>32</v>
      </c>
      <c r="N1423" s="3" t="s">
        <v>552</v>
      </c>
      <c r="O1423" s="2" t="b">
        <v>0</v>
      </c>
    </row>
    <row r="1424" spans="1:15" ht="14.25" customHeight="1" x14ac:dyDescent="0.3">
      <c r="A1424" s="2">
        <v>14</v>
      </c>
      <c r="B1424" s="3" t="s">
        <v>556</v>
      </c>
      <c r="C1424" s="2">
        <v>1</v>
      </c>
      <c r="D1424" s="2">
        <v>146472.62</v>
      </c>
      <c r="E1424" s="4">
        <v>43621</v>
      </c>
      <c r="F1424" s="3" t="s">
        <v>557</v>
      </c>
      <c r="G1424" s="3" t="s">
        <v>24</v>
      </c>
      <c r="H1424" s="4">
        <v>44461</v>
      </c>
      <c r="I1424" s="4">
        <v>41355</v>
      </c>
      <c r="J1424" s="3" t="s">
        <v>554</v>
      </c>
      <c r="K1424" s="2">
        <v>0.1011</v>
      </c>
      <c r="L1424" s="2">
        <v>100</v>
      </c>
      <c r="M1424" s="3" t="s">
        <v>32</v>
      </c>
      <c r="N1424" s="3" t="s">
        <v>552</v>
      </c>
      <c r="O1424" s="2" t="b">
        <v>0</v>
      </c>
    </row>
    <row r="1425" spans="1:15" ht="14.25" customHeight="1" x14ac:dyDescent="0.3">
      <c r="A1425" s="2">
        <v>14</v>
      </c>
      <c r="B1425" s="3" t="s">
        <v>29</v>
      </c>
      <c r="C1425" s="2">
        <v>4</v>
      </c>
      <c r="D1425" s="2">
        <v>975468.6</v>
      </c>
      <c r="E1425" s="4">
        <v>43621</v>
      </c>
      <c r="F1425" s="3" t="s">
        <v>30</v>
      </c>
      <c r="G1425" s="3" t="s">
        <v>24</v>
      </c>
      <c r="H1425" s="4">
        <v>45828</v>
      </c>
      <c r="I1425" s="4">
        <v>41445</v>
      </c>
      <c r="J1425" s="3" t="s">
        <v>31</v>
      </c>
      <c r="K1425" s="2">
        <v>8.9800000000000005E-2</v>
      </c>
      <c r="L1425" s="2">
        <v>100</v>
      </c>
      <c r="M1425" s="3" t="s">
        <v>32</v>
      </c>
      <c r="N1425" s="3" t="s">
        <v>552</v>
      </c>
      <c r="O1425" s="2" t="b">
        <v>0</v>
      </c>
    </row>
    <row r="1426" spans="1:15" ht="14.25" customHeight="1" x14ac:dyDescent="0.3">
      <c r="A1426" s="2">
        <v>14</v>
      </c>
      <c r="B1426" s="3" t="s">
        <v>29</v>
      </c>
      <c r="C1426" s="2">
        <v>13</v>
      </c>
      <c r="D1426" s="2">
        <v>3169020.14</v>
      </c>
      <c r="E1426" s="4">
        <v>43621</v>
      </c>
      <c r="F1426" s="3" t="s">
        <v>30</v>
      </c>
      <c r="G1426" s="3" t="s">
        <v>24</v>
      </c>
      <c r="H1426" s="4">
        <v>45828</v>
      </c>
      <c r="I1426" s="4">
        <v>41445</v>
      </c>
      <c r="J1426" s="3" t="s">
        <v>31</v>
      </c>
      <c r="K1426" s="2">
        <v>8.9899999999999994E-2</v>
      </c>
      <c r="L1426" s="2">
        <v>100</v>
      </c>
      <c r="M1426" s="3" t="s">
        <v>32</v>
      </c>
      <c r="N1426" s="3" t="s">
        <v>552</v>
      </c>
      <c r="O1426" s="2" t="b">
        <v>0</v>
      </c>
    </row>
    <row r="1427" spans="1:15" ht="14.25" customHeight="1" x14ac:dyDescent="0.3">
      <c r="A1427" s="2">
        <v>14</v>
      </c>
      <c r="B1427" s="3" t="s">
        <v>556</v>
      </c>
      <c r="C1427" s="2">
        <v>11</v>
      </c>
      <c r="D1427" s="2">
        <v>1607424.08</v>
      </c>
      <c r="E1427" s="4">
        <v>43621</v>
      </c>
      <c r="F1427" s="3" t="s">
        <v>557</v>
      </c>
      <c r="G1427" s="3" t="s">
        <v>24</v>
      </c>
      <c r="H1427" s="4">
        <v>44461</v>
      </c>
      <c r="I1427" s="4">
        <v>41355</v>
      </c>
      <c r="J1427" s="3" t="s">
        <v>554</v>
      </c>
      <c r="K1427" s="2">
        <v>0.1033</v>
      </c>
      <c r="L1427" s="2">
        <v>100</v>
      </c>
      <c r="M1427" s="3" t="s">
        <v>32</v>
      </c>
      <c r="N1427" s="3" t="s">
        <v>552</v>
      </c>
      <c r="O1427" s="2" t="b">
        <v>0</v>
      </c>
    </row>
    <row r="1428" spans="1:15" ht="14.25" customHeight="1" x14ac:dyDescent="0.3">
      <c r="A1428" s="2">
        <v>70</v>
      </c>
      <c r="B1428" s="3" t="s">
        <v>399</v>
      </c>
      <c r="C1428" s="2">
        <v>100</v>
      </c>
      <c r="D1428" s="2">
        <v>1013065.05</v>
      </c>
      <c r="E1428" s="4">
        <v>43621</v>
      </c>
      <c r="F1428" s="3" t="s">
        <v>16</v>
      </c>
      <c r="G1428" s="3" t="s">
        <v>17</v>
      </c>
      <c r="H1428" s="4">
        <v>45901</v>
      </c>
      <c r="I1428" s="4">
        <v>43532</v>
      </c>
      <c r="J1428" s="3" t="s">
        <v>18</v>
      </c>
      <c r="K1428" s="2">
        <v>2.0000000000000001E-4</v>
      </c>
      <c r="L1428" s="2">
        <v>100</v>
      </c>
      <c r="M1428" s="3" t="s">
        <v>19</v>
      </c>
      <c r="N1428" s="3" t="s">
        <v>562</v>
      </c>
      <c r="O1428" s="2" t="b">
        <v>0</v>
      </c>
    </row>
    <row r="1429" spans="1:15" ht="14.25" customHeight="1" x14ac:dyDescent="0.3">
      <c r="A1429" s="2">
        <v>70</v>
      </c>
      <c r="B1429" s="3" t="s">
        <v>563</v>
      </c>
      <c r="C1429" s="2">
        <v>0</v>
      </c>
      <c r="D1429" s="2">
        <v>0</v>
      </c>
      <c r="E1429" s="4">
        <v>43621</v>
      </c>
      <c r="F1429" s="3" t="s">
        <v>199</v>
      </c>
      <c r="G1429" s="3" t="s">
        <v>200</v>
      </c>
      <c r="H1429" s="4">
        <v>36526</v>
      </c>
      <c r="I1429" s="4">
        <v>36526</v>
      </c>
      <c r="J1429" s="3" t="s">
        <v>19</v>
      </c>
      <c r="K1429" s="2">
        <v>0</v>
      </c>
      <c r="L1429" s="2">
        <v>0</v>
      </c>
      <c r="M1429" s="3" t="s">
        <v>19</v>
      </c>
      <c r="N1429" s="3" t="s">
        <v>562</v>
      </c>
      <c r="O1429" s="2" t="b">
        <v>0</v>
      </c>
    </row>
    <row r="1430" spans="1:15" ht="14.25" customHeight="1" x14ac:dyDescent="0.3">
      <c r="A1430" s="2">
        <v>70</v>
      </c>
      <c r="B1430" s="3" t="s">
        <v>564</v>
      </c>
      <c r="C1430" s="2">
        <v>27550433.567864001</v>
      </c>
      <c r="D1430" s="2">
        <v>35151970.120090798</v>
      </c>
      <c r="E1430" s="4">
        <v>43621</v>
      </c>
      <c r="F1430" s="3" t="s">
        <v>565</v>
      </c>
      <c r="G1430" s="3" t="s">
        <v>202</v>
      </c>
      <c r="H1430" s="4">
        <v>36526</v>
      </c>
      <c r="I1430" s="4">
        <v>36526</v>
      </c>
      <c r="J1430" s="3" t="s">
        <v>19</v>
      </c>
      <c r="K1430" s="2">
        <v>0</v>
      </c>
      <c r="L1430" s="2">
        <v>0</v>
      </c>
      <c r="M1430" s="3" t="s">
        <v>565</v>
      </c>
      <c r="N1430" s="3" t="s">
        <v>562</v>
      </c>
      <c r="O1430" s="2" t="b">
        <v>0</v>
      </c>
    </row>
    <row r="1431" spans="1:15" ht="14.25" customHeight="1" x14ac:dyDescent="0.3">
      <c r="A1431" s="2">
        <v>70</v>
      </c>
      <c r="B1431" s="3" t="s">
        <v>566</v>
      </c>
      <c r="C1431" s="2">
        <v>38140660.032458998</v>
      </c>
      <c r="D1431" s="2">
        <v>73613144.4235553</v>
      </c>
      <c r="E1431" s="4">
        <v>43621</v>
      </c>
      <c r="F1431" s="3" t="s">
        <v>567</v>
      </c>
      <c r="G1431" s="3" t="s">
        <v>202</v>
      </c>
      <c r="H1431" s="4">
        <v>36526</v>
      </c>
      <c r="I1431" s="4">
        <v>36526</v>
      </c>
      <c r="J1431" s="3" t="s">
        <v>19</v>
      </c>
      <c r="K1431" s="2">
        <v>0</v>
      </c>
      <c r="L1431" s="2">
        <v>0</v>
      </c>
      <c r="M1431" s="3" t="s">
        <v>567</v>
      </c>
      <c r="N1431" s="3" t="s">
        <v>562</v>
      </c>
      <c r="O1431" s="2" t="b">
        <v>0</v>
      </c>
    </row>
    <row r="1432" spans="1:15" ht="14.25" customHeight="1" x14ac:dyDescent="0.3">
      <c r="A1432" s="2">
        <v>70</v>
      </c>
      <c r="B1432" s="3" t="s">
        <v>568</v>
      </c>
      <c r="C1432" s="2">
        <v>12287461.108262001</v>
      </c>
      <c r="D1432" s="2">
        <v>32810418.542388901</v>
      </c>
      <c r="E1432" s="4">
        <v>43621</v>
      </c>
      <c r="F1432" s="3" t="s">
        <v>569</v>
      </c>
      <c r="G1432" s="3" t="s">
        <v>202</v>
      </c>
      <c r="H1432" s="4">
        <v>36526</v>
      </c>
      <c r="I1432" s="4">
        <v>36526</v>
      </c>
      <c r="J1432" s="3" t="s">
        <v>19</v>
      </c>
      <c r="K1432" s="2">
        <v>0</v>
      </c>
      <c r="L1432" s="2">
        <v>0</v>
      </c>
      <c r="M1432" s="3" t="s">
        <v>569</v>
      </c>
      <c r="N1432" s="3" t="s">
        <v>562</v>
      </c>
      <c r="O1432" s="2" t="b">
        <v>0</v>
      </c>
    </row>
    <row r="1433" spans="1:15" ht="14.25" customHeight="1" x14ac:dyDescent="0.3">
      <c r="A1433" s="2">
        <v>43</v>
      </c>
      <c r="B1433" s="3" t="s">
        <v>413</v>
      </c>
      <c r="C1433" s="2">
        <v>140</v>
      </c>
      <c r="D1433" s="2">
        <v>2230259.27</v>
      </c>
      <c r="E1433" s="4">
        <v>43621</v>
      </c>
      <c r="F1433" s="3" t="s">
        <v>414</v>
      </c>
      <c r="G1433" s="3" t="s">
        <v>139</v>
      </c>
      <c r="H1433" s="4">
        <v>45306</v>
      </c>
      <c r="I1433" s="4">
        <v>40344</v>
      </c>
      <c r="J1433" s="3" t="s">
        <v>31</v>
      </c>
      <c r="K1433" s="2">
        <v>8.09E-2</v>
      </c>
      <c r="L1433" s="2">
        <v>100</v>
      </c>
      <c r="M1433" s="3" t="s">
        <v>415</v>
      </c>
      <c r="N1433" s="3" t="s">
        <v>20</v>
      </c>
      <c r="O1433" s="2" t="b">
        <v>0</v>
      </c>
    </row>
    <row r="1434" spans="1:15" ht="14.25" customHeight="1" x14ac:dyDescent="0.3">
      <c r="A1434" s="2">
        <v>43</v>
      </c>
      <c r="B1434" s="3" t="s">
        <v>413</v>
      </c>
      <c r="C1434" s="2">
        <v>92</v>
      </c>
      <c r="D1434" s="2">
        <v>1465598.95</v>
      </c>
      <c r="E1434" s="4">
        <v>43621</v>
      </c>
      <c r="F1434" s="3" t="s">
        <v>414</v>
      </c>
      <c r="G1434" s="3" t="s">
        <v>139</v>
      </c>
      <c r="H1434" s="4">
        <v>45306</v>
      </c>
      <c r="I1434" s="4">
        <v>40344</v>
      </c>
      <c r="J1434" s="3" t="s">
        <v>31</v>
      </c>
      <c r="K1434" s="2">
        <v>8.3599999999999994E-2</v>
      </c>
      <c r="L1434" s="2">
        <v>100</v>
      </c>
      <c r="M1434" s="3" t="s">
        <v>415</v>
      </c>
      <c r="N1434" s="3" t="s">
        <v>20</v>
      </c>
      <c r="O1434" s="2" t="b">
        <v>0</v>
      </c>
    </row>
    <row r="1435" spans="1:15" ht="14.25" customHeight="1" x14ac:dyDescent="0.3">
      <c r="A1435" s="2">
        <v>43</v>
      </c>
      <c r="B1435" s="3" t="s">
        <v>413</v>
      </c>
      <c r="C1435" s="2">
        <v>16</v>
      </c>
      <c r="D1435" s="2">
        <v>254886.77</v>
      </c>
      <c r="E1435" s="4">
        <v>43621</v>
      </c>
      <c r="F1435" s="3" t="s">
        <v>414</v>
      </c>
      <c r="G1435" s="3" t="s">
        <v>139</v>
      </c>
      <c r="H1435" s="4">
        <v>45306</v>
      </c>
      <c r="I1435" s="4">
        <v>40344</v>
      </c>
      <c r="J1435" s="3" t="s">
        <v>31</v>
      </c>
      <c r="K1435" s="2">
        <v>8.4400000000000003E-2</v>
      </c>
      <c r="L1435" s="2">
        <v>100</v>
      </c>
      <c r="M1435" s="3" t="s">
        <v>415</v>
      </c>
      <c r="N1435" s="3" t="s">
        <v>20</v>
      </c>
      <c r="O1435" s="2" t="b">
        <v>0</v>
      </c>
    </row>
    <row r="1436" spans="1:15" ht="14.25" customHeight="1" x14ac:dyDescent="0.3">
      <c r="A1436" s="2">
        <v>43</v>
      </c>
      <c r="B1436" s="3" t="s">
        <v>413</v>
      </c>
      <c r="C1436" s="2">
        <v>450</v>
      </c>
      <c r="D1436" s="2">
        <v>7168690.5</v>
      </c>
      <c r="E1436" s="4">
        <v>43621</v>
      </c>
      <c r="F1436" s="3" t="s">
        <v>414</v>
      </c>
      <c r="G1436" s="3" t="s">
        <v>139</v>
      </c>
      <c r="H1436" s="4">
        <v>45306</v>
      </c>
      <c r="I1436" s="4">
        <v>40344</v>
      </c>
      <c r="J1436" s="3" t="s">
        <v>31</v>
      </c>
      <c r="K1436" s="2">
        <v>8.43E-2</v>
      </c>
      <c r="L1436" s="2">
        <v>100</v>
      </c>
      <c r="M1436" s="3" t="s">
        <v>415</v>
      </c>
      <c r="N1436" s="3" t="s">
        <v>20</v>
      </c>
      <c r="O1436" s="2" t="b">
        <v>0</v>
      </c>
    </row>
    <row r="1437" spans="1:15" ht="14.25" customHeight="1" x14ac:dyDescent="0.3">
      <c r="A1437" s="2">
        <v>43</v>
      </c>
      <c r="B1437" s="3" t="s">
        <v>413</v>
      </c>
      <c r="C1437" s="2">
        <v>140</v>
      </c>
      <c r="D1437" s="2">
        <v>2230259.27</v>
      </c>
      <c r="E1437" s="4">
        <v>43621</v>
      </c>
      <c r="F1437" s="3" t="s">
        <v>414</v>
      </c>
      <c r="G1437" s="3" t="s">
        <v>139</v>
      </c>
      <c r="H1437" s="4">
        <v>45306</v>
      </c>
      <c r="I1437" s="4">
        <v>40344</v>
      </c>
      <c r="J1437" s="3" t="s">
        <v>31</v>
      </c>
      <c r="K1437" s="2">
        <v>6.9699999999999998E-2</v>
      </c>
      <c r="L1437" s="2">
        <v>100</v>
      </c>
      <c r="M1437" s="3" t="s">
        <v>415</v>
      </c>
      <c r="N1437" s="3" t="s">
        <v>20</v>
      </c>
      <c r="O1437" s="2" t="b">
        <v>0</v>
      </c>
    </row>
    <row r="1438" spans="1:15" ht="14.25" customHeight="1" x14ac:dyDescent="0.3">
      <c r="A1438" s="2">
        <v>43</v>
      </c>
      <c r="B1438" s="3" t="s">
        <v>413</v>
      </c>
      <c r="C1438" s="2">
        <v>83</v>
      </c>
      <c r="D1438" s="2">
        <v>1322225.1399999999</v>
      </c>
      <c r="E1438" s="4">
        <v>43621</v>
      </c>
      <c r="F1438" s="3" t="s">
        <v>414</v>
      </c>
      <c r="G1438" s="3" t="s">
        <v>139</v>
      </c>
      <c r="H1438" s="4">
        <v>45306</v>
      </c>
      <c r="I1438" s="4">
        <v>40344</v>
      </c>
      <c r="J1438" s="3" t="s">
        <v>31</v>
      </c>
      <c r="K1438" s="2">
        <v>6.8699999999999997E-2</v>
      </c>
      <c r="L1438" s="2">
        <v>100</v>
      </c>
      <c r="M1438" s="3" t="s">
        <v>415</v>
      </c>
      <c r="N1438" s="3" t="s">
        <v>20</v>
      </c>
      <c r="O1438" s="2" t="b">
        <v>0</v>
      </c>
    </row>
    <row r="1439" spans="1:15" ht="14.25" customHeight="1" x14ac:dyDescent="0.3">
      <c r="A1439" s="2">
        <v>43</v>
      </c>
      <c r="B1439" s="3" t="s">
        <v>413</v>
      </c>
      <c r="C1439" s="2">
        <v>145</v>
      </c>
      <c r="D1439" s="2">
        <v>2309911.38</v>
      </c>
      <c r="E1439" s="4">
        <v>43621</v>
      </c>
      <c r="F1439" s="3" t="s">
        <v>414</v>
      </c>
      <c r="G1439" s="3" t="s">
        <v>139</v>
      </c>
      <c r="H1439" s="4">
        <v>45306</v>
      </c>
      <c r="I1439" s="4">
        <v>40344</v>
      </c>
      <c r="J1439" s="3" t="s">
        <v>31</v>
      </c>
      <c r="K1439" s="2">
        <v>6.5299999999999997E-2</v>
      </c>
      <c r="L1439" s="2">
        <v>100</v>
      </c>
      <c r="M1439" s="3" t="s">
        <v>415</v>
      </c>
      <c r="N1439" s="3" t="s">
        <v>20</v>
      </c>
      <c r="O1439" s="2" t="b">
        <v>0</v>
      </c>
    </row>
    <row r="1440" spans="1:15" ht="14.25" customHeight="1" x14ac:dyDescent="0.3">
      <c r="A1440" s="2">
        <v>43</v>
      </c>
      <c r="B1440" s="3" t="s">
        <v>413</v>
      </c>
      <c r="C1440" s="2">
        <v>119</v>
      </c>
      <c r="D1440" s="2">
        <v>1895720.38</v>
      </c>
      <c r="E1440" s="4">
        <v>43621</v>
      </c>
      <c r="F1440" s="3" t="s">
        <v>414</v>
      </c>
      <c r="G1440" s="3" t="s">
        <v>139</v>
      </c>
      <c r="H1440" s="4">
        <v>45306</v>
      </c>
      <c r="I1440" s="4">
        <v>40344</v>
      </c>
      <c r="J1440" s="3" t="s">
        <v>31</v>
      </c>
      <c r="K1440" s="2">
        <v>6.5299999999999997E-2</v>
      </c>
      <c r="L1440" s="2">
        <v>100</v>
      </c>
      <c r="M1440" s="3" t="s">
        <v>415</v>
      </c>
      <c r="N1440" s="3" t="s">
        <v>20</v>
      </c>
      <c r="O1440" s="2" t="b">
        <v>0</v>
      </c>
    </row>
    <row r="1441" spans="1:15" ht="14.25" customHeight="1" x14ac:dyDescent="0.3">
      <c r="A1441" s="2">
        <v>43</v>
      </c>
      <c r="B1441" s="3" t="s">
        <v>447</v>
      </c>
      <c r="C1441" s="2">
        <v>106</v>
      </c>
      <c r="D1441" s="2">
        <v>1816588.74</v>
      </c>
      <c r="E1441" s="4">
        <v>43621</v>
      </c>
      <c r="F1441" s="3" t="s">
        <v>448</v>
      </c>
      <c r="G1441" s="3" t="s">
        <v>139</v>
      </c>
      <c r="H1441" s="4">
        <v>45488</v>
      </c>
      <c r="I1441" s="4">
        <v>40344</v>
      </c>
      <c r="J1441" s="3" t="s">
        <v>31</v>
      </c>
      <c r="K1441" s="2">
        <v>8.1900000000000001E-2</v>
      </c>
      <c r="L1441" s="2">
        <v>100</v>
      </c>
      <c r="M1441" s="3" t="s">
        <v>415</v>
      </c>
      <c r="N1441" s="3" t="s">
        <v>20</v>
      </c>
      <c r="O1441" s="2" t="b">
        <v>0</v>
      </c>
    </row>
    <row r="1442" spans="1:15" ht="14.25" customHeight="1" x14ac:dyDescent="0.3">
      <c r="A1442" s="2">
        <v>43</v>
      </c>
      <c r="B1442" s="3" t="s">
        <v>447</v>
      </c>
      <c r="C1442" s="2">
        <v>40</v>
      </c>
      <c r="D1442" s="2">
        <v>685505.19</v>
      </c>
      <c r="E1442" s="4">
        <v>43621</v>
      </c>
      <c r="F1442" s="3" t="s">
        <v>448</v>
      </c>
      <c r="G1442" s="3" t="s">
        <v>139</v>
      </c>
      <c r="H1442" s="4">
        <v>45488</v>
      </c>
      <c r="I1442" s="4">
        <v>40344</v>
      </c>
      <c r="J1442" s="3" t="s">
        <v>31</v>
      </c>
      <c r="K1442" s="2">
        <v>7.8799999999999995E-2</v>
      </c>
      <c r="L1442" s="2">
        <v>100</v>
      </c>
      <c r="M1442" s="3" t="s">
        <v>415</v>
      </c>
      <c r="N1442" s="3" t="s">
        <v>20</v>
      </c>
      <c r="O1442" s="2" t="b">
        <v>0</v>
      </c>
    </row>
    <row r="1443" spans="1:15" ht="14.25" customHeight="1" x14ac:dyDescent="0.3">
      <c r="A1443" s="2">
        <v>43</v>
      </c>
      <c r="B1443" s="3" t="s">
        <v>447</v>
      </c>
      <c r="C1443" s="2">
        <v>39</v>
      </c>
      <c r="D1443" s="2">
        <v>668367.56000000006</v>
      </c>
      <c r="E1443" s="4">
        <v>43621</v>
      </c>
      <c r="F1443" s="3" t="s">
        <v>448</v>
      </c>
      <c r="G1443" s="3" t="s">
        <v>139</v>
      </c>
      <c r="H1443" s="4">
        <v>45488</v>
      </c>
      <c r="I1443" s="4">
        <v>40344</v>
      </c>
      <c r="J1443" s="3" t="s">
        <v>31</v>
      </c>
      <c r="K1443" s="2">
        <v>7.9600000000000004E-2</v>
      </c>
      <c r="L1443" s="2">
        <v>100</v>
      </c>
      <c r="M1443" s="3" t="s">
        <v>415</v>
      </c>
      <c r="N1443" s="3" t="s">
        <v>20</v>
      </c>
      <c r="O1443" s="2" t="b">
        <v>0</v>
      </c>
    </row>
    <row r="1444" spans="1:15" ht="14.25" customHeight="1" x14ac:dyDescent="0.3">
      <c r="A1444" s="2">
        <v>43</v>
      </c>
      <c r="B1444" s="3" t="s">
        <v>447</v>
      </c>
      <c r="C1444" s="2">
        <v>100</v>
      </c>
      <c r="D1444" s="2">
        <v>1713762.97</v>
      </c>
      <c r="E1444" s="4">
        <v>43621</v>
      </c>
      <c r="F1444" s="3" t="s">
        <v>448</v>
      </c>
      <c r="G1444" s="3" t="s">
        <v>139</v>
      </c>
      <c r="H1444" s="4">
        <v>45488</v>
      </c>
      <c r="I1444" s="4">
        <v>40344</v>
      </c>
      <c r="J1444" s="3" t="s">
        <v>31</v>
      </c>
      <c r="K1444" s="2">
        <v>8.6900000000000005E-2</v>
      </c>
      <c r="L1444" s="2">
        <v>100</v>
      </c>
      <c r="M1444" s="3" t="s">
        <v>415</v>
      </c>
      <c r="N1444" s="3" t="s">
        <v>20</v>
      </c>
      <c r="O1444" s="2" t="b">
        <v>0</v>
      </c>
    </row>
    <row r="1445" spans="1:15" ht="14.25" customHeight="1" x14ac:dyDescent="0.3">
      <c r="A1445" s="2">
        <v>43</v>
      </c>
      <c r="B1445" s="3" t="s">
        <v>447</v>
      </c>
      <c r="C1445" s="2">
        <v>150</v>
      </c>
      <c r="D1445" s="2">
        <v>2570644.4500000002</v>
      </c>
      <c r="E1445" s="4">
        <v>43621</v>
      </c>
      <c r="F1445" s="3" t="s">
        <v>448</v>
      </c>
      <c r="G1445" s="3" t="s">
        <v>139</v>
      </c>
      <c r="H1445" s="4">
        <v>45488</v>
      </c>
      <c r="I1445" s="4">
        <v>40344</v>
      </c>
      <c r="J1445" s="3" t="s">
        <v>31</v>
      </c>
      <c r="K1445" s="2">
        <v>8.6800000000000002E-2</v>
      </c>
      <c r="L1445" s="2">
        <v>100</v>
      </c>
      <c r="M1445" s="3" t="s">
        <v>415</v>
      </c>
      <c r="N1445" s="3" t="s">
        <v>20</v>
      </c>
      <c r="O1445" s="2" t="b">
        <v>0</v>
      </c>
    </row>
    <row r="1446" spans="1:15" ht="14.25" customHeight="1" x14ac:dyDescent="0.3">
      <c r="A1446" s="2">
        <v>43</v>
      </c>
      <c r="B1446" s="3" t="s">
        <v>447</v>
      </c>
      <c r="C1446" s="2">
        <v>150</v>
      </c>
      <c r="D1446" s="2">
        <v>2570644.4500000002</v>
      </c>
      <c r="E1446" s="4">
        <v>43621</v>
      </c>
      <c r="F1446" s="3" t="s">
        <v>448</v>
      </c>
      <c r="G1446" s="3" t="s">
        <v>139</v>
      </c>
      <c r="H1446" s="4">
        <v>45488</v>
      </c>
      <c r="I1446" s="4">
        <v>40344</v>
      </c>
      <c r="J1446" s="3" t="s">
        <v>31</v>
      </c>
      <c r="K1446" s="2">
        <v>8.09E-2</v>
      </c>
      <c r="L1446" s="2">
        <v>100</v>
      </c>
      <c r="M1446" s="3" t="s">
        <v>415</v>
      </c>
      <c r="N1446" s="3" t="s">
        <v>20</v>
      </c>
      <c r="O1446" s="2" t="b">
        <v>0</v>
      </c>
    </row>
    <row r="1447" spans="1:15" ht="14.25" customHeight="1" x14ac:dyDescent="0.3">
      <c r="A1447" s="2">
        <v>43</v>
      </c>
      <c r="B1447" s="3" t="s">
        <v>447</v>
      </c>
      <c r="C1447" s="2">
        <v>90</v>
      </c>
      <c r="D1447" s="2">
        <v>1542386.67</v>
      </c>
      <c r="E1447" s="4">
        <v>43621</v>
      </c>
      <c r="F1447" s="3" t="s">
        <v>448</v>
      </c>
      <c r="G1447" s="3" t="s">
        <v>139</v>
      </c>
      <c r="H1447" s="4">
        <v>45488</v>
      </c>
      <c r="I1447" s="4">
        <v>40344</v>
      </c>
      <c r="J1447" s="3" t="s">
        <v>31</v>
      </c>
      <c r="K1447" s="2">
        <v>8.3599999999999994E-2</v>
      </c>
      <c r="L1447" s="2">
        <v>100</v>
      </c>
      <c r="M1447" s="3" t="s">
        <v>415</v>
      </c>
      <c r="N1447" s="3" t="s">
        <v>20</v>
      </c>
      <c r="O1447" s="2" t="b">
        <v>0</v>
      </c>
    </row>
    <row r="1448" spans="1:15" ht="14.25" customHeight="1" x14ac:dyDescent="0.3">
      <c r="A1448" s="2">
        <v>43</v>
      </c>
      <c r="B1448" s="3" t="s">
        <v>447</v>
      </c>
      <c r="C1448" s="2">
        <v>320</v>
      </c>
      <c r="D1448" s="2">
        <v>5484041.4900000002</v>
      </c>
      <c r="E1448" s="4">
        <v>43621</v>
      </c>
      <c r="F1448" s="3" t="s">
        <v>448</v>
      </c>
      <c r="G1448" s="3" t="s">
        <v>139</v>
      </c>
      <c r="H1448" s="4">
        <v>45488</v>
      </c>
      <c r="I1448" s="4">
        <v>40344</v>
      </c>
      <c r="J1448" s="3" t="s">
        <v>31</v>
      </c>
      <c r="K1448" s="2">
        <v>8.43E-2</v>
      </c>
      <c r="L1448" s="2">
        <v>100</v>
      </c>
      <c r="M1448" s="3" t="s">
        <v>415</v>
      </c>
      <c r="N1448" s="3" t="s">
        <v>20</v>
      </c>
      <c r="O1448" s="2" t="b">
        <v>0</v>
      </c>
    </row>
    <row r="1449" spans="1:15" ht="14.25" customHeight="1" x14ac:dyDescent="0.3">
      <c r="A1449" s="2">
        <v>43</v>
      </c>
      <c r="B1449" s="3" t="s">
        <v>447</v>
      </c>
      <c r="C1449" s="2">
        <v>100</v>
      </c>
      <c r="D1449" s="2">
        <v>1713762.97</v>
      </c>
      <c r="E1449" s="4">
        <v>43621</v>
      </c>
      <c r="F1449" s="3" t="s">
        <v>448</v>
      </c>
      <c r="G1449" s="3" t="s">
        <v>139</v>
      </c>
      <c r="H1449" s="4">
        <v>45488</v>
      </c>
      <c r="I1449" s="4">
        <v>40344</v>
      </c>
      <c r="J1449" s="3" t="s">
        <v>31</v>
      </c>
      <c r="K1449" s="2">
        <v>7.0900000000000005E-2</v>
      </c>
      <c r="L1449" s="2">
        <v>100</v>
      </c>
      <c r="M1449" s="3" t="s">
        <v>415</v>
      </c>
      <c r="N1449" s="3" t="s">
        <v>20</v>
      </c>
      <c r="O1449" s="2" t="b">
        <v>0</v>
      </c>
    </row>
    <row r="1450" spans="1:15" ht="14.25" customHeight="1" x14ac:dyDescent="0.3">
      <c r="A1450" s="2">
        <v>43</v>
      </c>
      <c r="B1450" s="3" t="s">
        <v>447</v>
      </c>
      <c r="C1450" s="2">
        <v>40</v>
      </c>
      <c r="D1450" s="2">
        <v>685505.19</v>
      </c>
      <c r="E1450" s="4">
        <v>43621</v>
      </c>
      <c r="F1450" s="3" t="s">
        <v>448</v>
      </c>
      <c r="G1450" s="3" t="s">
        <v>139</v>
      </c>
      <c r="H1450" s="4">
        <v>45488</v>
      </c>
      <c r="I1450" s="4">
        <v>40344</v>
      </c>
      <c r="J1450" s="3" t="s">
        <v>31</v>
      </c>
      <c r="K1450" s="2">
        <v>6.3399999999999998E-2</v>
      </c>
      <c r="L1450" s="2">
        <v>100</v>
      </c>
      <c r="M1450" s="3" t="s">
        <v>415</v>
      </c>
      <c r="N1450" s="3" t="s">
        <v>20</v>
      </c>
      <c r="O1450" s="2" t="b">
        <v>0</v>
      </c>
    </row>
    <row r="1451" spans="1:15" ht="14.25" customHeight="1" x14ac:dyDescent="0.3">
      <c r="A1451" s="2">
        <v>43</v>
      </c>
      <c r="B1451" s="3" t="s">
        <v>570</v>
      </c>
      <c r="C1451" s="2">
        <v>775</v>
      </c>
      <c r="D1451" s="2">
        <v>904103.8</v>
      </c>
      <c r="E1451" s="4">
        <v>43621</v>
      </c>
      <c r="F1451" s="3" t="s">
        <v>571</v>
      </c>
      <c r="G1451" s="3" t="s">
        <v>139</v>
      </c>
      <c r="H1451" s="4">
        <v>44941</v>
      </c>
      <c r="I1451" s="4">
        <v>40558</v>
      </c>
      <c r="J1451" s="3" t="s">
        <v>31</v>
      </c>
      <c r="K1451" s="2">
        <v>6.4600000000000005E-2</v>
      </c>
      <c r="L1451" s="2">
        <v>100</v>
      </c>
      <c r="M1451" s="3" t="s">
        <v>514</v>
      </c>
      <c r="N1451" s="3" t="s">
        <v>20</v>
      </c>
      <c r="O1451" s="2" t="b">
        <v>0</v>
      </c>
    </row>
    <row r="1452" spans="1:15" ht="14.25" customHeight="1" x14ac:dyDescent="0.3">
      <c r="A1452" s="2">
        <v>43</v>
      </c>
      <c r="B1452" s="3" t="s">
        <v>570</v>
      </c>
      <c r="C1452" s="2">
        <v>593</v>
      </c>
      <c r="D1452" s="2">
        <v>691785.23</v>
      </c>
      <c r="E1452" s="4">
        <v>43621</v>
      </c>
      <c r="F1452" s="3" t="s">
        <v>571</v>
      </c>
      <c r="G1452" s="3" t="s">
        <v>139</v>
      </c>
      <c r="H1452" s="4">
        <v>44941</v>
      </c>
      <c r="I1452" s="4">
        <v>40558</v>
      </c>
      <c r="J1452" s="3" t="s">
        <v>31</v>
      </c>
      <c r="K1452" s="2">
        <v>5.4300000000000001E-2</v>
      </c>
      <c r="L1452" s="2">
        <v>100</v>
      </c>
      <c r="M1452" s="3" t="s">
        <v>514</v>
      </c>
      <c r="N1452" s="3" t="s">
        <v>20</v>
      </c>
      <c r="O1452" s="2" t="b">
        <v>0</v>
      </c>
    </row>
    <row r="1453" spans="1:15" ht="14.25" customHeight="1" x14ac:dyDescent="0.3">
      <c r="A1453" s="2">
        <v>43</v>
      </c>
      <c r="B1453" s="3" t="s">
        <v>570</v>
      </c>
      <c r="C1453" s="2">
        <v>205</v>
      </c>
      <c r="D1453" s="2">
        <v>239150.04</v>
      </c>
      <c r="E1453" s="4">
        <v>43621</v>
      </c>
      <c r="F1453" s="3" t="s">
        <v>571</v>
      </c>
      <c r="G1453" s="3" t="s">
        <v>139</v>
      </c>
      <c r="H1453" s="4">
        <v>44941</v>
      </c>
      <c r="I1453" s="4">
        <v>40558</v>
      </c>
      <c r="J1453" s="3" t="s">
        <v>31</v>
      </c>
      <c r="K1453" s="2">
        <v>5.2400000000000002E-2</v>
      </c>
      <c r="L1453" s="2">
        <v>100</v>
      </c>
      <c r="M1453" s="3" t="s">
        <v>514</v>
      </c>
      <c r="N1453" s="3" t="s">
        <v>20</v>
      </c>
      <c r="O1453" s="2" t="b">
        <v>0</v>
      </c>
    </row>
    <row r="1454" spans="1:15" ht="14.25" customHeight="1" x14ac:dyDescent="0.3">
      <c r="A1454" s="2">
        <v>43</v>
      </c>
      <c r="B1454" s="3" t="s">
        <v>570</v>
      </c>
      <c r="C1454" s="2">
        <v>200</v>
      </c>
      <c r="D1454" s="2">
        <v>233317.11</v>
      </c>
      <c r="E1454" s="4">
        <v>43621</v>
      </c>
      <c r="F1454" s="3" t="s">
        <v>571</v>
      </c>
      <c r="G1454" s="3" t="s">
        <v>139</v>
      </c>
      <c r="H1454" s="4">
        <v>44941</v>
      </c>
      <c r="I1454" s="4">
        <v>40558</v>
      </c>
      <c r="J1454" s="3" t="s">
        <v>31</v>
      </c>
      <c r="K1454" s="2">
        <v>5.16E-2</v>
      </c>
      <c r="L1454" s="2">
        <v>100</v>
      </c>
      <c r="M1454" s="3" t="s">
        <v>514</v>
      </c>
      <c r="N1454" s="3" t="s">
        <v>20</v>
      </c>
      <c r="O1454" s="2" t="b">
        <v>0</v>
      </c>
    </row>
    <row r="1455" spans="1:15" ht="14.25" customHeight="1" x14ac:dyDescent="0.3">
      <c r="A1455" s="2">
        <v>43</v>
      </c>
      <c r="B1455" s="3" t="s">
        <v>570</v>
      </c>
      <c r="C1455" s="2">
        <v>350</v>
      </c>
      <c r="D1455" s="2">
        <v>408304.94</v>
      </c>
      <c r="E1455" s="4">
        <v>43621</v>
      </c>
      <c r="F1455" s="3" t="s">
        <v>571</v>
      </c>
      <c r="G1455" s="3" t="s">
        <v>139</v>
      </c>
      <c r="H1455" s="4">
        <v>44941</v>
      </c>
      <c r="I1455" s="4">
        <v>40558</v>
      </c>
      <c r="J1455" s="3" t="s">
        <v>31</v>
      </c>
      <c r="K1455" s="2">
        <v>5.16E-2</v>
      </c>
      <c r="L1455" s="2">
        <v>100</v>
      </c>
      <c r="M1455" s="3" t="s">
        <v>514</v>
      </c>
      <c r="N1455" s="3" t="s">
        <v>20</v>
      </c>
      <c r="O1455" s="2" t="b">
        <v>0</v>
      </c>
    </row>
    <row r="1456" spans="1:15" ht="14.25" customHeight="1" x14ac:dyDescent="0.3">
      <c r="A1456" s="2">
        <v>43</v>
      </c>
      <c r="B1456" s="3" t="s">
        <v>570</v>
      </c>
      <c r="C1456" s="2">
        <v>270</v>
      </c>
      <c r="D1456" s="2">
        <v>314978.09999999998</v>
      </c>
      <c r="E1456" s="4">
        <v>43621</v>
      </c>
      <c r="F1456" s="3" t="s">
        <v>571</v>
      </c>
      <c r="G1456" s="3" t="s">
        <v>139</v>
      </c>
      <c r="H1456" s="4">
        <v>44941</v>
      </c>
      <c r="I1456" s="4">
        <v>40558</v>
      </c>
      <c r="J1456" s="3" t="s">
        <v>31</v>
      </c>
      <c r="K1456" s="2">
        <v>5.16E-2</v>
      </c>
      <c r="L1456" s="2">
        <v>100</v>
      </c>
      <c r="M1456" s="3" t="s">
        <v>514</v>
      </c>
      <c r="N1456" s="3" t="s">
        <v>20</v>
      </c>
      <c r="O1456" s="2" t="b">
        <v>0</v>
      </c>
    </row>
    <row r="1457" spans="1:15" ht="14.25" customHeight="1" x14ac:dyDescent="0.3">
      <c r="A1457" s="2">
        <v>43</v>
      </c>
      <c r="B1457" s="3" t="s">
        <v>570</v>
      </c>
      <c r="C1457" s="2">
        <v>60</v>
      </c>
      <c r="D1457" s="2">
        <v>69995.13</v>
      </c>
      <c r="E1457" s="4">
        <v>43621</v>
      </c>
      <c r="F1457" s="3" t="s">
        <v>571</v>
      </c>
      <c r="G1457" s="3" t="s">
        <v>139</v>
      </c>
      <c r="H1457" s="4">
        <v>44941</v>
      </c>
      <c r="I1457" s="4">
        <v>40558</v>
      </c>
      <c r="J1457" s="3" t="s">
        <v>31</v>
      </c>
      <c r="K1457" s="2">
        <v>5.16E-2</v>
      </c>
      <c r="L1457" s="2">
        <v>100</v>
      </c>
      <c r="M1457" s="3" t="s">
        <v>514</v>
      </c>
      <c r="N1457" s="3" t="s">
        <v>20</v>
      </c>
      <c r="O1457" s="2" t="b">
        <v>0</v>
      </c>
    </row>
    <row r="1458" spans="1:15" ht="14.25" customHeight="1" x14ac:dyDescent="0.3">
      <c r="A1458" s="2">
        <v>43</v>
      </c>
      <c r="B1458" s="3" t="s">
        <v>570</v>
      </c>
      <c r="C1458" s="2">
        <v>250</v>
      </c>
      <c r="D1458" s="2">
        <v>291646.39</v>
      </c>
      <c r="E1458" s="4">
        <v>43621</v>
      </c>
      <c r="F1458" s="3" t="s">
        <v>571</v>
      </c>
      <c r="G1458" s="3" t="s">
        <v>139</v>
      </c>
      <c r="H1458" s="4">
        <v>44941</v>
      </c>
      <c r="I1458" s="4">
        <v>40558</v>
      </c>
      <c r="J1458" s="3" t="s">
        <v>31</v>
      </c>
      <c r="K1458" s="2">
        <v>5.16E-2</v>
      </c>
      <c r="L1458" s="2">
        <v>100</v>
      </c>
      <c r="M1458" s="3" t="s">
        <v>514</v>
      </c>
      <c r="N1458" s="3" t="s">
        <v>20</v>
      </c>
      <c r="O1458" s="2" t="b">
        <v>0</v>
      </c>
    </row>
    <row r="1459" spans="1:15" ht="14.25" customHeight="1" x14ac:dyDescent="0.3">
      <c r="A1459" s="2">
        <v>43</v>
      </c>
      <c r="B1459" s="3" t="s">
        <v>572</v>
      </c>
      <c r="C1459" s="2">
        <v>205</v>
      </c>
      <c r="D1459" s="2">
        <v>183090.28</v>
      </c>
      <c r="E1459" s="4">
        <v>43621</v>
      </c>
      <c r="F1459" s="3" t="s">
        <v>573</v>
      </c>
      <c r="G1459" s="3" t="s">
        <v>139</v>
      </c>
      <c r="H1459" s="4">
        <v>44666</v>
      </c>
      <c r="I1459" s="4">
        <v>40558</v>
      </c>
      <c r="J1459" s="3" t="s">
        <v>31</v>
      </c>
      <c r="K1459" s="2">
        <v>0.53310000000000002</v>
      </c>
      <c r="L1459" s="2">
        <v>0</v>
      </c>
      <c r="M1459" s="3" t="s">
        <v>514</v>
      </c>
      <c r="N1459" s="3" t="s">
        <v>20</v>
      </c>
      <c r="O1459" s="2" t="b">
        <v>0</v>
      </c>
    </row>
    <row r="1460" spans="1:15" ht="14.25" customHeight="1" x14ac:dyDescent="0.3">
      <c r="A1460" s="2">
        <v>43</v>
      </c>
      <c r="B1460" s="3" t="s">
        <v>572</v>
      </c>
      <c r="C1460" s="2">
        <v>200</v>
      </c>
      <c r="D1460" s="2">
        <v>178624.67</v>
      </c>
      <c r="E1460" s="4">
        <v>43621</v>
      </c>
      <c r="F1460" s="3" t="s">
        <v>573</v>
      </c>
      <c r="G1460" s="3" t="s">
        <v>139</v>
      </c>
      <c r="H1460" s="4">
        <v>44666</v>
      </c>
      <c r="I1460" s="4">
        <v>40558</v>
      </c>
      <c r="J1460" s="3" t="s">
        <v>31</v>
      </c>
      <c r="K1460" s="2">
        <v>0.54220000000000002</v>
      </c>
      <c r="L1460" s="2">
        <v>0</v>
      </c>
      <c r="M1460" s="3" t="s">
        <v>514</v>
      </c>
      <c r="N1460" s="3" t="s">
        <v>20</v>
      </c>
      <c r="O1460" s="2" t="b">
        <v>0</v>
      </c>
    </row>
    <row r="1461" spans="1:15" ht="14.25" customHeight="1" x14ac:dyDescent="0.3">
      <c r="A1461" s="2">
        <v>43</v>
      </c>
      <c r="B1461" s="3" t="s">
        <v>219</v>
      </c>
      <c r="C1461" s="2">
        <v>679349.80724073004</v>
      </c>
      <c r="D1461" s="2">
        <v>1147581.06402441</v>
      </c>
      <c r="E1461" s="4">
        <v>43621</v>
      </c>
      <c r="F1461" s="3" t="s">
        <v>220</v>
      </c>
      <c r="G1461" s="3" t="s">
        <v>202</v>
      </c>
      <c r="H1461" s="4">
        <v>36526</v>
      </c>
      <c r="I1461" s="4">
        <v>36526</v>
      </c>
      <c r="J1461" s="3" t="s">
        <v>19</v>
      </c>
      <c r="K1461" s="2">
        <v>0</v>
      </c>
      <c r="L1461" s="2">
        <v>0</v>
      </c>
      <c r="M1461" s="3" t="s">
        <v>220</v>
      </c>
      <c r="N1461" s="3" t="s">
        <v>20</v>
      </c>
      <c r="O1461" s="2" t="b">
        <v>0</v>
      </c>
    </row>
    <row r="1462" spans="1:15" ht="14.25" customHeight="1" x14ac:dyDescent="0.3">
      <c r="A1462" s="2">
        <v>43</v>
      </c>
      <c r="B1462" s="3" t="s">
        <v>221</v>
      </c>
      <c r="C1462" s="2">
        <v>679324.55368430004</v>
      </c>
      <c r="D1462" s="2">
        <v>1147553.51302624</v>
      </c>
      <c r="E1462" s="4">
        <v>43621</v>
      </c>
      <c r="F1462" s="3" t="s">
        <v>222</v>
      </c>
      <c r="G1462" s="3" t="s">
        <v>202</v>
      </c>
      <c r="H1462" s="4">
        <v>36526</v>
      </c>
      <c r="I1462" s="4">
        <v>36526</v>
      </c>
      <c r="J1462" s="3" t="s">
        <v>19</v>
      </c>
      <c r="K1462" s="2">
        <v>0</v>
      </c>
      <c r="L1462" s="2">
        <v>0</v>
      </c>
      <c r="M1462" s="3" t="s">
        <v>222</v>
      </c>
      <c r="N1462" s="3" t="s">
        <v>20</v>
      </c>
      <c r="O1462" s="2" t="b">
        <v>0</v>
      </c>
    </row>
    <row r="1463" spans="1:15" ht="14.25" customHeight="1" x14ac:dyDescent="0.3">
      <c r="A1463" s="2">
        <v>43</v>
      </c>
      <c r="B1463" s="3" t="s">
        <v>476</v>
      </c>
      <c r="C1463" s="2">
        <v>29949</v>
      </c>
      <c r="D1463" s="2">
        <v>30447855.1890321</v>
      </c>
      <c r="E1463" s="4">
        <v>43621</v>
      </c>
      <c r="F1463" s="3" t="s">
        <v>477</v>
      </c>
      <c r="G1463" s="3" t="s">
        <v>202</v>
      </c>
      <c r="H1463" s="4">
        <v>36526</v>
      </c>
      <c r="I1463" s="4">
        <v>36526</v>
      </c>
      <c r="J1463" s="3" t="s">
        <v>19</v>
      </c>
      <c r="K1463" s="2">
        <v>0</v>
      </c>
      <c r="L1463" s="2">
        <v>0</v>
      </c>
      <c r="M1463" s="3" t="s">
        <v>477</v>
      </c>
      <c r="N1463" s="3" t="s">
        <v>20</v>
      </c>
      <c r="O1463" s="2" t="b">
        <v>0</v>
      </c>
    </row>
    <row r="1464" spans="1:15" ht="14.25" customHeight="1" x14ac:dyDescent="0.3">
      <c r="A1464" s="2">
        <v>43</v>
      </c>
      <c r="B1464" s="3" t="s">
        <v>435</v>
      </c>
      <c r="C1464" s="2">
        <v>49057</v>
      </c>
      <c r="D1464" s="2">
        <v>49730977.374449603</v>
      </c>
      <c r="E1464" s="4">
        <v>43621</v>
      </c>
      <c r="F1464" s="3" t="s">
        <v>436</v>
      </c>
      <c r="G1464" s="3" t="s">
        <v>202</v>
      </c>
      <c r="H1464" s="4">
        <v>36526</v>
      </c>
      <c r="I1464" s="4">
        <v>36526</v>
      </c>
      <c r="J1464" s="3" t="s">
        <v>19</v>
      </c>
      <c r="K1464" s="2">
        <v>0</v>
      </c>
      <c r="L1464" s="2">
        <v>0</v>
      </c>
      <c r="M1464" s="3" t="s">
        <v>436</v>
      </c>
      <c r="N1464" s="3" t="s">
        <v>20</v>
      </c>
      <c r="O1464" s="2" t="b">
        <v>0</v>
      </c>
    </row>
    <row r="1465" spans="1:15" ht="14.25" customHeight="1" x14ac:dyDescent="0.3">
      <c r="A1465" s="2">
        <v>43</v>
      </c>
      <c r="B1465" s="3" t="s">
        <v>478</v>
      </c>
      <c r="C1465" s="2">
        <v>5436</v>
      </c>
      <c r="D1465" s="2">
        <v>5537515.584942</v>
      </c>
      <c r="E1465" s="4">
        <v>43621</v>
      </c>
      <c r="F1465" s="3" t="s">
        <v>479</v>
      </c>
      <c r="G1465" s="3" t="s">
        <v>202</v>
      </c>
      <c r="H1465" s="4">
        <v>36526</v>
      </c>
      <c r="I1465" s="4">
        <v>36526</v>
      </c>
      <c r="J1465" s="3" t="s">
        <v>19</v>
      </c>
      <c r="K1465" s="2">
        <v>0</v>
      </c>
      <c r="L1465" s="2">
        <v>0</v>
      </c>
      <c r="M1465" s="3" t="s">
        <v>479</v>
      </c>
      <c r="N1465" s="3" t="s">
        <v>20</v>
      </c>
      <c r="O1465" s="2" t="b">
        <v>0</v>
      </c>
    </row>
    <row r="1466" spans="1:15" ht="14.25" customHeight="1" x14ac:dyDescent="0.3">
      <c r="A1466" s="2">
        <v>43</v>
      </c>
      <c r="B1466" s="3" t="s">
        <v>437</v>
      </c>
      <c r="C1466" s="2">
        <v>11000</v>
      </c>
      <c r="D1466" s="2">
        <v>10765104.41402</v>
      </c>
      <c r="E1466" s="4">
        <v>43621</v>
      </c>
      <c r="F1466" s="3" t="s">
        <v>438</v>
      </c>
      <c r="G1466" s="3" t="s">
        <v>202</v>
      </c>
      <c r="H1466" s="4">
        <v>36526</v>
      </c>
      <c r="I1466" s="4">
        <v>36526</v>
      </c>
      <c r="J1466" s="3" t="s">
        <v>19</v>
      </c>
      <c r="K1466" s="2">
        <v>0</v>
      </c>
      <c r="L1466" s="2">
        <v>0</v>
      </c>
      <c r="M1466" s="3" t="s">
        <v>438</v>
      </c>
      <c r="N1466" s="3" t="s">
        <v>20</v>
      </c>
      <c r="O1466" s="2" t="b">
        <v>0</v>
      </c>
    </row>
    <row r="1467" spans="1:15" ht="14.25" customHeight="1" x14ac:dyDescent="0.3">
      <c r="A1467" s="2">
        <v>43</v>
      </c>
      <c r="B1467" s="3" t="s">
        <v>439</v>
      </c>
      <c r="C1467" s="2">
        <v>0</v>
      </c>
      <c r="D1467" s="2">
        <v>0</v>
      </c>
      <c r="E1467" s="4">
        <v>43621</v>
      </c>
      <c r="F1467" s="3" t="s">
        <v>440</v>
      </c>
      <c r="G1467" s="3" t="s">
        <v>202</v>
      </c>
      <c r="H1467" s="4">
        <v>36526</v>
      </c>
      <c r="I1467" s="4">
        <v>36526</v>
      </c>
      <c r="J1467" s="3" t="s">
        <v>19</v>
      </c>
      <c r="K1467" s="2">
        <v>0</v>
      </c>
      <c r="L1467" s="2">
        <v>0</v>
      </c>
      <c r="M1467" s="3" t="s">
        <v>440</v>
      </c>
      <c r="N1467" s="3" t="s">
        <v>20</v>
      </c>
      <c r="O1467" s="2" t="b">
        <v>0</v>
      </c>
    </row>
    <row r="1468" spans="1:15" ht="14.25" customHeight="1" x14ac:dyDescent="0.3">
      <c r="A1468" s="2">
        <v>43</v>
      </c>
      <c r="B1468" s="3" t="s">
        <v>439</v>
      </c>
      <c r="C1468" s="2">
        <v>1958</v>
      </c>
      <c r="D1468" s="2">
        <v>12951886.716560001</v>
      </c>
      <c r="E1468" s="4">
        <v>43621</v>
      </c>
      <c r="F1468" s="3" t="s">
        <v>440</v>
      </c>
      <c r="G1468" s="3" t="s">
        <v>202</v>
      </c>
      <c r="H1468" s="4">
        <v>36526</v>
      </c>
      <c r="I1468" s="4">
        <v>36526</v>
      </c>
      <c r="J1468" s="3" t="s">
        <v>19</v>
      </c>
      <c r="K1468" s="2">
        <v>0</v>
      </c>
      <c r="L1468" s="2">
        <v>0</v>
      </c>
      <c r="M1468" s="3" t="s">
        <v>440</v>
      </c>
      <c r="N1468" s="3" t="s">
        <v>20</v>
      </c>
      <c r="O1468" s="2" t="b">
        <v>0</v>
      </c>
    </row>
    <row r="1469" spans="1:15" ht="14.25" customHeight="1" x14ac:dyDescent="0.3">
      <c r="A1469" s="2">
        <v>43</v>
      </c>
      <c r="B1469" s="3" t="s">
        <v>441</v>
      </c>
      <c r="C1469" s="2">
        <v>500000</v>
      </c>
      <c r="D1469" s="2">
        <v>307261.48</v>
      </c>
      <c r="E1469" s="4">
        <v>43621</v>
      </c>
      <c r="F1469" s="3" t="s">
        <v>442</v>
      </c>
      <c r="G1469" s="3" t="s">
        <v>202</v>
      </c>
      <c r="H1469" s="4">
        <v>36526</v>
      </c>
      <c r="I1469" s="4">
        <v>36526</v>
      </c>
      <c r="J1469" s="3" t="s">
        <v>19</v>
      </c>
      <c r="K1469" s="2">
        <v>0</v>
      </c>
      <c r="L1469" s="2">
        <v>0</v>
      </c>
      <c r="M1469" s="3" t="s">
        <v>442</v>
      </c>
      <c r="N1469" s="3" t="s">
        <v>20</v>
      </c>
      <c r="O1469" s="2" t="b">
        <v>0</v>
      </c>
    </row>
    <row r="1470" spans="1:15" ht="14.25" customHeight="1" x14ac:dyDescent="0.3">
      <c r="A1470" s="2">
        <v>43</v>
      </c>
      <c r="B1470" s="3" t="s">
        <v>480</v>
      </c>
      <c r="C1470" s="2">
        <v>10099357</v>
      </c>
      <c r="D1470" s="2">
        <v>7201987.3130516503</v>
      </c>
      <c r="E1470" s="4">
        <v>43621</v>
      </c>
      <c r="F1470" s="3" t="s">
        <v>442</v>
      </c>
      <c r="G1470" s="3" t="s">
        <v>202</v>
      </c>
      <c r="H1470" s="4">
        <v>36526</v>
      </c>
      <c r="I1470" s="4">
        <v>36526</v>
      </c>
      <c r="J1470" s="3" t="s">
        <v>19</v>
      </c>
      <c r="K1470" s="2">
        <v>0</v>
      </c>
      <c r="L1470" s="2">
        <v>0</v>
      </c>
      <c r="M1470" s="3" t="s">
        <v>442</v>
      </c>
      <c r="N1470" s="3" t="s">
        <v>20</v>
      </c>
      <c r="O1470" s="2" t="b">
        <v>0</v>
      </c>
    </row>
    <row r="1471" spans="1:15" ht="14.25" customHeight="1" x14ac:dyDescent="0.3">
      <c r="A1471" s="2">
        <v>43</v>
      </c>
      <c r="B1471" s="3" t="s">
        <v>443</v>
      </c>
      <c r="C1471" s="2">
        <v>50077</v>
      </c>
      <c r="D1471" s="2">
        <v>52361783.136270002</v>
      </c>
      <c r="E1471" s="4">
        <v>43621</v>
      </c>
      <c r="F1471" s="3" t="s">
        <v>444</v>
      </c>
      <c r="G1471" s="3" t="s">
        <v>202</v>
      </c>
      <c r="H1471" s="4">
        <v>36526</v>
      </c>
      <c r="I1471" s="4">
        <v>36526</v>
      </c>
      <c r="J1471" s="3" t="s">
        <v>19</v>
      </c>
      <c r="K1471" s="2">
        <v>0</v>
      </c>
      <c r="L1471" s="2">
        <v>0</v>
      </c>
      <c r="M1471" s="3" t="s">
        <v>444</v>
      </c>
      <c r="N1471" s="3" t="s">
        <v>20</v>
      </c>
      <c r="O1471" s="2" t="b">
        <v>0</v>
      </c>
    </row>
    <row r="1472" spans="1:15" ht="14.25" customHeight="1" x14ac:dyDescent="0.3">
      <c r="A1472" s="2">
        <v>43</v>
      </c>
      <c r="B1472" s="3" t="s">
        <v>574</v>
      </c>
      <c r="C1472" s="2">
        <v>13399</v>
      </c>
      <c r="D1472" s="2">
        <v>7304038.6386631904</v>
      </c>
      <c r="E1472" s="4">
        <v>43621</v>
      </c>
      <c r="F1472" s="3" t="s">
        <v>575</v>
      </c>
      <c r="G1472" s="3" t="s">
        <v>202</v>
      </c>
      <c r="H1472" s="4">
        <v>36526</v>
      </c>
      <c r="I1472" s="4">
        <v>36526</v>
      </c>
      <c r="J1472" s="3" t="s">
        <v>19</v>
      </c>
      <c r="K1472" s="2">
        <v>0</v>
      </c>
      <c r="L1472" s="2">
        <v>0</v>
      </c>
      <c r="M1472" s="3" t="s">
        <v>575</v>
      </c>
      <c r="N1472" s="3" t="s">
        <v>20</v>
      </c>
      <c r="O1472" s="2" t="b">
        <v>0</v>
      </c>
    </row>
    <row r="1473" spans="1:15" ht="14.25" customHeight="1" x14ac:dyDescent="0.3">
      <c r="A1473" s="2">
        <v>43</v>
      </c>
      <c r="B1473" s="3" t="s">
        <v>223</v>
      </c>
      <c r="C1473" s="2">
        <v>-6303780.8700000001</v>
      </c>
      <c r="D1473" s="2">
        <v>-6303780.8700000001</v>
      </c>
      <c r="E1473" s="4">
        <v>43621</v>
      </c>
      <c r="F1473" s="3" t="s">
        <v>223</v>
      </c>
      <c r="G1473" s="3" t="s">
        <v>223</v>
      </c>
      <c r="H1473" s="4">
        <v>32874</v>
      </c>
      <c r="I1473" s="4">
        <v>32874</v>
      </c>
      <c r="J1473" s="3" t="s">
        <v>19</v>
      </c>
      <c r="K1473" s="2">
        <v>0</v>
      </c>
      <c r="L1473" s="2">
        <v>0</v>
      </c>
      <c r="M1473" s="3" t="s">
        <v>19</v>
      </c>
      <c r="N1473" s="3" t="s">
        <v>20</v>
      </c>
      <c r="O1473" s="2" t="b">
        <v>0</v>
      </c>
    </row>
    <row r="1474" spans="1:15" ht="14.25" customHeight="1" x14ac:dyDescent="0.3">
      <c r="A1474" s="2">
        <v>43</v>
      </c>
      <c r="B1474" s="3" t="s">
        <v>224</v>
      </c>
      <c r="C1474" s="2">
        <v>-2109150.42</v>
      </c>
      <c r="D1474" s="2">
        <v>-2109150.42</v>
      </c>
      <c r="E1474" s="4">
        <v>43621</v>
      </c>
      <c r="F1474" s="3" t="s">
        <v>224</v>
      </c>
      <c r="G1474" s="3" t="s">
        <v>224</v>
      </c>
      <c r="H1474" s="4">
        <v>32874</v>
      </c>
      <c r="I1474" s="4">
        <v>32874</v>
      </c>
      <c r="J1474" s="3" t="s">
        <v>19</v>
      </c>
      <c r="K1474" s="2">
        <v>0</v>
      </c>
      <c r="L1474" s="2">
        <v>0</v>
      </c>
      <c r="M1474" s="3" t="s">
        <v>19</v>
      </c>
      <c r="N1474" s="3" t="s">
        <v>20</v>
      </c>
      <c r="O1474" s="2" t="b">
        <v>0</v>
      </c>
    </row>
    <row r="1475" spans="1:15" ht="14.25" customHeight="1" x14ac:dyDescent="0.3">
      <c r="A1475" s="2">
        <v>67</v>
      </c>
      <c r="B1475" s="3" t="s">
        <v>334</v>
      </c>
      <c r="C1475" s="2">
        <v>5350</v>
      </c>
      <c r="D1475" s="2">
        <v>438700</v>
      </c>
      <c r="E1475" s="4">
        <v>43621</v>
      </c>
      <c r="F1475" s="3" t="s">
        <v>335</v>
      </c>
      <c r="G1475" s="3" t="s">
        <v>307</v>
      </c>
      <c r="H1475" s="4">
        <v>36526</v>
      </c>
      <c r="I1475" s="4">
        <v>36526</v>
      </c>
      <c r="J1475" s="3" t="s">
        <v>19</v>
      </c>
      <c r="K1475" s="2">
        <v>0</v>
      </c>
      <c r="L1475" s="2">
        <v>0</v>
      </c>
      <c r="M1475" s="3" t="s">
        <v>19</v>
      </c>
      <c r="N1475" s="3" t="s">
        <v>20</v>
      </c>
      <c r="O1475" s="2" t="b">
        <v>0</v>
      </c>
    </row>
    <row r="1476" spans="1:15" ht="14.25" customHeight="1" x14ac:dyDescent="0.3">
      <c r="A1476" s="2">
        <v>67</v>
      </c>
      <c r="B1476" s="3" t="s">
        <v>336</v>
      </c>
      <c r="C1476" s="2">
        <v>122</v>
      </c>
      <c r="D1476" s="2">
        <v>265351.21999999997</v>
      </c>
      <c r="E1476" s="4">
        <v>43621</v>
      </c>
      <c r="F1476" s="3" t="s">
        <v>337</v>
      </c>
      <c r="G1476" s="3" t="s">
        <v>307</v>
      </c>
      <c r="H1476" s="4">
        <v>36526</v>
      </c>
      <c r="I1476" s="4">
        <v>36526</v>
      </c>
      <c r="J1476" s="3" t="s">
        <v>19</v>
      </c>
      <c r="K1476" s="2">
        <v>0</v>
      </c>
      <c r="L1476" s="2">
        <v>0</v>
      </c>
      <c r="M1476" s="3" t="s">
        <v>19</v>
      </c>
      <c r="N1476" s="3" t="s">
        <v>20</v>
      </c>
      <c r="O1476" s="2" t="b">
        <v>0</v>
      </c>
    </row>
    <row r="1477" spans="1:15" ht="14.25" customHeight="1" x14ac:dyDescent="0.3">
      <c r="A1477" s="2">
        <v>67</v>
      </c>
      <c r="B1477" s="3" t="s">
        <v>338</v>
      </c>
      <c r="C1477" s="2">
        <v>722</v>
      </c>
      <c r="D1477" s="2">
        <v>67868</v>
      </c>
      <c r="E1477" s="4">
        <v>43621</v>
      </c>
      <c r="F1477" s="3" t="s">
        <v>339</v>
      </c>
      <c r="G1477" s="3" t="s">
        <v>307</v>
      </c>
      <c r="H1477" s="4">
        <v>36526</v>
      </c>
      <c r="I1477" s="4">
        <v>36526</v>
      </c>
      <c r="J1477" s="3" t="s">
        <v>19</v>
      </c>
      <c r="K1477" s="2">
        <v>0</v>
      </c>
      <c r="L1477" s="2">
        <v>0</v>
      </c>
      <c r="M1477" s="3" t="s">
        <v>19</v>
      </c>
      <c r="N1477" s="3" t="s">
        <v>20</v>
      </c>
      <c r="O1477" s="2" t="b">
        <v>0</v>
      </c>
    </row>
    <row r="1478" spans="1:15" ht="14.25" customHeight="1" x14ac:dyDescent="0.3">
      <c r="A1478" s="2">
        <v>67</v>
      </c>
      <c r="B1478" s="3" t="s">
        <v>340</v>
      </c>
      <c r="C1478" s="2">
        <v>21567</v>
      </c>
      <c r="D1478" s="2">
        <v>2154543.2999999998</v>
      </c>
      <c r="E1478" s="4">
        <v>43621</v>
      </c>
      <c r="F1478" s="3" t="s">
        <v>341</v>
      </c>
      <c r="G1478" s="3" t="s">
        <v>307</v>
      </c>
      <c r="H1478" s="4">
        <v>36526</v>
      </c>
      <c r="I1478" s="4">
        <v>36526</v>
      </c>
      <c r="J1478" s="3" t="s">
        <v>19</v>
      </c>
      <c r="K1478" s="2">
        <v>0</v>
      </c>
      <c r="L1478" s="2">
        <v>0</v>
      </c>
      <c r="M1478" s="3" t="s">
        <v>19</v>
      </c>
      <c r="N1478" s="3" t="s">
        <v>20</v>
      </c>
      <c r="O1478" s="2" t="b">
        <v>0</v>
      </c>
    </row>
    <row r="1479" spans="1:15" ht="14.25" customHeight="1" x14ac:dyDescent="0.3">
      <c r="A1479" s="2">
        <v>67</v>
      </c>
      <c r="B1479" s="3" t="s">
        <v>342</v>
      </c>
      <c r="C1479" s="2">
        <v>24577</v>
      </c>
      <c r="D1479" s="2">
        <v>2043331.78</v>
      </c>
      <c r="E1479" s="4">
        <v>43621</v>
      </c>
      <c r="F1479" s="3" t="s">
        <v>343</v>
      </c>
      <c r="G1479" s="3" t="s">
        <v>307</v>
      </c>
      <c r="H1479" s="4">
        <v>36526</v>
      </c>
      <c r="I1479" s="4">
        <v>36526</v>
      </c>
      <c r="J1479" s="3" t="s">
        <v>19</v>
      </c>
      <c r="K1479" s="2">
        <v>0</v>
      </c>
      <c r="L1479" s="2">
        <v>0</v>
      </c>
      <c r="M1479" s="3" t="s">
        <v>19</v>
      </c>
      <c r="N1479" s="3" t="s">
        <v>20</v>
      </c>
      <c r="O1479" s="2" t="b">
        <v>0</v>
      </c>
    </row>
    <row r="1480" spans="1:15" ht="14.25" customHeight="1" x14ac:dyDescent="0.3">
      <c r="A1480" s="2">
        <v>67</v>
      </c>
      <c r="B1480" s="3" t="s">
        <v>344</v>
      </c>
      <c r="C1480" s="2">
        <v>47690</v>
      </c>
      <c r="D1480" s="2">
        <v>1964351.1</v>
      </c>
      <c r="E1480" s="4">
        <v>43621</v>
      </c>
      <c r="F1480" s="3" t="s">
        <v>345</v>
      </c>
      <c r="G1480" s="3" t="s">
        <v>307</v>
      </c>
      <c r="H1480" s="4">
        <v>36526</v>
      </c>
      <c r="I1480" s="4">
        <v>36526</v>
      </c>
      <c r="J1480" s="3" t="s">
        <v>19</v>
      </c>
      <c r="K1480" s="2">
        <v>0</v>
      </c>
      <c r="L1480" s="2">
        <v>0</v>
      </c>
      <c r="M1480" s="3" t="s">
        <v>19</v>
      </c>
      <c r="N1480" s="3" t="s">
        <v>20</v>
      </c>
      <c r="O1480" s="2" t="b">
        <v>0</v>
      </c>
    </row>
    <row r="1481" spans="1:15" ht="14.25" customHeight="1" x14ac:dyDescent="0.3">
      <c r="A1481" s="2">
        <v>67</v>
      </c>
      <c r="B1481" s="3" t="s">
        <v>354</v>
      </c>
      <c r="C1481" s="2">
        <v>7254</v>
      </c>
      <c r="D1481" s="2">
        <v>311922</v>
      </c>
      <c r="E1481" s="4">
        <v>43621</v>
      </c>
      <c r="F1481" s="3" t="s">
        <v>355</v>
      </c>
      <c r="G1481" s="3" t="s">
        <v>307</v>
      </c>
      <c r="H1481" s="4">
        <v>36526</v>
      </c>
      <c r="I1481" s="4">
        <v>36526</v>
      </c>
      <c r="J1481" s="3" t="s">
        <v>19</v>
      </c>
      <c r="K1481" s="2">
        <v>0</v>
      </c>
      <c r="L1481" s="2">
        <v>0</v>
      </c>
      <c r="M1481" s="3" t="s">
        <v>19</v>
      </c>
      <c r="N1481" s="3" t="s">
        <v>20</v>
      </c>
      <c r="O1481" s="2" t="b">
        <v>0</v>
      </c>
    </row>
    <row r="1482" spans="1:15" ht="14.25" customHeight="1" x14ac:dyDescent="0.3">
      <c r="A1482" s="2">
        <v>67</v>
      </c>
      <c r="B1482" s="3" t="s">
        <v>356</v>
      </c>
      <c r="C1482" s="2">
        <v>16115</v>
      </c>
      <c r="D1482" s="2">
        <v>1066168.3999999999</v>
      </c>
      <c r="E1482" s="4">
        <v>43621</v>
      </c>
      <c r="F1482" s="3" t="s">
        <v>357</v>
      </c>
      <c r="G1482" s="3" t="s">
        <v>307</v>
      </c>
      <c r="H1482" s="4">
        <v>36526</v>
      </c>
      <c r="I1482" s="4">
        <v>36526</v>
      </c>
      <c r="J1482" s="3" t="s">
        <v>19</v>
      </c>
      <c r="K1482" s="2">
        <v>0</v>
      </c>
      <c r="L1482" s="2">
        <v>0</v>
      </c>
      <c r="M1482" s="3" t="s">
        <v>19</v>
      </c>
      <c r="N1482" s="3" t="s">
        <v>20</v>
      </c>
      <c r="O1482" s="2" t="b">
        <v>0</v>
      </c>
    </row>
    <row r="1483" spans="1:15" ht="14.25" customHeight="1" x14ac:dyDescent="0.3">
      <c r="A1483" s="2">
        <v>67</v>
      </c>
      <c r="B1483" s="3" t="s">
        <v>358</v>
      </c>
      <c r="C1483" s="2">
        <v>17929</v>
      </c>
      <c r="D1483" s="2">
        <v>1515000.5</v>
      </c>
      <c r="E1483" s="4">
        <v>43621</v>
      </c>
      <c r="F1483" s="3" t="s">
        <v>359</v>
      </c>
      <c r="G1483" s="3" t="s">
        <v>307</v>
      </c>
      <c r="H1483" s="4">
        <v>36526</v>
      </c>
      <c r="I1483" s="4">
        <v>36526</v>
      </c>
      <c r="J1483" s="3" t="s">
        <v>19</v>
      </c>
      <c r="K1483" s="2">
        <v>0</v>
      </c>
      <c r="L1483" s="2">
        <v>0</v>
      </c>
      <c r="M1483" s="3" t="s">
        <v>19</v>
      </c>
      <c r="N1483" s="3" t="s">
        <v>20</v>
      </c>
      <c r="O1483" s="2" t="b">
        <v>0</v>
      </c>
    </row>
    <row r="1484" spans="1:15" ht="14.25" customHeight="1" x14ac:dyDescent="0.3">
      <c r="A1484" s="2">
        <v>67</v>
      </c>
      <c r="B1484" s="3" t="s">
        <v>360</v>
      </c>
      <c r="C1484" s="2">
        <v>2002</v>
      </c>
      <c r="D1484" s="2">
        <v>1841840</v>
      </c>
      <c r="E1484" s="4">
        <v>43621</v>
      </c>
      <c r="F1484" s="3" t="s">
        <v>361</v>
      </c>
      <c r="G1484" s="3" t="s">
        <v>307</v>
      </c>
      <c r="H1484" s="4">
        <v>36526</v>
      </c>
      <c r="I1484" s="4">
        <v>36526</v>
      </c>
      <c r="J1484" s="3" t="s">
        <v>19</v>
      </c>
      <c r="K1484" s="2">
        <v>0</v>
      </c>
      <c r="L1484" s="2">
        <v>0</v>
      </c>
      <c r="M1484" s="3" t="s">
        <v>19</v>
      </c>
      <c r="N1484" s="3" t="s">
        <v>20</v>
      </c>
      <c r="O1484" s="2" t="b">
        <v>0</v>
      </c>
    </row>
    <row r="1485" spans="1:15" ht="14.25" customHeight="1" x14ac:dyDescent="0.3">
      <c r="A1485" s="2">
        <v>67</v>
      </c>
      <c r="B1485" s="3" t="s">
        <v>362</v>
      </c>
      <c r="C1485" s="2">
        <v>51494</v>
      </c>
      <c r="D1485" s="2">
        <v>5768357.8799999999</v>
      </c>
      <c r="E1485" s="4">
        <v>43621</v>
      </c>
      <c r="F1485" s="3" t="s">
        <v>363</v>
      </c>
      <c r="G1485" s="3" t="s">
        <v>307</v>
      </c>
      <c r="H1485" s="4">
        <v>36526</v>
      </c>
      <c r="I1485" s="4">
        <v>36526</v>
      </c>
      <c r="J1485" s="3" t="s">
        <v>19</v>
      </c>
      <c r="K1485" s="2">
        <v>0</v>
      </c>
      <c r="L1485" s="2">
        <v>0</v>
      </c>
      <c r="M1485" s="3" t="s">
        <v>19</v>
      </c>
      <c r="N1485" s="3" t="s">
        <v>20</v>
      </c>
      <c r="O1485" s="2" t="b">
        <v>0</v>
      </c>
    </row>
    <row r="1486" spans="1:15" ht="14.25" customHeight="1" x14ac:dyDescent="0.3">
      <c r="A1486" s="2">
        <v>67</v>
      </c>
      <c r="B1486" s="3" t="s">
        <v>364</v>
      </c>
      <c r="C1486" s="2">
        <v>22300</v>
      </c>
      <c r="D1486" s="2">
        <v>2321430</v>
      </c>
      <c r="E1486" s="4">
        <v>43621</v>
      </c>
      <c r="F1486" s="3" t="s">
        <v>365</v>
      </c>
      <c r="G1486" s="3" t="s">
        <v>307</v>
      </c>
      <c r="H1486" s="4">
        <v>36526</v>
      </c>
      <c r="I1486" s="4">
        <v>36526</v>
      </c>
      <c r="J1486" s="3" t="s">
        <v>19</v>
      </c>
      <c r="K1486" s="2">
        <v>0</v>
      </c>
      <c r="L1486" s="2">
        <v>0</v>
      </c>
      <c r="M1486" s="3" t="s">
        <v>19</v>
      </c>
      <c r="N1486" s="3" t="s">
        <v>20</v>
      </c>
      <c r="O1486" s="2" t="b">
        <v>0</v>
      </c>
    </row>
    <row r="1487" spans="1:15" ht="14.25" customHeight="1" x14ac:dyDescent="0.3">
      <c r="A1487" s="2">
        <v>67</v>
      </c>
      <c r="B1487" s="3" t="s">
        <v>366</v>
      </c>
      <c r="C1487" s="2">
        <v>5500</v>
      </c>
      <c r="D1487" s="2">
        <v>604780</v>
      </c>
      <c r="E1487" s="4">
        <v>43621</v>
      </c>
      <c r="F1487" s="3" t="s">
        <v>367</v>
      </c>
      <c r="G1487" s="3" t="s">
        <v>307</v>
      </c>
      <c r="H1487" s="4">
        <v>36526</v>
      </c>
      <c r="I1487" s="4">
        <v>36526</v>
      </c>
      <c r="J1487" s="3" t="s">
        <v>19</v>
      </c>
      <c r="K1487" s="2">
        <v>0</v>
      </c>
      <c r="L1487" s="2">
        <v>0</v>
      </c>
      <c r="M1487" s="3" t="s">
        <v>19</v>
      </c>
      <c r="N1487" s="3" t="s">
        <v>20</v>
      </c>
      <c r="O1487" s="2" t="b">
        <v>0</v>
      </c>
    </row>
    <row r="1488" spans="1:15" ht="14.25" customHeight="1" x14ac:dyDescent="0.3">
      <c r="A1488" s="2">
        <v>67</v>
      </c>
      <c r="B1488" s="3" t="s">
        <v>368</v>
      </c>
      <c r="C1488" s="2">
        <v>1481</v>
      </c>
      <c r="D1488" s="2">
        <v>138458.69</v>
      </c>
      <c r="E1488" s="4">
        <v>43621</v>
      </c>
      <c r="F1488" s="3" t="s">
        <v>369</v>
      </c>
      <c r="G1488" s="3" t="s">
        <v>307</v>
      </c>
      <c r="H1488" s="4">
        <v>36526</v>
      </c>
      <c r="I1488" s="4">
        <v>36526</v>
      </c>
      <c r="J1488" s="3" t="s">
        <v>19</v>
      </c>
      <c r="K1488" s="2">
        <v>0</v>
      </c>
      <c r="L1488" s="2">
        <v>0</v>
      </c>
      <c r="M1488" s="3" t="s">
        <v>19</v>
      </c>
      <c r="N1488" s="3" t="s">
        <v>20</v>
      </c>
      <c r="O1488" s="2" t="b">
        <v>0</v>
      </c>
    </row>
    <row r="1489" spans="1:15" ht="14.25" customHeight="1" x14ac:dyDescent="0.3">
      <c r="A1489" s="2">
        <v>67</v>
      </c>
      <c r="B1489" s="3" t="s">
        <v>370</v>
      </c>
      <c r="C1489" s="2">
        <v>4000</v>
      </c>
      <c r="D1489" s="2">
        <v>400000</v>
      </c>
      <c r="E1489" s="4">
        <v>43621</v>
      </c>
      <c r="F1489" s="3" t="s">
        <v>371</v>
      </c>
      <c r="G1489" s="3" t="s">
        <v>307</v>
      </c>
      <c r="H1489" s="4">
        <v>36526</v>
      </c>
      <c r="I1489" s="4">
        <v>36526</v>
      </c>
      <c r="J1489" s="3" t="s">
        <v>19</v>
      </c>
      <c r="K1489" s="2">
        <v>0</v>
      </c>
      <c r="L1489" s="2">
        <v>0</v>
      </c>
      <c r="M1489" s="3" t="s">
        <v>19</v>
      </c>
      <c r="N1489" s="3" t="s">
        <v>20</v>
      </c>
      <c r="O1489" s="2" t="b">
        <v>0</v>
      </c>
    </row>
    <row r="1490" spans="1:15" ht="14.25" customHeight="1" x14ac:dyDescent="0.3">
      <c r="A1490" s="2">
        <v>67</v>
      </c>
      <c r="B1490" s="3" t="s">
        <v>372</v>
      </c>
      <c r="C1490" s="2">
        <v>9218</v>
      </c>
      <c r="D1490" s="2">
        <v>1091779.92</v>
      </c>
      <c r="E1490" s="4">
        <v>43621</v>
      </c>
      <c r="F1490" s="3" t="s">
        <v>373</v>
      </c>
      <c r="G1490" s="3" t="s">
        <v>307</v>
      </c>
      <c r="H1490" s="4">
        <v>36526</v>
      </c>
      <c r="I1490" s="4">
        <v>36526</v>
      </c>
      <c r="J1490" s="3" t="s">
        <v>19</v>
      </c>
      <c r="K1490" s="2">
        <v>0</v>
      </c>
      <c r="L1490" s="2">
        <v>0</v>
      </c>
      <c r="M1490" s="3" t="s">
        <v>19</v>
      </c>
      <c r="N1490" s="3" t="s">
        <v>20</v>
      </c>
      <c r="O1490" s="2" t="b">
        <v>0</v>
      </c>
    </row>
    <row r="1491" spans="1:15" ht="14.25" customHeight="1" x14ac:dyDescent="0.3">
      <c r="A1491" s="2">
        <v>67</v>
      </c>
      <c r="B1491" s="3" t="s">
        <v>576</v>
      </c>
      <c r="C1491" s="2">
        <v>50528</v>
      </c>
      <c r="D1491" s="2">
        <v>5128086.72</v>
      </c>
      <c r="E1491" s="4">
        <v>43621</v>
      </c>
      <c r="F1491" s="3" t="s">
        <v>577</v>
      </c>
      <c r="G1491" s="3" t="s">
        <v>307</v>
      </c>
      <c r="H1491" s="4">
        <v>36526</v>
      </c>
      <c r="I1491" s="4">
        <v>36526</v>
      </c>
      <c r="J1491" s="3" t="s">
        <v>19</v>
      </c>
      <c r="K1491" s="2">
        <v>0</v>
      </c>
      <c r="L1491" s="2">
        <v>0</v>
      </c>
      <c r="M1491" s="3" t="s">
        <v>19</v>
      </c>
      <c r="N1491" s="3" t="s">
        <v>20</v>
      </c>
      <c r="O1491" s="2" t="b">
        <v>0</v>
      </c>
    </row>
    <row r="1492" spans="1:15" ht="14.25" customHeight="1" x14ac:dyDescent="0.3">
      <c r="A1492" s="2">
        <v>67</v>
      </c>
      <c r="B1492" s="3" t="s">
        <v>578</v>
      </c>
      <c r="C1492" s="2">
        <v>68044</v>
      </c>
      <c r="D1492" s="2">
        <v>7369165.2000000002</v>
      </c>
      <c r="E1492" s="4">
        <v>43621</v>
      </c>
      <c r="F1492" s="3" t="s">
        <v>579</v>
      </c>
      <c r="G1492" s="3" t="s">
        <v>307</v>
      </c>
      <c r="H1492" s="4">
        <v>36526</v>
      </c>
      <c r="I1492" s="4">
        <v>36526</v>
      </c>
      <c r="J1492" s="3" t="s">
        <v>19</v>
      </c>
      <c r="K1492" s="2">
        <v>0</v>
      </c>
      <c r="L1492" s="2">
        <v>0</v>
      </c>
      <c r="M1492" s="3" t="s">
        <v>19</v>
      </c>
      <c r="N1492" s="3" t="s">
        <v>20</v>
      </c>
      <c r="O1492" s="2" t="b">
        <v>0</v>
      </c>
    </row>
    <row r="1493" spans="1:15" ht="14.25" customHeight="1" x14ac:dyDescent="0.3">
      <c r="A1493" s="2">
        <v>59</v>
      </c>
      <c r="B1493" s="3" t="s">
        <v>285</v>
      </c>
      <c r="C1493" s="2">
        <v>-2400000</v>
      </c>
      <c r="D1493" s="2">
        <v>3472.23</v>
      </c>
      <c r="E1493" s="4">
        <v>43621</v>
      </c>
      <c r="F1493" s="3" t="s">
        <v>286</v>
      </c>
      <c r="G1493" s="3" t="s">
        <v>287</v>
      </c>
      <c r="H1493" s="4">
        <v>45061</v>
      </c>
      <c r="I1493" s="4">
        <v>36526</v>
      </c>
      <c r="J1493" s="3" t="s">
        <v>19</v>
      </c>
      <c r="K1493" s="2">
        <v>0</v>
      </c>
      <c r="L1493" s="2">
        <v>0</v>
      </c>
      <c r="M1493" s="3" t="s">
        <v>19</v>
      </c>
      <c r="N1493" s="3" t="s">
        <v>20</v>
      </c>
      <c r="O1493" s="2" t="b">
        <v>0</v>
      </c>
    </row>
    <row r="1494" spans="1:15" ht="14.25" customHeight="1" x14ac:dyDescent="0.3">
      <c r="A1494" s="2">
        <v>59</v>
      </c>
      <c r="B1494" s="3" t="s">
        <v>491</v>
      </c>
      <c r="C1494" s="2">
        <v>-2880000</v>
      </c>
      <c r="D1494" s="2">
        <v>1827.69</v>
      </c>
      <c r="E1494" s="4">
        <v>43621</v>
      </c>
      <c r="F1494" s="3" t="s">
        <v>492</v>
      </c>
      <c r="G1494" s="3" t="s">
        <v>287</v>
      </c>
      <c r="H1494" s="4">
        <v>44060</v>
      </c>
      <c r="I1494" s="4">
        <v>36526</v>
      </c>
      <c r="J1494" s="3" t="s">
        <v>19</v>
      </c>
      <c r="K1494" s="2">
        <v>0</v>
      </c>
      <c r="L1494" s="2">
        <v>0</v>
      </c>
      <c r="M1494" s="3" t="s">
        <v>19</v>
      </c>
      <c r="N1494" s="3" t="s">
        <v>20</v>
      </c>
      <c r="O1494" s="2" t="b">
        <v>0</v>
      </c>
    </row>
    <row r="1495" spans="1:15" ht="14.25" customHeight="1" x14ac:dyDescent="0.3">
      <c r="A1495" s="2">
        <v>59</v>
      </c>
      <c r="B1495" s="3" t="s">
        <v>418</v>
      </c>
      <c r="C1495" s="2">
        <v>-3600000</v>
      </c>
      <c r="D1495" s="2">
        <v>5496.22</v>
      </c>
      <c r="E1495" s="4">
        <v>43621</v>
      </c>
      <c r="F1495" s="3" t="s">
        <v>419</v>
      </c>
      <c r="G1495" s="3" t="s">
        <v>287</v>
      </c>
      <c r="H1495" s="4">
        <v>44788</v>
      </c>
      <c r="I1495" s="4">
        <v>36526</v>
      </c>
      <c r="J1495" s="3" t="s">
        <v>19</v>
      </c>
      <c r="K1495" s="2">
        <v>0</v>
      </c>
      <c r="L1495" s="2">
        <v>0</v>
      </c>
      <c r="M1495" s="3" t="s">
        <v>19</v>
      </c>
      <c r="N1495" s="3" t="s">
        <v>20</v>
      </c>
      <c r="O1495" s="2" t="b">
        <v>0</v>
      </c>
    </row>
    <row r="1496" spans="1:15" ht="14.25" customHeight="1" x14ac:dyDescent="0.3">
      <c r="A1496" s="2">
        <v>59</v>
      </c>
      <c r="B1496" s="3" t="s">
        <v>288</v>
      </c>
      <c r="C1496" s="2">
        <v>-2640000</v>
      </c>
      <c r="D1496" s="2">
        <v>3541.8</v>
      </c>
      <c r="E1496" s="4">
        <v>43621</v>
      </c>
      <c r="F1496" s="3" t="s">
        <v>289</v>
      </c>
      <c r="G1496" s="3" t="s">
        <v>287</v>
      </c>
      <c r="H1496" s="4">
        <v>45519</v>
      </c>
      <c r="I1496" s="4">
        <v>36526</v>
      </c>
      <c r="J1496" s="3" t="s">
        <v>19</v>
      </c>
      <c r="K1496" s="2">
        <v>0</v>
      </c>
      <c r="L1496" s="2">
        <v>0</v>
      </c>
      <c r="M1496" s="3" t="s">
        <v>19</v>
      </c>
      <c r="N1496" s="3" t="s">
        <v>20</v>
      </c>
      <c r="O1496" s="2" t="b">
        <v>0</v>
      </c>
    </row>
    <row r="1497" spans="1:15" ht="14.25" customHeight="1" x14ac:dyDescent="0.3">
      <c r="A1497" s="2">
        <v>59</v>
      </c>
      <c r="B1497" s="3" t="s">
        <v>290</v>
      </c>
      <c r="C1497" s="2">
        <v>-4200000</v>
      </c>
      <c r="D1497" s="2">
        <v>4742.57</v>
      </c>
      <c r="E1497" s="4">
        <v>43621</v>
      </c>
      <c r="F1497" s="3" t="s">
        <v>291</v>
      </c>
      <c r="G1497" s="3" t="s">
        <v>287</v>
      </c>
      <c r="H1497" s="4">
        <v>46251</v>
      </c>
      <c r="I1497" s="4">
        <v>36526</v>
      </c>
      <c r="J1497" s="3" t="s">
        <v>19</v>
      </c>
      <c r="K1497" s="2">
        <v>0</v>
      </c>
      <c r="L1497" s="2">
        <v>0</v>
      </c>
      <c r="M1497" s="3" t="s">
        <v>19</v>
      </c>
      <c r="N1497" s="3" t="s">
        <v>20</v>
      </c>
      <c r="O1497" s="2" t="b">
        <v>0</v>
      </c>
    </row>
    <row r="1498" spans="1:15" ht="14.25" customHeight="1" x14ac:dyDescent="0.3">
      <c r="A1498" s="2">
        <v>59</v>
      </c>
      <c r="B1498" s="3" t="s">
        <v>420</v>
      </c>
      <c r="C1498" s="2">
        <v>-960000</v>
      </c>
      <c r="D1498" s="2">
        <v>-647.82000000000005</v>
      </c>
      <c r="E1498" s="4">
        <v>43621</v>
      </c>
      <c r="F1498" s="3" t="s">
        <v>421</v>
      </c>
      <c r="G1498" s="3" t="s">
        <v>287</v>
      </c>
      <c r="H1498" s="4">
        <v>46980</v>
      </c>
      <c r="I1498" s="4">
        <v>36526</v>
      </c>
      <c r="J1498" s="3" t="s">
        <v>19</v>
      </c>
      <c r="K1498" s="2">
        <v>0</v>
      </c>
      <c r="L1498" s="2">
        <v>0</v>
      </c>
      <c r="M1498" s="3" t="s">
        <v>19</v>
      </c>
      <c r="N1498" s="3" t="s">
        <v>20</v>
      </c>
      <c r="O1498" s="2" t="b">
        <v>0</v>
      </c>
    </row>
    <row r="1499" spans="1:15" ht="14.25" customHeight="1" x14ac:dyDescent="0.3">
      <c r="A1499" s="2">
        <v>59</v>
      </c>
      <c r="B1499" s="3" t="s">
        <v>198</v>
      </c>
      <c r="C1499" s="2">
        <v>1008.63</v>
      </c>
      <c r="D1499" s="2">
        <v>1008.63</v>
      </c>
      <c r="E1499" s="4">
        <v>43621</v>
      </c>
      <c r="F1499" s="3" t="s">
        <v>199</v>
      </c>
      <c r="G1499" s="3" t="s">
        <v>200</v>
      </c>
      <c r="H1499" s="4">
        <v>36526</v>
      </c>
      <c r="I1499" s="4">
        <v>36526</v>
      </c>
      <c r="J1499" s="3" t="s">
        <v>19</v>
      </c>
      <c r="K1499" s="2">
        <v>0</v>
      </c>
      <c r="L1499" s="2">
        <v>0</v>
      </c>
      <c r="M1499" s="3" t="s">
        <v>19</v>
      </c>
      <c r="N1499" s="3" t="s">
        <v>20</v>
      </c>
      <c r="O1499" s="2" t="b">
        <v>0</v>
      </c>
    </row>
    <row r="1500" spans="1:15" ht="14.25" customHeight="1" x14ac:dyDescent="0.3">
      <c r="A1500" s="2">
        <v>59</v>
      </c>
      <c r="B1500" s="3" t="s">
        <v>493</v>
      </c>
      <c r="C1500" s="2">
        <v>980</v>
      </c>
      <c r="D1500" s="2">
        <v>967480.07687520003</v>
      </c>
      <c r="E1500" s="4">
        <v>43621</v>
      </c>
      <c r="F1500" s="3" t="s">
        <v>494</v>
      </c>
      <c r="G1500" s="3" t="s">
        <v>202</v>
      </c>
      <c r="H1500" s="4">
        <v>36526</v>
      </c>
      <c r="I1500" s="4">
        <v>36526</v>
      </c>
      <c r="J1500" s="3" t="s">
        <v>19</v>
      </c>
      <c r="K1500" s="2">
        <v>0</v>
      </c>
      <c r="L1500" s="2">
        <v>0</v>
      </c>
      <c r="M1500" s="3" t="s">
        <v>494</v>
      </c>
      <c r="N1500" s="3" t="s">
        <v>20</v>
      </c>
      <c r="O1500" s="2" t="b">
        <v>0</v>
      </c>
    </row>
    <row r="1501" spans="1:15" ht="14.25" customHeight="1" x14ac:dyDescent="0.3">
      <c r="A1501" s="2">
        <v>59</v>
      </c>
      <c r="B1501" s="3" t="s">
        <v>495</v>
      </c>
      <c r="C1501" s="2">
        <v>12</v>
      </c>
      <c r="D1501" s="2">
        <v>1059406.4166000001</v>
      </c>
      <c r="E1501" s="4">
        <v>43621</v>
      </c>
      <c r="F1501" s="3" t="s">
        <v>496</v>
      </c>
      <c r="G1501" s="3" t="s">
        <v>202</v>
      </c>
      <c r="H1501" s="4">
        <v>36526</v>
      </c>
      <c r="I1501" s="4">
        <v>36526</v>
      </c>
      <c r="J1501" s="3" t="s">
        <v>19</v>
      </c>
      <c r="K1501" s="2">
        <v>0</v>
      </c>
      <c r="L1501" s="2">
        <v>0</v>
      </c>
      <c r="M1501" s="3" t="s">
        <v>496</v>
      </c>
      <c r="N1501" s="3" t="s">
        <v>20</v>
      </c>
      <c r="O1501" s="2" t="b">
        <v>0</v>
      </c>
    </row>
    <row r="1502" spans="1:15" ht="14.25" customHeight="1" x14ac:dyDescent="0.3">
      <c r="A1502" s="2">
        <v>59</v>
      </c>
      <c r="B1502" s="3" t="s">
        <v>422</v>
      </c>
      <c r="C1502" s="2">
        <v>580</v>
      </c>
      <c r="D1502" s="2">
        <v>619628.49187999999</v>
      </c>
      <c r="E1502" s="4">
        <v>43621</v>
      </c>
      <c r="F1502" s="3" t="s">
        <v>423</v>
      </c>
      <c r="G1502" s="3" t="s">
        <v>202</v>
      </c>
      <c r="H1502" s="4">
        <v>36526</v>
      </c>
      <c r="I1502" s="4">
        <v>36526</v>
      </c>
      <c r="J1502" s="3" t="s">
        <v>19</v>
      </c>
      <c r="K1502" s="2">
        <v>0</v>
      </c>
      <c r="L1502" s="2">
        <v>0</v>
      </c>
      <c r="M1502" s="3" t="s">
        <v>423</v>
      </c>
      <c r="N1502" s="3" t="s">
        <v>20</v>
      </c>
      <c r="O1502" s="2" t="b">
        <v>0</v>
      </c>
    </row>
    <row r="1503" spans="1:15" ht="14.25" customHeight="1" x14ac:dyDescent="0.3">
      <c r="A1503" s="2">
        <v>59</v>
      </c>
      <c r="B1503" s="3" t="s">
        <v>424</v>
      </c>
      <c r="C1503" s="2">
        <v>580</v>
      </c>
      <c r="D1503" s="2">
        <v>603852.37066000002</v>
      </c>
      <c r="E1503" s="4">
        <v>43621</v>
      </c>
      <c r="F1503" s="3" t="s">
        <v>423</v>
      </c>
      <c r="G1503" s="3" t="s">
        <v>202</v>
      </c>
      <c r="H1503" s="4">
        <v>36526</v>
      </c>
      <c r="I1503" s="4">
        <v>36526</v>
      </c>
      <c r="J1503" s="3" t="s">
        <v>19</v>
      </c>
      <c r="K1503" s="2">
        <v>0</v>
      </c>
      <c r="L1503" s="2">
        <v>0</v>
      </c>
      <c r="M1503" s="3" t="s">
        <v>423</v>
      </c>
      <c r="N1503" s="3" t="s">
        <v>20</v>
      </c>
      <c r="O1503" s="2" t="b">
        <v>0</v>
      </c>
    </row>
    <row r="1504" spans="1:15" ht="14.25" customHeight="1" x14ac:dyDescent="0.3">
      <c r="A1504" s="2">
        <v>59</v>
      </c>
      <c r="B1504" s="3" t="s">
        <v>499</v>
      </c>
      <c r="C1504" s="2">
        <v>1150</v>
      </c>
      <c r="D1504" s="2">
        <v>1274545.753825</v>
      </c>
      <c r="E1504" s="4">
        <v>43621</v>
      </c>
      <c r="F1504" s="3" t="s">
        <v>498</v>
      </c>
      <c r="G1504" s="3" t="s">
        <v>202</v>
      </c>
      <c r="H1504" s="4">
        <v>36526</v>
      </c>
      <c r="I1504" s="4">
        <v>36526</v>
      </c>
      <c r="J1504" s="3" t="s">
        <v>19</v>
      </c>
      <c r="K1504" s="2">
        <v>0</v>
      </c>
      <c r="L1504" s="2">
        <v>0</v>
      </c>
      <c r="M1504" s="3" t="s">
        <v>498</v>
      </c>
      <c r="N1504" s="3" t="s">
        <v>20</v>
      </c>
      <c r="O1504" s="2" t="b">
        <v>0</v>
      </c>
    </row>
    <row r="1505" spans="1:15" ht="14.25" customHeight="1" x14ac:dyDescent="0.3">
      <c r="A1505" s="2">
        <v>59</v>
      </c>
      <c r="B1505" s="3" t="s">
        <v>500</v>
      </c>
      <c r="C1505" s="2">
        <v>500000</v>
      </c>
      <c r="D1505" s="2">
        <v>526033.245</v>
      </c>
      <c r="E1505" s="4">
        <v>43621</v>
      </c>
      <c r="F1505" s="3" t="s">
        <v>501</v>
      </c>
      <c r="G1505" s="3" t="s">
        <v>202</v>
      </c>
      <c r="H1505" s="4">
        <v>36526</v>
      </c>
      <c r="I1505" s="4">
        <v>36526</v>
      </c>
      <c r="J1505" s="3" t="s">
        <v>19</v>
      </c>
      <c r="K1505" s="2">
        <v>0</v>
      </c>
      <c r="L1505" s="2">
        <v>0</v>
      </c>
      <c r="M1505" s="3" t="s">
        <v>501</v>
      </c>
      <c r="N1505" s="3" t="s">
        <v>20</v>
      </c>
      <c r="O1505" s="2" t="b">
        <v>0</v>
      </c>
    </row>
    <row r="1506" spans="1:15" ht="14.25" customHeight="1" x14ac:dyDescent="0.3">
      <c r="A1506" s="2">
        <v>59</v>
      </c>
      <c r="B1506" s="3" t="s">
        <v>580</v>
      </c>
      <c r="C1506" s="2">
        <v>2000</v>
      </c>
      <c r="D1506" s="2">
        <v>1859347.13</v>
      </c>
      <c r="E1506" s="4">
        <v>43621</v>
      </c>
      <c r="F1506" s="3" t="s">
        <v>581</v>
      </c>
      <c r="G1506" s="3" t="s">
        <v>202</v>
      </c>
      <c r="H1506" s="4">
        <v>36526</v>
      </c>
      <c r="I1506" s="4">
        <v>36526</v>
      </c>
      <c r="J1506" s="3" t="s">
        <v>19</v>
      </c>
      <c r="K1506" s="2">
        <v>0</v>
      </c>
      <c r="L1506" s="2">
        <v>0</v>
      </c>
      <c r="M1506" s="3" t="s">
        <v>581</v>
      </c>
      <c r="N1506" s="3" t="s">
        <v>20</v>
      </c>
      <c r="O1506" s="2" t="b">
        <v>0</v>
      </c>
    </row>
    <row r="1507" spans="1:15" ht="14.25" customHeight="1" x14ac:dyDescent="0.3">
      <c r="A1507" s="2">
        <v>59</v>
      </c>
      <c r="B1507" s="3" t="s">
        <v>474</v>
      </c>
      <c r="C1507" s="2">
        <v>500</v>
      </c>
      <c r="D1507" s="2">
        <v>501290.6214</v>
      </c>
      <c r="E1507" s="4">
        <v>43621</v>
      </c>
      <c r="F1507" s="3" t="s">
        <v>475</v>
      </c>
      <c r="G1507" s="3" t="s">
        <v>202</v>
      </c>
      <c r="H1507" s="4">
        <v>36526</v>
      </c>
      <c r="I1507" s="4">
        <v>36526</v>
      </c>
      <c r="J1507" s="3" t="s">
        <v>19</v>
      </c>
      <c r="K1507" s="2">
        <v>0</v>
      </c>
      <c r="L1507" s="2">
        <v>0</v>
      </c>
      <c r="M1507" s="3" t="s">
        <v>475</v>
      </c>
      <c r="N1507" s="3" t="s">
        <v>20</v>
      </c>
      <c r="O1507" s="2" t="b">
        <v>0</v>
      </c>
    </row>
    <row r="1508" spans="1:15" ht="14.25" customHeight="1" x14ac:dyDescent="0.3">
      <c r="A1508" s="2">
        <v>59</v>
      </c>
      <c r="B1508" s="3" t="s">
        <v>203</v>
      </c>
      <c r="C1508" s="2">
        <v>419251.73354550998</v>
      </c>
      <c r="D1508" s="2">
        <v>730282.44894020294</v>
      </c>
      <c r="E1508" s="4">
        <v>43621</v>
      </c>
      <c r="F1508" s="3" t="s">
        <v>204</v>
      </c>
      <c r="G1508" s="3" t="s">
        <v>202</v>
      </c>
      <c r="H1508" s="4">
        <v>36526</v>
      </c>
      <c r="I1508" s="4">
        <v>36526</v>
      </c>
      <c r="J1508" s="3" t="s">
        <v>19</v>
      </c>
      <c r="K1508" s="2">
        <v>0</v>
      </c>
      <c r="L1508" s="2">
        <v>0</v>
      </c>
      <c r="M1508" s="3" t="s">
        <v>204</v>
      </c>
      <c r="N1508" s="3" t="s">
        <v>20</v>
      </c>
      <c r="O1508" s="2" t="b">
        <v>0</v>
      </c>
    </row>
    <row r="1509" spans="1:15" ht="14.25" customHeight="1" x14ac:dyDescent="0.3">
      <c r="A1509" s="2">
        <v>59</v>
      </c>
      <c r="B1509" s="3" t="s">
        <v>437</v>
      </c>
      <c r="C1509" s="2">
        <v>1200</v>
      </c>
      <c r="D1509" s="2">
        <v>1174375.0269840001</v>
      </c>
      <c r="E1509" s="4">
        <v>43621</v>
      </c>
      <c r="F1509" s="3" t="s">
        <v>438</v>
      </c>
      <c r="G1509" s="3" t="s">
        <v>202</v>
      </c>
      <c r="H1509" s="4">
        <v>36526</v>
      </c>
      <c r="I1509" s="4">
        <v>36526</v>
      </c>
      <c r="J1509" s="3" t="s">
        <v>19</v>
      </c>
      <c r="K1509" s="2">
        <v>0</v>
      </c>
      <c r="L1509" s="2">
        <v>0</v>
      </c>
      <c r="M1509" s="3" t="s">
        <v>438</v>
      </c>
      <c r="N1509" s="3" t="s">
        <v>20</v>
      </c>
      <c r="O1509" s="2" t="b">
        <v>0</v>
      </c>
    </row>
    <row r="1510" spans="1:15" ht="14.25" customHeight="1" x14ac:dyDescent="0.3">
      <c r="A1510" s="2">
        <v>59</v>
      </c>
      <c r="B1510" s="3" t="s">
        <v>439</v>
      </c>
      <c r="C1510" s="2">
        <v>0</v>
      </c>
      <c r="D1510" s="2">
        <v>0</v>
      </c>
      <c r="E1510" s="4">
        <v>43621</v>
      </c>
      <c r="F1510" s="3" t="s">
        <v>440</v>
      </c>
      <c r="G1510" s="3" t="s">
        <v>202</v>
      </c>
      <c r="H1510" s="4">
        <v>36526</v>
      </c>
      <c r="I1510" s="4">
        <v>36526</v>
      </c>
      <c r="J1510" s="3" t="s">
        <v>19</v>
      </c>
      <c r="K1510" s="2">
        <v>0</v>
      </c>
      <c r="L1510" s="2">
        <v>0</v>
      </c>
      <c r="M1510" s="3" t="s">
        <v>440</v>
      </c>
      <c r="N1510" s="3" t="s">
        <v>20</v>
      </c>
      <c r="O1510" s="2" t="b">
        <v>0</v>
      </c>
    </row>
    <row r="1511" spans="1:15" ht="14.25" customHeight="1" x14ac:dyDescent="0.3">
      <c r="A1511" s="2">
        <v>59</v>
      </c>
      <c r="B1511" s="3" t="s">
        <v>439</v>
      </c>
      <c r="C1511" s="2">
        <v>130</v>
      </c>
      <c r="D1511" s="2">
        <v>859931.19160000002</v>
      </c>
      <c r="E1511" s="4">
        <v>43621</v>
      </c>
      <c r="F1511" s="3" t="s">
        <v>440</v>
      </c>
      <c r="G1511" s="3" t="s">
        <v>202</v>
      </c>
      <c r="H1511" s="4">
        <v>36526</v>
      </c>
      <c r="I1511" s="4">
        <v>36526</v>
      </c>
      <c r="J1511" s="3" t="s">
        <v>19</v>
      </c>
      <c r="K1511" s="2">
        <v>0</v>
      </c>
      <c r="L1511" s="2">
        <v>0</v>
      </c>
      <c r="M1511" s="3" t="s">
        <v>440</v>
      </c>
      <c r="N1511" s="3" t="s">
        <v>20</v>
      </c>
      <c r="O1511" s="2" t="b">
        <v>0</v>
      </c>
    </row>
    <row r="1512" spans="1:15" ht="14.25" customHeight="1" x14ac:dyDescent="0.3">
      <c r="A1512" s="2">
        <v>59</v>
      </c>
      <c r="B1512" s="3" t="s">
        <v>441</v>
      </c>
      <c r="C1512" s="2">
        <v>1620000</v>
      </c>
      <c r="D1512" s="2">
        <v>995527.19519999996</v>
      </c>
      <c r="E1512" s="4">
        <v>43621</v>
      </c>
      <c r="F1512" s="3" t="s">
        <v>442</v>
      </c>
      <c r="G1512" s="3" t="s">
        <v>202</v>
      </c>
      <c r="H1512" s="4">
        <v>36526</v>
      </c>
      <c r="I1512" s="4">
        <v>36526</v>
      </c>
      <c r="J1512" s="3" t="s">
        <v>19</v>
      </c>
      <c r="K1512" s="2">
        <v>0</v>
      </c>
      <c r="L1512" s="2">
        <v>0</v>
      </c>
      <c r="M1512" s="3" t="s">
        <v>442</v>
      </c>
      <c r="N1512" s="3" t="s">
        <v>20</v>
      </c>
      <c r="O1512" s="2" t="b">
        <v>0</v>
      </c>
    </row>
    <row r="1513" spans="1:15" ht="14.25" customHeight="1" x14ac:dyDescent="0.3">
      <c r="A1513" s="2">
        <v>59</v>
      </c>
      <c r="B1513" s="3" t="s">
        <v>480</v>
      </c>
      <c r="C1513" s="2">
        <v>1280000</v>
      </c>
      <c r="D1513" s="2">
        <v>912785.21600000001</v>
      </c>
      <c r="E1513" s="4">
        <v>43621</v>
      </c>
      <c r="F1513" s="3" t="s">
        <v>442</v>
      </c>
      <c r="G1513" s="3" t="s">
        <v>202</v>
      </c>
      <c r="H1513" s="4">
        <v>36526</v>
      </c>
      <c r="I1513" s="4">
        <v>36526</v>
      </c>
      <c r="J1513" s="3" t="s">
        <v>19</v>
      </c>
      <c r="K1513" s="2">
        <v>0</v>
      </c>
      <c r="L1513" s="2">
        <v>0</v>
      </c>
      <c r="M1513" s="3" t="s">
        <v>442</v>
      </c>
      <c r="N1513" s="3" t="s">
        <v>20</v>
      </c>
      <c r="O1513" s="2" t="b">
        <v>0</v>
      </c>
    </row>
    <row r="1514" spans="1:15" ht="14.25" customHeight="1" x14ac:dyDescent="0.3">
      <c r="A1514" s="2">
        <v>59</v>
      </c>
      <c r="B1514" s="3" t="s">
        <v>574</v>
      </c>
      <c r="C1514" s="2">
        <v>1626</v>
      </c>
      <c r="D1514" s="2">
        <v>886362.17825706</v>
      </c>
      <c r="E1514" s="4">
        <v>43621</v>
      </c>
      <c r="F1514" s="3" t="s">
        <v>575</v>
      </c>
      <c r="G1514" s="3" t="s">
        <v>202</v>
      </c>
      <c r="H1514" s="4">
        <v>36526</v>
      </c>
      <c r="I1514" s="4">
        <v>36526</v>
      </c>
      <c r="J1514" s="3" t="s">
        <v>19</v>
      </c>
      <c r="K1514" s="2">
        <v>0</v>
      </c>
      <c r="L1514" s="2">
        <v>0</v>
      </c>
      <c r="M1514" s="3" t="s">
        <v>575</v>
      </c>
      <c r="N1514" s="3" t="s">
        <v>20</v>
      </c>
      <c r="O1514" s="2" t="b">
        <v>0</v>
      </c>
    </row>
    <row r="1515" spans="1:15" ht="14.25" customHeight="1" x14ac:dyDescent="0.3">
      <c r="A1515" s="2">
        <v>59</v>
      </c>
      <c r="B1515" s="3" t="s">
        <v>223</v>
      </c>
      <c r="C1515" s="2">
        <v>-39366.39</v>
      </c>
      <c r="D1515" s="2">
        <v>-39366.39</v>
      </c>
      <c r="E1515" s="4">
        <v>43621</v>
      </c>
      <c r="F1515" s="3" t="s">
        <v>223</v>
      </c>
      <c r="G1515" s="3" t="s">
        <v>223</v>
      </c>
      <c r="H1515" s="4">
        <v>32874</v>
      </c>
      <c r="I1515" s="4">
        <v>32874</v>
      </c>
      <c r="J1515" s="3" t="s">
        <v>19</v>
      </c>
      <c r="K1515" s="2">
        <v>0</v>
      </c>
      <c r="L1515" s="2">
        <v>0</v>
      </c>
      <c r="M1515" s="3" t="s">
        <v>19</v>
      </c>
      <c r="N1515" s="3" t="s">
        <v>20</v>
      </c>
      <c r="O1515" s="2" t="b">
        <v>0</v>
      </c>
    </row>
    <row r="1516" spans="1:15" ht="14.25" customHeight="1" x14ac:dyDescent="0.3">
      <c r="A1516" s="2">
        <v>59</v>
      </c>
      <c r="B1516" s="3" t="s">
        <v>224</v>
      </c>
      <c r="C1516" s="2">
        <v>-22953.25</v>
      </c>
      <c r="D1516" s="2">
        <v>-22953.25</v>
      </c>
      <c r="E1516" s="4">
        <v>43621</v>
      </c>
      <c r="F1516" s="3" t="s">
        <v>224</v>
      </c>
      <c r="G1516" s="3" t="s">
        <v>224</v>
      </c>
      <c r="H1516" s="4">
        <v>32874</v>
      </c>
      <c r="I1516" s="4">
        <v>32874</v>
      </c>
      <c r="J1516" s="3" t="s">
        <v>19</v>
      </c>
      <c r="K1516" s="2">
        <v>0</v>
      </c>
      <c r="L1516" s="2">
        <v>0</v>
      </c>
      <c r="M1516" s="3" t="s">
        <v>19</v>
      </c>
      <c r="N1516" s="3" t="s">
        <v>20</v>
      </c>
      <c r="O1516" s="2" t="b">
        <v>0</v>
      </c>
    </row>
    <row r="1517" spans="1:15" ht="14.25" customHeight="1" x14ac:dyDescent="0.3">
      <c r="A1517" s="2">
        <v>17</v>
      </c>
      <c r="B1517" s="3" t="s">
        <v>198</v>
      </c>
      <c r="C1517" s="2">
        <v>320100.69</v>
      </c>
      <c r="D1517" s="2">
        <v>320100.69</v>
      </c>
      <c r="E1517" s="4">
        <v>43621</v>
      </c>
      <c r="F1517" s="3" t="s">
        <v>199</v>
      </c>
      <c r="G1517" s="3" t="s">
        <v>200</v>
      </c>
      <c r="H1517" s="4">
        <v>36526</v>
      </c>
      <c r="I1517" s="4">
        <v>36526</v>
      </c>
      <c r="J1517" s="3" t="s">
        <v>19</v>
      </c>
      <c r="K1517" s="2">
        <v>0</v>
      </c>
      <c r="L1517" s="2">
        <v>0</v>
      </c>
      <c r="M1517" s="3" t="s">
        <v>19</v>
      </c>
      <c r="N1517" s="3" t="s">
        <v>20</v>
      </c>
      <c r="O1517" s="2" t="b">
        <v>0</v>
      </c>
    </row>
    <row r="1518" spans="1:15" ht="14.25" customHeight="1" x14ac:dyDescent="0.3">
      <c r="A1518" s="2">
        <v>17</v>
      </c>
      <c r="B1518" s="3" t="s">
        <v>582</v>
      </c>
      <c r="C1518" s="2">
        <v>164367942.726634</v>
      </c>
      <c r="D1518" s="2">
        <v>359752630.71744502</v>
      </c>
      <c r="E1518" s="4">
        <v>43621</v>
      </c>
      <c r="F1518" s="3" t="s">
        <v>583</v>
      </c>
      <c r="G1518" s="3" t="s">
        <v>202</v>
      </c>
      <c r="H1518" s="4">
        <v>36526</v>
      </c>
      <c r="I1518" s="4">
        <v>36526</v>
      </c>
      <c r="J1518" s="3" t="s">
        <v>19</v>
      </c>
      <c r="K1518" s="2">
        <v>0</v>
      </c>
      <c r="L1518" s="2">
        <v>0</v>
      </c>
      <c r="M1518" s="3" t="s">
        <v>583</v>
      </c>
      <c r="N1518" s="3" t="s">
        <v>20</v>
      </c>
      <c r="O1518" s="2" t="b">
        <v>0</v>
      </c>
    </row>
    <row r="1519" spans="1:15" ht="14.25" customHeight="1" x14ac:dyDescent="0.3">
      <c r="A1519" s="2">
        <v>17</v>
      </c>
      <c r="B1519" s="3" t="s">
        <v>223</v>
      </c>
      <c r="C1519" s="2">
        <v>-139121.68</v>
      </c>
      <c r="D1519" s="2">
        <v>-139121.68</v>
      </c>
      <c r="E1519" s="4">
        <v>43621</v>
      </c>
      <c r="F1519" s="3" t="s">
        <v>223</v>
      </c>
      <c r="G1519" s="3" t="s">
        <v>223</v>
      </c>
      <c r="H1519" s="4">
        <v>32874</v>
      </c>
      <c r="I1519" s="4">
        <v>32874</v>
      </c>
      <c r="J1519" s="3" t="s">
        <v>19</v>
      </c>
      <c r="K1519" s="2">
        <v>0</v>
      </c>
      <c r="L1519" s="2">
        <v>0</v>
      </c>
      <c r="M1519" s="3" t="s">
        <v>19</v>
      </c>
      <c r="N1519" s="3" t="s">
        <v>20</v>
      </c>
      <c r="O1519" s="2" t="b">
        <v>0</v>
      </c>
    </row>
    <row r="1520" spans="1:15" ht="14.25" customHeight="1" x14ac:dyDescent="0.3">
      <c r="A1520" s="2">
        <v>17</v>
      </c>
      <c r="B1520" s="3" t="s">
        <v>224</v>
      </c>
      <c r="C1520" s="2">
        <v>-417339.32</v>
      </c>
      <c r="D1520" s="2">
        <v>-417339.32</v>
      </c>
      <c r="E1520" s="4">
        <v>43621</v>
      </c>
      <c r="F1520" s="3" t="s">
        <v>224</v>
      </c>
      <c r="G1520" s="3" t="s">
        <v>224</v>
      </c>
      <c r="H1520" s="4">
        <v>32874</v>
      </c>
      <c r="I1520" s="4">
        <v>32874</v>
      </c>
      <c r="J1520" s="3" t="s">
        <v>19</v>
      </c>
      <c r="K1520" s="2">
        <v>0</v>
      </c>
      <c r="L1520" s="2">
        <v>0</v>
      </c>
      <c r="M1520" s="3" t="s">
        <v>19</v>
      </c>
      <c r="N1520" s="3" t="s">
        <v>20</v>
      </c>
      <c r="O1520" s="2" t="b">
        <v>0</v>
      </c>
    </row>
    <row r="1521" spans="1:15" ht="14.25" customHeight="1" x14ac:dyDescent="0.3">
      <c r="A1521" s="2">
        <v>31</v>
      </c>
      <c r="B1521" s="3" t="s">
        <v>71</v>
      </c>
      <c r="C1521" s="2">
        <v>1100</v>
      </c>
      <c r="D1521" s="2">
        <v>11148368.73</v>
      </c>
      <c r="E1521" s="4">
        <v>43621</v>
      </c>
      <c r="F1521" s="3" t="s">
        <v>16</v>
      </c>
      <c r="G1521" s="3" t="s">
        <v>17</v>
      </c>
      <c r="H1521" s="4">
        <v>45536</v>
      </c>
      <c r="I1521" s="4">
        <v>36708</v>
      </c>
      <c r="J1521" s="3" t="s">
        <v>18</v>
      </c>
      <c r="K1521" s="2">
        <v>2.0000000000000001E-4</v>
      </c>
      <c r="L1521" s="2">
        <v>100</v>
      </c>
      <c r="M1521" s="3" t="s">
        <v>19</v>
      </c>
      <c r="N1521" s="3" t="s">
        <v>20</v>
      </c>
      <c r="O1521" s="2" t="b">
        <v>0</v>
      </c>
    </row>
    <row r="1522" spans="1:15" ht="14.25" customHeight="1" x14ac:dyDescent="0.3">
      <c r="A1522" s="2">
        <v>31</v>
      </c>
      <c r="B1522" s="3" t="s">
        <v>71</v>
      </c>
      <c r="C1522" s="2">
        <v>1000</v>
      </c>
      <c r="D1522" s="2">
        <v>10134880.66</v>
      </c>
      <c r="E1522" s="4">
        <v>43621</v>
      </c>
      <c r="F1522" s="3" t="s">
        <v>16</v>
      </c>
      <c r="G1522" s="3" t="s">
        <v>17</v>
      </c>
      <c r="H1522" s="4">
        <v>45536</v>
      </c>
      <c r="I1522" s="4">
        <v>36708</v>
      </c>
      <c r="J1522" s="3" t="s">
        <v>18</v>
      </c>
      <c r="K1522" s="2">
        <v>2.0000000000000001E-4</v>
      </c>
      <c r="L1522" s="2">
        <v>100</v>
      </c>
      <c r="M1522" s="3" t="s">
        <v>19</v>
      </c>
      <c r="N1522" s="3" t="s">
        <v>20</v>
      </c>
      <c r="O1522" s="2" t="b">
        <v>0</v>
      </c>
    </row>
    <row r="1523" spans="1:15" ht="14.25" customHeight="1" x14ac:dyDescent="0.3">
      <c r="A1523" s="2">
        <v>31</v>
      </c>
      <c r="B1523" s="3" t="s">
        <v>71</v>
      </c>
      <c r="C1523" s="2">
        <v>279</v>
      </c>
      <c r="D1523" s="2">
        <v>2827631.71</v>
      </c>
      <c r="E1523" s="4">
        <v>43621</v>
      </c>
      <c r="F1523" s="3" t="s">
        <v>16</v>
      </c>
      <c r="G1523" s="3" t="s">
        <v>17</v>
      </c>
      <c r="H1523" s="4">
        <v>45536</v>
      </c>
      <c r="I1523" s="4">
        <v>36708</v>
      </c>
      <c r="J1523" s="3" t="s">
        <v>18</v>
      </c>
      <c r="K1523" s="2">
        <v>2.0000000000000001E-4</v>
      </c>
      <c r="L1523" s="2">
        <v>100</v>
      </c>
      <c r="M1523" s="3" t="s">
        <v>19</v>
      </c>
      <c r="N1523" s="3" t="s">
        <v>20</v>
      </c>
      <c r="O1523" s="2" t="b">
        <v>0</v>
      </c>
    </row>
    <row r="1524" spans="1:15" ht="14.25" customHeight="1" x14ac:dyDescent="0.3">
      <c r="A1524" s="2">
        <v>14</v>
      </c>
      <c r="B1524" s="3" t="s">
        <v>527</v>
      </c>
      <c r="C1524" s="2">
        <v>2130</v>
      </c>
      <c r="D1524" s="2">
        <v>1057818.3400000001</v>
      </c>
      <c r="E1524" s="4">
        <v>43621</v>
      </c>
      <c r="F1524" s="3" t="s">
        <v>528</v>
      </c>
      <c r="G1524" s="3" t="s">
        <v>139</v>
      </c>
      <c r="H1524" s="4">
        <v>45241</v>
      </c>
      <c r="I1524" s="4">
        <v>40858</v>
      </c>
      <c r="J1524" s="3" t="s">
        <v>31</v>
      </c>
      <c r="K1524" s="2">
        <v>6.59E-2</v>
      </c>
      <c r="L1524" s="2">
        <v>100</v>
      </c>
      <c r="M1524" s="3" t="s">
        <v>529</v>
      </c>
      <c r="N1524" s="3" t="s">
        <v>552</v>
      </c>
      <c r="O1524" s="2" t="b">
        <v>0</v>
      </c>
    </row>
    <row r="1525" spans="1:15" ht="14.25" customHeight="1" x14ac:dyDescent="0.3">
      <c r="A1525" s="2">
        <v>14</v>
      </c>
      <c r="B1525" s="3" t="s">
        <v>584</v>
      </c>
      <c r="C1525" s="2">
        <v>5500</v>
      </c>
      <c r="D1525" s="2">
        <v>6133917.0700000003</v>
      </c>
      <c r="E1525" s="4">
        <v>43621</v>
      </c>
      <c r="F1525" s="3" t="s">
        <v>585</v>
      </c>
      <c r="G1525" s="3" t="s">
        <v>139</v>
      </c>
      <c r="H1525" s="4">
        <v>44027</v>
      </c>
      <c r="I1525" s="4">
        <v>42923</v>
      </c>
      <c r="J1525" s="3" t="s">
        <v>31</v>
      </c>
      <c r="K1525" s="2">
        <v>9.0899999999999995E-2</v>
      </c>
      <c r="L1525" s="2">
        <v>100</v>
      </c>
      <c r="M1525" s="3" t="s">
        <v>269</v>
      </c>
      <c r="N1525" s="3" t="s">
        <v>552</v>
      </c>
      <c r="O1525" s="2" t="b">
        <v>0</v>
      </c>
    </row>
    <row r="1526" spans="1:15" ht="14.25" customHeight="1" x14ac:dyDescent="0.3">
      <c r="A1526" s="2">
        <v>14</v>
      </c>
      <c r="B1526" s="3" t="s">
        <v>232</v>
      </c>
      <c r="C1526" s="2">
        <v>236</v>
      </c>
      <c r="D1526" s="2">
        <v>3276509.69</v>
      </c>
      <c r="E1526" s="4">
        <v>43621</v>
      </c>
      <c r="F1526" s="3" t="s">
        <v>233</v>
      </c>
      <c r="G1526" s="3" t="s">
        <v>139</v>
      </c>
      <c r="H1526" s="4">
        <v>45031</v>
      </c>
      <c r="I1526" s="4">
        <v>41379</v>
      </c>
      <c r="J1526" s="3" t="s">
        <v>31</v>
      </c>
      <c r="K1526" s="2">
        <v>6.9000000000000006E-2</v>
      </c>
      <c r="L1526" s="2">
        <v>100</v>
      </c>
      <c r="M1526" s="3" t="s">
        <v>185</v>
      </c>
      <c r="N1526" s="3" t="s">
        <v>552</v>
      </c>
      <c r="O1526" s="2" t="b">
        <v>0</v>
      </c>
    </row>
    <row r="1527" spans="1:15" ht="14.25" customHeight="1" x14ac:dyDescent="0.3">
      <c r="A1527" s="2">
        <v>14</v>
      </c>
      <c r="B1527" s="3" t="s">
        <v>527</v>
      </c>
      <c r="C1527" s="2">
        <v>1000</v>
      </c>
      <c r="D1527" s="2">
        <v>481372.55</v>
      </c>
      <c r="E1527" s="4">
        <v>43621</v>
      </c>
      <c r="F1527" s="3" t="s">
        <v>528</v>
      </c>
      <c r="G1527" s="3" t="s">
        <v>139</v>
      </c>
      <c r="H1527" s="4">
        <v>45241</v>
      </c>
      <c r="I1527" s="4">
        <v>40858</v>
      </c>
      <c r="J1527" s="3" t="s">
        <v>31</v>
      </c>
      <c r="K1527" s="2">
        <v>8.1600000000000006E-2</v>
      </c>
      <c r="L1527" s="2">
        <v>100</v>
      </c>
      <c r="M1527" s="3" t="s">
        <v>529</v>
      </c>
      <c r="N1527" s="3" t="s">
        <v>552</v>
      </c>
      <c r="O1527" s="2" t="b">
        <v>0</v>
      </c>
    </row>
    <row r="1528" spans="1:15" ht="14.25" customHeight="1" x14ac:dyDescent="0.3">
      <c r="A1528" s="2">
        <v>14</v>
      </c>
      <c r="B1528" s="3" t="s">
        <v>586</v>
      </c>
      <c r="C1528" s="2">
        <v>880</v>
      </c>
      <c r="D1528" s="2">
        <v>691364.66</v>
      </c>
      <c r="E1528" s="4">
        <v>43621</v>
      </c>
      <c r="F1528" s="3" t="s">
        <v>587</v>
      </c>
      <c r="G1528" s="3" t="s">
        <v>139</v>
      </c>
      <c r="H1528" s="4">
        <v>43661</v>
      </c>
      <c r="I1528" s="4">
        <v>41105</v>
      </c>
      <c r="J1528" s="3" t="s">
        <v>31</v>
      </c>
      <c r="K1528" s="2">
        <v>7.7899999999999997E-2</v>
      </c>
      <c r="L1528" s="2">
        <v>100</v>
      </c>
      <c r="M1528" s="3" t="s">
        <v>588</v>
      </c>
      <c r="N1528" s="3" t="s">
        <v>552</v>
      </c>
      <c r="O1528" s="2" t="b">
        <v>0</v>
      </c>
    </row>
    <row r="1529" spans="1:15" ht="14.25" customHeight="1" x14ac:dyDescent="0.3">
      <c r="A1529" s="2">
        <v>14</v>
      </c>
      <c r="B1529" s="3" t="s">
        <v>584</v>
      </c>
      <c r="C1529" s="2">
        <v>1434</v>
      </c>
      <c r="D1529" s="2">
        <v>1610922.29</v>
      </c>
      <c r="E1529" s="4">
        <v>43621</v>
      </c>
      <c r="F1529" s="3" t="s">
        <v>585</v>
      </c>
      <c r="G1529" s="3" t="s">
        <v>139</v>
      </c>
      <c r="H1529" s="4">
        <v>44027</v>
      </c>
      <c r="I1529" s="4">
        <v>42923</v>
      </c>
      <c r="J1529" s="3" t="s">
        <v>31</v>
      </c>
      <c r="K1529" s="2">
        <v>8.3400000000000002E-2</v>
      </c>
      <c r="L1529" s="2">
        <v>100</v>
      </c>
      <c r="M1529" s="3" t="s">
        <v>269</v>
      </c>
      <c r="N1529" s="3" t="s">
        <v>552</v>
      </c>
      <c r="O1529" s="2" t="b">
        <v>0</v>
      </c>
    </row>
    <row r="1530" spans="1:15" ht="14.25" customHeight="1" x14ac:dyDescent="0.3">
      <c r="A1530" s="2">
        <v>14</v>
      </c>
      <c r="B1530" s="3" t="s">
        <v>584</v>
      </c>
      <c r="C1530" s="2">
        <v>2800</v>
      </c>
      <c r="D1530" s="2">
        <v>3161065.23</v>
      </c>
      <c r="E1530" s="4">
        <v>43621</v>
      </c>
      <c r="F1530" s="3" t="s">
        <v>585</v>
      </c>
      <c r="G1530" s="3" t="s">
        <v>139</v>
      </c>
      <c r="H1530" s="4">
        <v>44027</v>
      </c>
      <c r="I1530" s="4">
        <v>42923</v>
      </c>
      <c r="J1530" s="3" t="s">
        <v>31</v>
      </c>
      <c r="K1530" s="2">
        <v>7.8299999999999995E-2</v>
      </c>
      <c r="L1530" s="2">
        <v>100</v>
      </c>
      <c r="M1530" s="3" t="s">
        <v>269</v>
      </c>
      <c r="N1530" s="3" t="s">
        <v>552</v>
      </c>
      <c r="O1530" s="2" t="b">
        <v>0</v>
      </c>
    </row>
    <row r="1531" spans="1:15" ht="14.25" customHeight="1" x14ac:dyDescent="0.3">
      <c r="A1531" s="2">
        <v>14</v>
      </c>
      <c r="B1531" s="3" t="s">
        <v>584</v>
      </c>
      <c r="C1531" s="2">
        <v>766</v>
      </c>
      <c r="D1531" s="2">
        <v>864842.29</v>
      </c>
      <c r="E1531" s="4">
        <v>43621</v>
      </c>
      <c r="F1531" s="3" t="s">
        <v>585</v>
      </c>
      <c r="G1531" s="3" t="s">
        <v>139</v>
      </c>
      <c r="H1531" s="4">
        <v>44027</v>
      </c>
      <c r="I1531" s="4">
        <v>42923</v>
      </c>
      <c r="J1531" s="3" t="s">
        <v>31</v>
      </c>
      <c r="K1531" s="2">
        <v>7.8200000000000006E-2</v>
      </c>
      <c r="L1531" s="2">
        <v>100</v>
      </c>
      <c r="M1531" s="3" t="s">
        <v>269</v>
      </c>
      <c r="N1531" s="3" t="s">
        <v>552</v>
      </c>
      <c r="O1531" s="2" t="b">
        <v>0</v>
      </c>
    </row>
    <row r="1532" spans="1:15" ht="14.25" customHeight="1" x14ac:dyDescent="0.3">
      <c r="A1532" s="2">
        <v>14</v>
      </c>
      <c r="B1532" s="3" t="s">
        <v>584</v>
      </c>
      <c r="C1532" s="2">
        <v>2700</v>
      </c>
      <c r="D1532" s="2">
        <v>3048399.73</v>
      </c>
      <c r="E1532" s="4">
        <v>43621</v>
      </c>
      <c r="F1532" s="3" t="s">
        <v>585</v>
      </c>
      <c r="G1532" s="3" t="s">
        <v>139</v>
      </c>
      <c r="H1532" s="4">
        <v>44027</v>
      </c>
      <c r="I1532" s="4">
        <v>42923</v>
      </c>
      <c r="J1532" s="3" t="s">
        <v>31</v>
      </c>
      <c r="K1532" s="2">
        <v>7.8200000000000006E-2</v>
      </c>
      <c r="L1532" s="2">
        <v>100</v>
      </c>
      <c r="M1532" s="3" t="s">
        <v>269</v>
      </c>
      <c r="N1532" s="3" t="s">
        <v>552</v>
      </c>
      <c r="O1532" s="2" t="b">
        <v>0</v>
      </c>
    </row>
    <row r="1533" spans="1:15" ht="14.25" customHeight="1" x14ac:dyDescent="0.3">
      <c r="A1533" s="2">
        <v>14</v>
      </c>
      <c r="B1533" s="3" t="s">
        <v>186</v>
      </c>
      <c r="C1533" s="2">
        <v>4258</v>
      </c>
      <c r="D1533" s="2">
        <v>4579863.0999999996</v>
      </c>
      <c r="E1533" s="4">
        <v>43621</v>
      </c>
      <c r="F1533" s="3" t="s">
        <v>187</v>
      </c>
      <c r="G1533" s="3" t="s">
        <v>139</v>
      </c>
      <c r="H1533" s="4">
        <v>45703</v>
      </c>
      <c r="I1533" s="4">
        <v>43150</v>
      </c>
      <c r="J1533" s="3" t="s">
        <v>31</v>
      </c>
      <c r="K1533" s="2">
        <v>0.06</v>
      </c>
      <c r="L1533" s="2">
        <v>100</v>
      </c>
      <c r="M1533" s="3" t="s">
        <v>188</v>
      </c>
      <c r="N1533" s="3" t="s">
        <v>552</v>
      </c>
      <c r="O1533" s="2" t="b">
        <v>0</v>
      </c>
    </row>
    <row r="1534" spans="1:15" ht="14.25" customHeight="1" x14ac:dyDescent="0.3">
      <c r="A1534" s="2">
        <v>14</v>
      </c>
      <c r="B1534" s="3" t="s">
        <v>255</v>
      </c>
      <c r="C1534" s="2">
        <v>10120</v>
      </c>
      <c r="D1534" s="2">
        <v>10383319.550000001</v>
      </c>
      <c r="E1534" s="4">
        <v>43621</v>
      </c>
      <c r="F1534" s="3" t="s">
        <v>256</v>
      </c>
      <c r="G1534" s="3" t="s">
        <v>139</v>
      </c>
      <c r="H1534" s="4">
        <v>47832</v>
      </c>
      <c r="I1534" s="4">
        <v>43172</v>
      </c>
      <c r="J1534" s="3" t="s">
        <v>31</v>
      </c>
      <c r="K1534" s="2">
        <v>7.7499999999999999E-2</v>
      </c>
      <c r="L1534" s="2">
        <v>100</v>
      </c>
      <c r="M1534" s="3" t="s">
        <v>257</v>
      </c>
      <c r="N1534" s="3" t="s">
        <v>552</v>
      </c>
      <c r="O1534" s="2" t="b">
        <v>0</v>
      </c>
    </row>
    <row r="1535" spans="1:15" ht="14.25" customHeight="1" x14ac:dyDescent="0.3">
      <c r="A1535" s="2">
        <v>14</v>
      </c>
      <c r="B1535" s="3" t="s">
        <v>255</v>
      </c>
      <c r="C1535" s="2">
        <v>500</v>
      </c>
      <c r="D1535" s="2">
        <v>510173.77</v>
      </c>
      <c r="E1535" s="4">
        <v>43621</v>
      </c>
      <c r="F1535" s="3" t="s">
        <v>256</v>
      </c>
      <c r="G1535" s="3" t="s">
        <v>139</v>
      </c>
      <c r="H1535" s="4">
        <v>47832</v>
      </c>
      <c r="I1535" s="4">
        <v>43172</v>
      </c>
      <c r="J1535" s="3" t="s">
        <v>31</v>
      </c>
      <c r="K1535" s="2">
        <v>7.8399999999999997E-2</v>
      </c>
      <c r="L1535" s="2">
        <v>100</v>
      </c>
      <c r="M1535" s="3" t="s">
        <v>257</v>
      </c>
      <c r="N1535" s="3" t="s">
        <v>552</v>
      </c>
      <c r="O1535" s="2" t="b">
        <v>0</v>
      </c>
    </row>
    <row r="1536" spans="1:15" ht="14.25" customHeight="1" x14ac:dyDescent="0.3">
      <c r="A1536" s="2">
        <v>14</v>
      </c>
      <c r="B1536" s="3" t="s">
        <v>255</v>
      </c>
      <c r="C1536" s="2">
        <v>500</v>
      </c>
      <c r="D1536" s="2">
        <v>510173.77</v>
      </c>
      <c r="E1536" s="4">
        <v>43621</v>
      </c>
      <c r="F1536" s="3" t="s">
        <v>256</v>
      </c>
      <c r="G1536" s="3" t="s">
        <v>139</v>
      </c>
      <c r="H1536" s="4">
        <v>47832</v>
      </c>
      <c r="I1536" s="4">
        <v>43172</v>
      </c>
      <c r="J1536" s="3" t="s">
        <v>31</v>
      </c>
      <c r="K1536" s="2">
        <v>7.8399999999999997E-2</v>
      </c>
      <c r="L1536" s="2">
        <v>100</v>
      </c>
      <c r="M1536" s="3" t="s">
        <v>257</v>
      </c>
      <c r="N1536" s="3" t="s">
        <v>552</v>
      </c>
      <c r="O1536" s="2" t="b">
        <v>0</v>
      </c>
    </row>
    <row r="1537" spans="1:15" ht="14.25" customHeight="1" x14ac:dyDescent="0.3">
      <c r="A1537" s="2">
        <v>14</v>
      </c>
      <c r="B1537" s="3" t="s">
        <v>255</v>
      </c>
      <c r="C1537" s="2">
        <v>500</v>
      </c>
      <c r="D1537" s="2">
        <v>510173.77</v>
      </c>
      <c r="E1537" s="4">
        <v>43621</v>
      </c>
      <c r="F1537" s="3" t="s">
        <v>256</v>
      </c>
      <c r="G1537" s="3" t="s">
        <v>139</v>
      </c>
      <c r="H1537" s="4">
        <v>47832</v>
      </c>
      <c r="I1537" s="4">
        <v>43172</v>
      </c>
      <c r="J1537" s="3" t="s">
        <v>31</v>
      </c>
      <c r="K1537" s="2">
        <v>7.8399999999999997E-2</v>
      </c>
      <c r="L1537" s="2">
        <v>100</v>
      </c>
      <c r="M1537" s="3" t="s">
        <v>257</v>
      </c>
      <c r="N1537" s="3" t="s">
        <v>552</v>
      </c>
      <c r="O1537" s="2" t="b">
        <v>0</v>
      </c>
    </row>
    <row r="1538" spans="1:15" ht="14.25" customHeight="1" x14ac:dyDescent="0.3">
      <c r="A1538" s="2">
        <v>14</v>
      </c>
      <c r="B1538" s="3" t="s">
        <v>255</v>
      </c>
      <c r="C1538" s="2">
        <v>500</v>
      </c>
      <c r="D1538" s="2">
        <v>508607.91</v>
      </c>
      <c r="E1538" s="4">
        <v>43621</v>
      </c>
      <c r="F1538" s="3" t="s">
        <v>256</v>
      </c>
      <c r="G1538" s="3" t="s">
        <v>139</v>
      </c>
      <c r="H1538" s="4">
        <v>47832</v>
      </c>
      <c r="I1538" s="4">
        <v>43172</v>
      </c>
      <c r="J1538" s="3" t="s">
        <v>31</v>
      </c>
      <c r="K1538" s="2">
        <v>7.8899999999999998E-2</v>
      </c>
      <c r="L1538" s="2">
        <v>100</v>
      </c>
      <c r="M1538" s="3" t="s">
        <v>257</v>
      </c>
      <c r="N1538" s="3" t="s">
        <v>552</v>
      </c>
      <c r="O1538" s="2" t="b">
        <v>0</v>
      </c>
    </row>
    <row r="1539" spans="1:15" ht="14.25" customHeight="1" x14ac:dyDescent="0.3">
      <c r="A1539" s="2">
        <v>14</v>
      </c>
      <c r="B1539" s="3" t="s">
        <v>255</v>
      </c>
      <c r="C1539" s="2">
        <v>500</v>
      </c>
      <c r="D1539" s="2">
        <v>510173.77</v>
      </c>
      <c r="E1539" s="4">
        <v>43621</v>
      </c>
      <c r="F1539" s="3" t="s">
        <v>256</v>
      </c>
      <c r="G1539" s="3" t="s">
        <v>139</v>
      </c>
      <c r="H1539" s="4">
        <v>47832</v>
      </c>
      <c r="I1539" s="4">
        <v>43172</v>
      </c>
      <c r="J1539" s="3" t="s">
        <v>31</v>
      </c>
      <c r="K1539" s="2">
        <v>7.8399999999999997E-2</v>
      </c>
      <c r="L1539" s="2">
        <v>100</v>
      </c>
      <c r="M1539" s="3" t="s">
        <v>257</v>
      </c>
      <c r="N1539" s="3" t="s">
        <v>552</v>
      </c>
      <c r="O1539" s="2" t="b">
        <v>0</v>
      </c>
    </row>
    <row r="1540" spans="1:15" ht="14.25" customHeight="1" x14ac:dyDescent="0.3">
      <c r="A1540" s="2">
        <v>14</v>
      </c>
      <c r="B1540" s="3" t="s">
        <v>189</v>
      </c>
      <c r="C1540" s="2">
        <v>9000</v>
      </c>
      <c r="D1540" s="2">
        <v>9982135.8900000006</v>
      </c>
      <c r="E1540" s="4">
        <v>43621</v>
      </c>
      <c r="F1540" s="3" t="s">
        <v>190</v>
      </c>
      <c r="G1540" s="3" t="s">
        <v>139</v>
      </c>
      <c r="H1540" s="4">
        <v>45823</v>
      </c>
      <c r="I1540" s="4">
        <v>43285</v>
      </c>
      <c r="J1540" s="3" t="s">
        <v>31</v>
      </c>
      <c r="K1540" s="2">
        <v>7.4399999999999994E-2</v>
      </c>
      <c r="L1540" s="2">
        <v>100</v>
      </c>
      <c r="M1540" s="3" t="s">
        <v>149</v>
      </c>
      <c r="N1540" s="3" t="s">
        <v>552</v>
      </c>
      <c r="O1540" s="2" t="b">
        <v>0</v>
      </c>
    </row>
    <row r="1541" spans="1:15" ht="14.25" customHeight="1" x14ac:dyDescent="0.3">
      <c r="A1541" s="2">
        <v>14</v>
      </c>
      <c r="B1541" s="3" t="s">
        <v>258</v>
      </c>
      <c r="C1541" s="2">
        <v>1051</v>
      </c>
      <c r="D1541" s="2">
        <v>11501901.300000001</v>
      </c>
      <c r="E1541" s="4">
        <v>43621</v>
      </c>
      <c r="F1541" s="3" t="s">
        <v>259</v>
      </c>
      <c r="G1541" s="3" t="s">
        <v>139</v>
      </c>
      <c r="H1541" s="4">
        <v>45853</v>
      </c>
      <c r="I1541" s="4">
        <v>43307</v>
      </c>
      <c r="J1541" s="3" t="s">
        <v>31</v>
      </c>
      <c r="K1541" s="2">
        <v>7.0800000000000002E-2</v>
      </c>
      <c r="L1541" s="2">
        <v>100</v>
      </c>
      <c r="M1541" s="3" t="s">
        <v>260</v>
      </c>
      <c r="N1541" s="3" t="s">
        <v>552</v>
      </c>
      <c r="O1541" s="2" t="b">
        <v>0</v>
      </c>
    </row>
    <row r="1542" spans="1:15" ht="14.25" customHeight="1" x14ac:dyDescent="0.3">
      <c r="A1542" s="2">
        <v>14</v>
      </c>
      <c r="B1542" s="3" t="s">
        <v>589</v>
      </c>
      <c r="C1542" s="2">
        <v>2522</v>
      </c>
      <c r="D1542" s="2">
        <v>3819802.27</v>
      </c>
      <c r="E1542" s="4">
        <v>43621</v>
      </c>
      <c r="F1542" s="3" t="s">
        <v>590</v>
      </c>
      <c r="G1542" s="3" t="s">
        <v>139</v>
      </c>
      <c r="H1542" s="4">
        <v>44607</v>
      </c>
      <c r="I1542" s="4">
        <v>40954</v>
      </c>
      <c r="J1542" s="3" t="s">
        <v>31</v>
      </c>
      <c r="K1542" s="2">
        <v>7.7499999999999999E-2</v>
      </c>
      <c r="L1542" s="2">
        <v>100</v>
      </c>
      <c r="M1542" s="3" t="s">
        <v>591</v>
      </c>
      <c r="N1542" s="3" t="s">
        <v>552</v>
      </c>
      <c r="O1542" s="2" t="b">
        <v>0</v>
      </c>
    </row>
    <row r="1543" spans="1:15" ht="14.25" customHeight="1" x14ac:dyDescent="0.3">
      <c r="A1543" s="2">
        <v>14</v>
      </c>
      <c r="B1543" s="3" t="s">
        <v>589</v>
      </c>
      <c r="C1543" s="2">
        <v>122</v>
      </c>
      <c r="D1543" s="2">
        <v>184780.28</v>
      </c>
      <c r="E1543" s="4">
        <v>43621</v>
      </c>
      <c r="F1543" s="3" t="s">
        <v>590</v>
      </c>
      <c r="G1543" s="3" t="s">
        <v>139</v>
      </c>
      <c r="H1543" s="4">
        <v>44607</v>
      </c>
      <c r="I1543" s="4">
        <v>40954</v>
      </c>
      <c r="J1543" s="3" t="s">
        <v>31</v>
      </c>
      <c r="K1543" s="2">
        <v>7.7499999999999999E-2</v>
      </c>
      <c r="L1543" s="2">
        <v>100</v>
      </c>
      <c r="M1543" s="3" t="s">
        <v>591</v>
      </c>
      <c r="N1543" s="3" t="s">
        <v>552</v>
      </c>
      <c r="O1543" s="2" t="b">
        <v>0</v>
      </c>
    </row>
    <row r="1544" spans="1:15" ht="14.25" customHeight="1" x14ac:dyDescent="0.3">
      <c r="A1544" s="2">
        <v>14</v>
      </c>
      <c r="B1544" s="3" t="s">
        <v>589</v>
      </c>
      <c r="C1544" s="2">
        <v>856</v>
      </c>
      <c r="D1544" s="2">
        <v>1296491.17</v>
      </c>
      <c r="E1544" s="4">
        <v>43621</v>
      </c>
      <c r="F1544" s="3" t="s">
        <v>590</v>
      </c>
      <c r="G1544" s="3" t="s">
        <v>139</v>
      </c>
      <c r="H1544" s="4">
        <v>44607</v>
      </c>
      <c r="I1544" s="4">
        <v>40954</v>
      </c>
      <c r="J1544" s="3" t="s">
        <v>31</v>
      </c>
      <c r="K1544" s="2">
        <v>7.7499999999999999E-2</v>
      </c>
      <c r="L1544" s="2">
        <v>100</v>
      </c>
      <c r="M1544" s="3" t="s">
        <v>591</v>
      </c>
      <c r="N1544" s="3" t="s">
        <v>552</v>
      </c>
      <c r="O1544" s="2" t="b">
        <v>0</v>
      </c>
    </row>
    <row r="1545" spans="1:15" ht="14.25" customHeight="1" x14ac:dyDescent="0.3">
      <c r="A1545" s="2">
        <v>14</v>
      </c>
      <c r="B1545" s="3" t="s">
        <v>232</v>
      </c>
      <c r="C1545" s="2">
        <v>74</v>
      </c>
      <c r="D1545" s="2">
        <v>1016793.82</v>
      </c>
      <c r="E1545" s="4">
        <v>43621</v>
      </c>
      <c r="F1545" s="3" t="s">
        <v>233</v>
      </c>
      <c r="G1545" s="3" t="s">
        <v>139</v>
      </c>
      <c r="H1545" s="4">
        <v>45031</v>
      </c>
      <c r="I1545" s="4">
        <v>41379</v>
      </c>
      <c r="J1545" s="3" t="s">
        <v>31</v>
      </c>
      <c r="K1545" s="2">
        <v>7.3200000000000001E-2</v>
      </c>
      <c r="L1545" s="2">
        <v>100</v>
      </c>
      <c r="M1545" s="3" t="s">
        <v>185</v>
      </c>
      <c r="N1545" s="3" t="s">
        <v>552</v>
      </c>
      <c r="O1545" s="2" t="b">
        <v>0</v>
      </c>
    </row>
    <row r="1546" spans="1:15" ht="14.25" customHeight="1" x14ac:dyDescent="0.3">
      <c r="A1546" s="2">
        <v>14</v>
      </c>
      <c r="B1546" s="3" t="s">
        <v>232</v>
      </c>
      <c r="C1546" s="2">
        <v>42</v>
      </c>
      <c r="D1546" s="2">
        <v>577099.18999999994</v>
      </c>
      <c r="E1546" s="4">
        <v>43621</v>
      </c>
      <c r="F1546" s="3" t="s">
        <v>233</v>
      </c>
      <c r="G1546" s="3" t="s">
        <v>139</v>
      </c>
      <c r="H1546" s="4">
        <v>45031</v>
      </c>
      <c r="I1546" s="4">
        <v>41379</v>
      </c>
      <c r="J1546" s="3" t="s">
        <v>31</v>
      </c>
      <c r="K1546" s="2">
        <v>7.3200000000000001E-2</v>
      </c>
      <c r="L1546" s="2">
        <v>100</v>
      </c>
      <c r="M1546" s="3" t="s">
        <v>185</v>
      </c>
      <c r="N1546" s="3" t="s">
        <v>552</v>
      </c>
      <c r="O1546" s="2" t="b">
        <v>0</v>
      </c>
    </row>
    <row r="1547" spans="1:15" ht="14.25" customHeight="1" x14ac:dyDescent="0.3">
      <c r="A1547" s="2">
        <v>14</v>
      </c>
      <c r="B1547" s="3" t="s">
        <v>232</v>
      </c>
      <c r="C1547" s="2">
        <v>111</v>
      </c>
      <c r="D1547" s="2">
        <v>1525190.73</v>
      </c>
      <c r="E1547" s="4">
        <v>43621</v>
      </c>
      <c r="F1547" s="3" t="s">
        <v>233</v>
      </c>
      <c r="G1547" s="3" t="s">
        <v>139</v>
      </c>
      <c r="H1547" s="4">
        <v>45031</v>
      </c>
      <c r="I1547" s="4">
        <v>41379</v>
      </c>
      <c r="J1547" s="3" t="s">
        <v>31</v>
      </c>
      <c r="K1547" s="2">
        <v>7.3200000000000001E-2</v>
      </c>
      <c r="L1547" s="2">
        <v>100</v>
      </c>
      <c r="M1547" s="3" t="s">
        <v>185</v>
      </c>
      <c r="N1547" s="3" t="s">
        <v>552</v>
      </c>
      <c r="O1547" s="2" t="b">
        <v>0</v>
      </c>
    </row>
    <row r="1548" spans="1:15" ht="14.25" customHeight="1" x14ac:dyDescent="0.3">
      <c r="A1548" s="2">
        <v>14</v>
      </c>
      <c r="B1548" s="3" t="s">
        <v>510</v>
      </c>
      <c r="C1548" s="2">
        <v>1473</v>
      </c>
      <c r="D1548" s="2">
        <v>1901776.89</v>
      </c>
      <c r="E1548" s="4">
        <v>43621</v>
      </c>
      <c r="F1548" s="3" t="s">
        <v>511</v>
      </c>
      <c r="G1548" s="3" t="s">
        <v>139</v>
      </c>
      <c r="H1548" s="4">
        <v>45703</v>
      </c>
      <c r="I1548" s="4">
        <v>41320</v>
      </c>
      <c r="J1548" s="3" t="s">
        <v>31</v>
      </c>
      <c r="K1548" s="2">
        <v>8.5099999999999995E-2</v>
      </c>
      <c r="L1548" s="2">
        <v>100</v>
      </c>
      <c r="M1548" s="3" t="s">
        <v>592</v>
      </c>
      <c r="N1548" s="3" t="s">
        <v>552</v>
      </c>
      <c r="O1548" s="2" t="b">
        <v>0</v>
      </c>
    </row>
    <row r="1549" spans="1:15" ht="14.25" customHeight="1" x14ac:dyDescent="0.3">
      <c r="A1549" s="2">
        <v>14</v>
      </c>
      <c r="B1549" s="3" t="s">
        <v>249</v>
      </c>
      <c r="C1549" s="2">
        <v>1000</v>
      </c>
      <c r="D1549" s="2">
        <v>1000</v>
      </c>
      <c r="E1549" s="4">
        <v>43621</v>
      </c>
      <c r="F1549" s="3" t="s">
        <v>199</v>
      </c>
      <c r="G1549" s="3" t="s">
        <v>200</v>
      </c>
      <c r="H1549" s="4">
        <v>36526</v>
      </c>
      <c r="I1549" s="4">
        <v>36526</v>
      </c>
      <c r="J1549" s="3" t="s">
        <v>19</v>
      </c>
      <c r="K1549" s="2">
        <v>0</v>
      </c>
      <c r="L1549" s="2">
        <v>0</v>
      </c>
      <c r="M1549" s="3" t="s">
        <v>19</v>
      </c>
      <c r="N1549" s="3" t="s">
        <v>552</v>
      </c>
      <c r="O1549" s="2" t="b">
        <v>0</v>
      </c>
    </row>
    <row r="1550" spans="1:15" ht="14.25" customHeight="1" x14ac:dyDescent="0.3">
      <c r="A1550" s="2">
        <v>14</v>
      </c>
      <c r="B1550" s="3" t="s">
        <v>495</v>
      </c>
      <c r="C1550" s="2">
        <v>139</v>
      </c>
      <c r="D1550" s="2">
        <v>11595808.6511843</v>
      </c>
      <c r="E1550" s="4">
        <v>43621</v>
      </c>
      <c r="F1550" s="3" t="s">
        <v>496</v>
      </c>
      <c r="G1550" s="3" t="s">
        <v>202</v>
      </c>
      <c r="H1550" s="4">
        <v>36526</v>
      </c>
      <c r="I1550" s="4">
        <v>36526</v>
      </c>
      <c r="J1550" s="3" t="s">
        <v>19</v>
      </c>
      <c r="K1550" s="2">
        <v>0</v>
      </c>
      <c r="L1550" s="2">
        <v>0</v>
      </c>
      <c r="M1550" s="3" t="s">
        <v>496</v>
      </c>
      <c r="N1550" s="3" t="s">
        <v>552</v>
      </c>
      <c r="O1550" s="2" t="b">
        <v>0</v>
      </c>
    </row>
    <row r="1551" spans="1:15" ht="14.25" customHeight="1" x14ac:dyDescent="0.3">
      <c r="A1551" s="2">
        <v>14</v>
      </c>
      <c r="B1551" s="3" t="s">
        <v>439</v>
      </c>
      <c r="C1551" s="2">
        <v>1623</v>
      </c>
      <c r="D1551" s="2">
        <v>10473999.969097801</v>
      </c>
      <c r="E1551" s="4">
        <v>43621</v>
      </c>
      <c r="F1551" s="3" t="s">
        <v>440</v>
      </c>
      <c r="G1551" s="3" t="s">
        <v>202</v>
      </c>
      <c r="H1551" s="4">
        <v>36526</v>
      </c>
      <c r="I1551" s="4">
        <v>36526</v>
      </c>
      <c r="J1551" s="3" t="s">
        <v>19</v>
      </c>
      <c r="K1551" s="2">
        <v>0</v>
      </c>
      <c r="L1551" s="2">
        <v>0</v>
      </c>
      <c r="M1551" s="3" t="s">
        <v>440</v>
      </c>
      <c r="N1551" s="3" t="s">
        <v>552</v>
      </c>
      <c r="O1551" s="2" t="b">
        <v>0</v>
      </c>
    </row>
    <row r="1552" spans="1:15" ht="14.25" customHeight="1" x14ac:dyDescent="0.3">
      <c r="A1552" s="2">
        <v>2</v>
      </c>
      <c r="B1552" s="3" t="s">
        <v>476</v>
      </c>
      <c r="C1552" s="2">
        <v>2197</v>
      </c>
      <c r="D1552" s="2">
        <v>2233595.0399112999</v>
      </c>
      <c r="E1552" s="4">
        <v>43621</v>
      </c>
      <c r="F1552" s="3" t="s">
        <v>477</v>
      </c>
      <c r="G1552" s="3" t="s">
        <v>202</v>
      </c>
      <c r="H1552" s="4">
        <v>36526</v>
      </c>
      <c r="I1552" s="4">
        <v>36526</v>
      </c>
      <c r="J1552" s="3" t="s">
        <v>19</v>
      </c>
      <c r="K1552" s="2">
        <v>0</v>
      </c>
      <c r="L1552" s="2">
        <v>0</v>
      </c>
      <c r="M1552" s="3" t="s">
        <v>477</v>
      </c>
      <c r="N1552" s="3" t="s">
        <v>20</v>
      </c>
      <c r="O1552" s="2" t="b">
        <v>0</v>
      </c>
    </row>
    <row r="1553" spans="1:15" ht="14.25" customHeight="1" x14ac:dyDescent="0.3">
      <c r="A1553" s="2">
        <v>2</v>
      </c>
      <c r="B1553" s="3" t="s">
        <v>593</v>
      </c>
      <c r="C1553" s="2">
        <v>1000</v>
      </c>
      <c r="D1553" s="2">
        <v>154219.33929999999</v>
      </c>
      <c r="E1553" s="4">
        <v>43621</v>
      </c>
      <c r="F1553" s="3" t="s">
        <v>434</v>
      </c>
      <c r="G1553" s="3" t="s">
        <v>202</v>
      </c>
      <c r="H1553" s="4">
        <v>36526</v>
      </c>
      <c r="I1553" s="4">
        <v>36526</v>
      </c>
      <c r="J1553" s="3" t="s">
        <v>19</v>
      </c>
      <c r="K1553" s="2">
        <v>0</v>
      </c>
      <c r="L1553" s="2">
        <v>0</v>
      </c>
      <c r="M1553" s="3" t="s">
        <v>434</v>
      </c>
      <c r="N1553" s="3" t="s">
        <v>20</v>
      </c>
      <c r="O1553" s="2" t="b">
        <v>0</v>
      </c>
    </row>
    <row r="1554" spans="1:15" ht="14.25" customHeight="1" x14ac:dyDescent="0.3">
      <c r="A1554" s="2">
        <v>2</v>
      </c>
      <c r="B1554" s="3" t="s">
        <v>435</v>
      </c>
      <c r="C1554" s="2">
        <v>6470</v>
      </c>
      <c r="D1554" s="2">
        <v>6558889.1210773</v>
      </c>
      <c r="E1554" s="4">
        <v>43621</v>
      </c>
      <c r="F1554" s="3" t="s">
        <v>436</v>
      </c>
      <c r="G1554" s="3" t="s">
        <v>202</v>
      </c>
      <c r="H1554" s="4">
        <v>36526</v>
      </c>
      <c r="I1554" s="4">
        <v>36526</v>
      </c>
      <c r="J1554" s="3" t="s">
        <v>19</v>
      </c>
      <c r="K1554" s="2">
        <v>0</v>
      </c>
      <c r="L1554" s="2">
        <v>0</v>
      </c>
      <c r="M1554" s="3" t="s">
        <v>436</v>
      </c>
      <c r="N1554" s="3" t="s">
        <v>20</v>
      </c>
      <c r="O1554" s="2" t="b">
        <v>0</v>
      </c>
    </row>
    <row r="1555" spans="1:15" ht="14.25" customHeight="1" x14ac:dyDescent="0.3">
      <c r="A1555" s="2">
        <v>2</v>
      </c>
      <c r="B1555" s="3" t="s">
        <v>437</v>
      </c>
      <c r="C1555" s="2">
        <v>2200</v>
      </c>
      <c r="D1555" s="2">
        <v>2153020.8828039998</v>
      </c>
      <c r="E1555" s="4">
        <v>43621</v>
      </c>
      <c r="F1555" s="3" t="s">
        <v>438</v>
      </c>
      <c r="G1555" s="3" t="s">
        <v>202</v>
      </c>
      <c r="H1555" s="4">
        <v>36526</v>
      </c>
      <c r="I1555" s="4">
        <v>36526</v>
      </c>
      <c r="J1555" s="3" t="s">
        <v>19</v>
      </c>
      <c r="K1555" s="2">
        <v>0</v>
      </c>
      <c r="L1555" s="2">
        <v>0</v>
      </c>
      <c r="M1555" s="3" t="s">
        <v>438</v>
      </c>
      <c r="N1555" s="3" t="s">
        <v>20</v>
      </c>
      <c r="O1555" s="2" t="b">
        <v>0</v>
      </c>
    </row>
    <row r="1556" spans="1:15" ht="14.25" customHeight="1" x14ac:dyDescent="0.3">
      <c r="A1556" s="2">
        <v>64</v>
      </c>
      <c r="B1556" s="3" t="s">
        <v>112</v>
      </c>
      <c r="C1556" s="2">
        <v>554</v>
      </c>
      <c r="D1556" s="2">
        <v>447173.21</v>
      </c>
      <c r="E1556" s="4">
        <v>43621</v>
      </c>
      <c r="F1556" s="3" t="s">
        <v>113</v>
      </c>
      <c r="G1556" s="3" t="s">
        <v>24</v>
      </c>
      <c r="H1556" s="4">
        <v>44698</v>
      </c>
      <c r="I1556" s="4">
        <v>43244</v>
      </c>
      <c r="J1556" s="3" t="s">
        <v>44</v>
      </c>
      <c r="K1556" s="2">
        <v>5.5100000000000003E-2</v>
      </c>
      <c r="L1556" s="2">
        <v>100</v>
      </c>
      <c r="M1556" s="3" t="s">
        <v>32</v>
      </c>
      <c r="N1556" s="3" t="s">
        <v>20</v>
      </c>
      <c r="O1556" s="2" t="b">
        <v>0</v>
      </c>
    </row>
    <row r="1557" spans="1:15" ht="14.25" customHeight="1" x14ac:dyDescent="0.3">
      <c r="A1557" s="2">
        <v>64</v>
      </c>
      <c r="B1557" s="3" t="s">
        <v>119</v>
      </c>
      <c r="C1557" s="2">
        <v>2717</v>
      </c>
      <c r="D1557" s="2">
        <v>2705278.93</v>
      </c>
      <c r="E1557" s="4">
        <v>43621</v>
      </c>
      <c r="F1557" s="3" t="s">
        <v>120</v>
      </c>
      <c r="G1557" s="3" t="s">
        <v>24</v>
      </c>
      <c r="H1557" s="4">
        <v>45646</v>
      </c>
      <c r="I1557" s="4">
        <v>43454</v>
      </c>
      <c r="J1557" s="3" t="s">
        <v>31</v>
      </c>
      <c r="K1557" s="2">
        <v>8.7599999999999997E-2</v>
      </c>
      <c r="L1557" s="2">
        <v>100</v>
      </c>
      <c r="M1557" s="3" t="s">
        <v>35</v>
      </c>
      <c r="N1557" s="3" t="s">
        <v>20</v>
      </c>
      <c r="O1557" s="2" t="b">
        <v>0</v>
      </c>
    </row>
    <row r="1558" spans="1:15" ht="14.25" customHeight="1" x14ac:dyDescent="0.3">
      <c r="A1558" s="2">
        <v>64</v>
      </c>
      <c r="B1558" s="3" t="s">
        <v>167</v>
      </c>
      <c r="C1558" s="2">
        <v>16500</v>
      </c>
      <c r="D1558" s="2">
        <v>17424755.870000001</v>
      </c>
      <c r="E1558" s="4">
        <v>43621</v>
      </c>
      <c r="F1558" s="3" t="s">
        <v>168</v>
      </c>
      <c r="G1558" s="3" t="s">
        <v>24</v>
      </c>
      <c r="H1558" s="4">
        <v>47864</v>
      </c>
      <c r="I1558" s="4">
        <v>43473</v>
      </c>
      <c r="J1558" s="3" t="s">
        <v>31</v>
      </c>
      <c r="K1558" s="2">
        <v>7.5399999999999995E-2</v>
      </c>
      <c r="L1558" s="2">
        <v>100</v>
      </c>
      <c r="M1558" s="3" t="s">
        <v>32</v>
      </c>
      <c r="N1558" s="3" t="s">
        <v>20</v>
      </c>
      <c r="O1558" s="2" t="b">
        <v>0</v>
      </c>
    </row>
    <row r="1559" spans="1:15" ht="14.25" customHeight="1" x14ac:dyDescent="0.3">
      <c r="A1559" s="2">
        <v>64</v>
      </c>
      <c r="B1559" s="3" t="s">
        <v>302</v>
      </c>
      <c r="C1559" s="2">
        <v>40</v>
      </c>
      <c r="D1559" s="2">
        <v>6378698.2699999996</v>
      </c>
      <c r="E1559" s="4">
        <v>43621</v>
      </c>
      <c r="F1559" s="3" t="s">
        <v>303</v>
      </c>
      <c r="G1559" s="3" t="s">
        <v>24</v>
      </c>
      <c r="H1559" s="4">
        <v>44741</v>
      </c>
      <c r="I1559" s="4">
        <v>43280</v>
      </c>
      <c r="J1559" s="3" t="s">
        <v>44</v>
      </c>
      <c r="K1559" s="2">
        <v>5.0000000000000001E-4</v>
      </c>
      <c r="L1559" s="2">
        <v>104</v>
      </c>
      <c r="M1559" s="3" t="s">
        <v>110</v>
      </c>
      <c r="N1559" s="3" t="s">
        <v>20</v>
      </c>
      <c r="O1559" s="2" t="b">
        <v>0</v>
      </c>
    </row>
    <row r="1560" spans="1:15" ht="14.25" customHeight="1" x14ac:dyDescent="0.3">
      <c r="A1560" s="2">
        <v>64</v>
      </c>
      <c r="B1560" s="3" t="s">
        <v>302</v>
      </c>
      <c r="C1560" s="2">
        <v>65</v>
      </c>
      <c r="D1560" s="2">
        <v>10365384.689999999</v>
      </c>
      <c r="E1560" s="4">
        <v>43621</v>
      </c>
      <c r="F1560" s="3" t="s">
        <v>303</v>
      </c>
      <c r="G1560" s="3" t="s">
        <v>24</v>
      </c>
      <c r="H1560" s="4">
        <v>44741</v>
      </c>
      <c r="I1560" s="4">
        <v>43280</v>
      </c>
      <c r="J1560" s="3" t="s">
        <v>44</v>
      </c>
      <c r="K1560" s="2">
        <v>5.0000000000000001E-4</v>
      </c>
      <c r="L1560" s="2">
        <v>104</v>
      </c>
      <c r="M1560" s="3" t="s">
        <v>110</v>
      </c>
      <c r="N1560" s="3" t="s">
        <v>20</v>
      </c>
      <c r="O1560" s="2" t="b">
        <v>0</v>
      </c>
    </row>
    <row r="1561" spans="1:15" ht="14.25" customHeight="1" x14ac:dyDescent="0.3">
      <c r="A1561" s="2">
        <v>64</v>
      </c>
      <c r="B1561" s="3" t="s">
        <v>137</v>
      </c>
      <c r="C1561" s="2">
        <v>300</v>
      </c>
      <c r="D1561" s="2">
        <v>348214.71</v>
      </c>
      <c r="E1561" s="4">
        <v>43621</v>
      </c>
      <c r="F1561" s="3" t="s">
        <v>138</v>
      </c>
      <c r="G1561" s="3" t="s">
        <v>139</v>
      </c>
      <c r="H1561" s="4">
        <v>44515</v>
      </c>
      <c r="I1561" s="4">
        <v>43023</v>
      </c>
      <c r="J1561" s="3" t="s">
        <v>31</v>
      </c>
      <c r="K1561" s="2">
        <v>5.2900000000000003E-2</v>
      </c>
      <c r="L1561" s="2">
        <v>100</v>
      </c>
      <c r="M1561" s="3" t="s">
        <v>140</v>
      </c>
      <c r="N1561" s="3" t="s">
        <v>20</v>
      </c>
      <c r="O1561" s="2" t="b">
        <v>0</v>
      </c>
    </row>
    <row r="1562" spans="1:15" ht="14.25" customHeight="1" x14ac:dyDescent="0.3">
      <c r="A1562" s="2">
        <v>64</v>
      </c>
      <c r="B1562" s="3" t="s">
        <v>144</v>
      </c>
      <c r="C1562" s="2">
        <v>310</v>
      </c>
      <c r="D1562" s="2">
        <v>3121839.87</v>
      </c>
      <c r="E1562" s="4">
        <v>43621</v>
      </c>
      <c r="F1562" s="3" t="s">
        <v>145</v>
      </c>
      <c r="G1562" s="3" t="s">
        <v>139</v>
      </c>
      <c r="H1562" s="4">
        <v>45363</v>
      </c>
      <c r="I1562" s="4">
        <v>43536</v>
      </c>
      <c r="J1562" s="3" t="s">
        <v>44</v>
      </c>
      <c r="K1562" s="2">
        <v>6.3200000000000006E-2</v>
      </c>
      <c r="L1562" s="2">
        <v>100</v>
      </c>
      <c r="M1562" s="3" t="s">
        <v>146</v>
      </c>
      <c r="N1562" s="3" t="s">
        <v>20</v>
      </c>
      <c r="O1562" s="2" t="b">
        <v>0</v>
      </c>
    </row>
    <row r="1563" spans="1:15" ht="14.25" customHeight="1" x14ac:dyDescent="0.3">
      <c r="A1563" s="2">
        <v>64</v>
      </c>
      <c r="B1563" s="3" t="s">
        <v>147</v>
      </c>
      <c r="C1563" s="2">
        <v>2500</v>
      </c>
      <c r="D1563" s="2">
        <v>2507446.75</v>
      </c>
      <c r="E1563" s="4">
        <v>43621</v>
      </c>
      <c r="F1563" s="3" t="s">
        <v>148</v>
      </c>
      <c r="G1563" s="3" t="s">
        <v>139</v>
      </c>
      <c r="H1563" s="4">
        <v>45397</v>
      </c>
      <c r="I1563" s="4">
        <v>43570</v>
      </c>
      <c r="J1563" s="3" t="s">
        <v>44</v>
      </c>
      <c r="K1563" s="2">
        <v>1.4800000000000001E-2</v>
      </c>
      <c r="L1563" s="2">
        <v>100</v>
      </c>
      <c r="M1563" s="3" t="s">
        <v>149</v>
      </c>
      <c r="N1563" s="3" t="s">
        <v>20</v>
      </c>
      <c r="O1563" s="2" t="b">
        <v>0</v>
      </c>
    </row>
    <row r="1564" spans="1:15" ht="14.25" customHeight="1" x14ac:dyDescent="0.3">
      <c r="A1564" s="2">
        <v>64</v>
      </c>
      <c r="B1564" s="3" t="s">
        <v>150</v>
      </c>
      <c r="C1564" s="2">
        <v>424</v>
      </c>
      <c r="D1564" s="2">
        <v>425010.07</v>
      </c>
      <c r="E1564" s="4">
        <v>43621</v>
      </c>
      <c r="F1564" s="3" t="s">
        <v>151</v>
      </c>
      <c r="G1564" s="3" t="s">
        <v>139</v>
      </c>
      <c r="H1564" s="4">
        <v>46157</v>
      </c>
      <c r="I1564" s="4">
        <v>43600</v>
      </c>
      <c r="J1564" s="3" t="s">
        <v>44</v>
      </c>
      <c r="K1564" s="2">
        <v>1.35E-2</v>
      </c>
      <c r="L1564" s="2">
        <v>100</v>
      </c>
      <c r="M1564" s="3" t="s">
        <v>152</v>
      </c>
      <c r="N1564" s="3" t="s">
        <v>20</v>
      </c>
      <c r="O1564" s="2" t="b">
        <v>0</v>
      </c>
    </row>
    <row r="1565" spans="1:15" ht="14.25" customHeight="1" x14ac:dyDescent="0.3">
      <c r="A1565" s="2">
        <v>64</v>
      </c>
      <c r="B1565" s="3" t="s">
        <v>153</v>
      </c>
      <c r="C1565" s="2">
        <v>3266</v>
      </c>
      <c r="D1565" s="2">
        <v>3354025.64</v>
      </c>
      <c r="E1565" s="4">
        <v>43621</v>
      </c>
      <c r="F1565" s="3" t="s">
        <v>154</v>
      </c>
      <c r="G1565" s="3" t="s">
        <v>139</v>
      </c>
      <c r="H1565" s="4">
        <v>46522</v>
      </c>
      <c r="I1565" s="4">
        <v>43600</v>
      </c>
      <c r="J1565" s="3" t="s">
        <v>31</v>
      </c>
      <c r="K1565" s="2">
        <v>5.11E-2</v>
      </c>
      <c r="L1565" s="2">
        <v>100</v>
      </c>
      <c r="M1565" s="3" t="s">
        <v>152</v>
      </c>
      <c r="N1565" s="3" t="s">
        <v>20</v>
      </c>
      <c r="O1565" s="2" t="b">
        <v>0</v>
      </c>
    </row>
    <row r="1566" spans="1:15" ht="14.25" customHeight="1" x14ac:dyDescent="0.3">
      <c r="A1566" s="2">
        <v>64</v>
      </c>
      <c r="B1566" s="3" t="s">
        <v>173</v>
      </c>
      <c r="C1566" s="2">
        <v>4621</v>
      </c>
      <c r="D1566" s="2">
        <v>4625206.54</v>
      </c>
      <c r="E1566" s="4">
        <v>43621</v>
      </c>
      <c r="F1566" s="3" t="s">
        <v>174</v>
      </c>
      <c r="G1566" s="3" t="s">
        <v>139</v>
      </c>
      <c r="H1566" s="4">
        <v>46522</v>
      </c>
      <c r="I1566" s="4">
        <v>43600</v>
      </c>
      <c r="J1566" s="3" t="s">
        <v>44</v>
      </c>
      <c r="K1566" s="2">
        <v>1.52E-2</v>
      </c>
      <c r="L1566" s="2">
        <v>100</v>
      </c>
      <c r="M1566" s="3" t="s">
        <v>175</v>
      </c>
      <c r="N1566" s="3" t="s">
        <v>20</v>
      </c>
      <c r="O1566" s="2" t="b">
        <v>0</v>
      </c>
    </row>
    <row r="1567" spans="1:15" ht="14.25" customHeight="1" x14ac:dyDescent="0.3">
      <c r="A1567" s="2">
        <v>64</v>
      </c>
      <c r="B1567" s="3" t="s">
        <v>179</v>
      </c>
      <c r="C1567" s="2">
        <v>596</v>
      </c>
      <c r="D1567" s="2">
        <v>585627.86</v>
      </c>
      <c r="E1567" s="4">
        <v>43621</v>
      </c>
      <c r="F1567" s="3" t="s">
        <v>180</v>
      </c>
      <c r="G1567" s="3" t="s">
        <v>139</v>
      </c>
      <c r="H1567" s="4">
        <v>44242</v>
      </c>
      <c r="I1567" s="4">
        <v>41320</v>
      </c>
      <c r="J1567" s="3" t="s">
        <v>31</v>
      </c>
      <c r="K1567" s="2">
        <v>7.4999999999999997E-2</v>
      </c>
      <c r="L1567" s="2">
        <v>100</v>
      </c>
      <c r="M1567" s="3" t="s">
        <v>103</v>
      </c>
      <c r="N1567" s="3" t="s">
        <v>20</v>
      </c>
      <c r="O1567" s="2" t="b">
        <v>0</v>
      </c>
    </row>
    <row r="1568" spans="1:15" ht="14.25" customHeight="1" x14ac:dyDescent="0.3">
      <c r="A1568" s="2">
        <v>64</v>
      </c>
      <c r="B1568" s="3" t="s">
        <v>179</v>
      </c>
      <c r="C1568" s="2">
        <v>291</v>
      </c>
      <c r="D1568" s="2">
        <v>285935.75</v>
      </c>
      <c r="E1568" s="4">
        <v>43621</v>
      </c>
      <c r="F1568" s="3" t="s">
        <v>180</v>
      </c>
      <c r="G1568" s="3" t="s">
        <v>139</v>
      </c>
      <c r="H1568" s="4">
        <v>44242</v>
      </c>
      <c r="I1568" s="4">
        <v>41320</v>
      </c>
      <c r="J1568" s="3" t="s">
        <v>31</v>
      </c>
      <c r="K1568" s="2">
        <v>7.6100000000000001E-2</v>
      </c>
      <c r="L1568" s="2">
        <v>100</v>
      </c>
      <c r="M1568" s="3" t="s">
        <v>103</v>
      </c>
      <c r="N1568" s="3" t="s">
        <v>20</v>
      </c>
      <c r="O1568" s="2" t="b">
        <v>0</v>
      </c>
    </row>
    <row r="1569" spans="1:15" ht="14.25" customHeight="1" x14ac:dyDescent="0.3">
      <c r="A1569" s="2">
        <v>64</v>
      </c>
      <c r="B1569" s="3" t="s">
        <v>179</v>
      </c>
      <c r="C1569" s="2">
        <v>755</v>
      </c>
      <c r="D1569" s="2">
        <v>741860.8</v>
      </c>
      <c r="E1569" s="4">
        <v>43621</v>
      </c>
      <c r="F1569" s="3" t="s">
        <v>180</v>
      </c>
      <c r="G1569" s="3" t="s">
        <v>139</v>
      </c>
      <c r="H1569" s="4">
        <v>44242</v>
      </c>
      <c r="I1569" s="4">
        <v>41320</v>
      </c>
      <c r="J1569" s="3" t="s">
        <v>31</v>
      </c>
      <c r="K1569" s="2">
        <v>7.46E-2</v>
      </c>
      <c r="L1569" s="2">
        <v>100</v>
      </c>
      <c r="M1569" s="3" t="s">
        <v>103</v>
      </c>
      <c r="N1569" s="3" t="s">
        <v>20</v>
      </c>
      <c r="O1569" s="2" t="b">
        <v>0</v>
      </c>
    </row>
    <row r="1570" spans="1:15" ht="14.25" customHeight="1" x14ac:dyDescent="0.3">
      <c r="A1570" s="2">
        <v>5</v>
      </c>
      <c r="B1570" s="3" t="s">
        <v>410</v>
      </c>
      <c r="C1570" s="2">
        <v>5</v>
      </c>
      <c r="D1570" s="2">
        <v>9733.89</v>
      </c>
      <c r="E1570" s="4">
        <v>43621</v>
      </c>
      <c r="F1570" s="3" t="s">
        <v>411</v>
      </c>
      <c r="G1570" s="3" t="s">
        <v>139</v>
      </c>
      <c r="H1570" s="4">
        <v>43936</v>
      </c>
      <c r="I1570" s="4">
        <v>42109</v>
      </c>
      <c r="J1570" s="3" t="s">
        <v>44</v>
      </c>
      <c r="K1570" s="2">
        <v>3.1800000000000002E-2</v>
      </c>
      <c r="L1570" s="2">
        <v>100</v>
      </c>
      <c r="M1570" s="3" t="s">
        <v>412</v>
      </c>
      <c r="N1570" s="3" t="s">
        <v>20</v>
      </c>
      <c r="O1570" s="2" t="b">
        <v>0</v>
      </c>
    </row>
    <row r="1571" spans="1:15" ht="14.25" customHeight="1" x14ac:dyDescent="0.3">
      <c r="A1571" s="2">
        <v>5</v>
      </c>
      <c r="B1571" s="3" t="s">
        <v>410</v>
      </c>
      <c r="C1571" s="2">
        <v>37</v>
      </c>
      <c r="D1571" s="2">
        <v>72030.75</v>
      </c>
      <c r="E1571" s="4">
        <v>43621</v>
      </c>
      <c r="F1571" s="3" t="s">
        <v>411</v>
      </c>
      <c r="G1571" s="3" t="s">
        <v>139</v>
      </c>
      <c r="H1571" s="4">
        <v>43936</v>
      </c>
      <c r="I1571" s="4">
        <v>42109</v>
      </c>
      <c r="J1571" s="3" t="s">
        <v>44</v>
      </c>
      <c r="K1571" s="2">
        <v>3.2300000000000002E-2</v>
      </c>
      <c r="L1571" s="2">
        <v>100</v>
      </c>
      <c r="M1571" s="3" t="s">
        <v>412</v>
      </c>
      <c r="N1571" s="3" t="s">
        <v>20</v>
      </c>
      <c r="O1571" s="2" t="b">
        <v>0</v>
      </c>
    </row>
    <row r="1572" spans="1:15" ht="14.25" customHeight="1" x14ac:dyDescent="0.3">
      <c r="A1572" s="2">
        <v>5</v>
      </c>
      <c r="B1572" s="3" t="s">
        <v>410</v>
      </c>
      <c r="C1572" s="2">
        <v>25</v>
      </c>
      <c r="D1572" s="2">
        <v>48669.43</v>
      </c>
      <c r="E1572" s="4">
        <v>43621</v>
      </c>
      <c r="F1572" s="3" t="s">
        <v>411</v>
      </c>
      <c r="G1572" s="3" t="s">
        <v>139</v>
      </c>
      <c r="H1572" s="4">
        <v>43936</v>
      </c>
      <c r="I1572" s="4">
        <v>42109</v>
      </c>
      <c r="J1572" s="3" t="s">
        <v>44</v>
      </c>
      <c r="K1572" s="2">
        <v>3.2300000000000002E-2</v>
      </c>
      <c r="L1572" s="2">
        <v>100</v>
      </c>
      <c r="M1572" s="3" t="s">
        <v>412</v>
      </c>
      <c r="N1572" s="3" t="s">
        <v>20</v>
      </c>
      <c r="O1572" s="2" t="b">
        <v>0</v>
      </c>
    </row>
    <row r="1573" spans="1:15" ht="14.25" customHeight="1" x14ac:dyDescent="0.3">
      <c r="A1573" s="2">
        <v>5</v>
      </c>
      <c r="B1573" s="3" t="s">
        <v>410</v>
      </c>
      <c r="C1573" s="2">
        <v>3</v>
      </c>
      <c r="D1573" s="2">
        <v>5840.33</v>
      </c>
      <c r="E1573" s="4">
        <v>43621</v>
      </c>
      <c r="F1573" s="3" t="s">
        <v>411</v>
      </c>
      <c r="G1573" s="3" t="s">
        <v>139</v>
      </c>
      <c r="H1573" s="4">
        <v>43936</v>
      </c>
      <c r="I1573" s="4">
        <v>42109</v>
      </c>
      <c r="J1573" s="3" t="s">
        <v>44</v>
      </c>
      <c r="K1573" s="2">
        <v>3.1399999999999997E-2</v>
      </c>
      <c r="L1573" s="2">
        <v>100</v>
      </c>
      <c r="M1573" s="3" t="s">
        <v>412</v>
      </c>
      <c r="N1573" s="3" t="s">
        <v>20</v>
      </c>
      <c r="O1573" s="2" t="b">
        <v>0</v>
      </c>
    </row>
    <row r="1574" spans="1:15" ht="14.25" customHeight="1" x14ac:dyDescent="0.3">
      <c r="A1574" s="2">
        <v>5</v>
      </c>
      <c r="B1574" s="3" t="s">
        <v>410</v>
      </c>
      <c r="C1574" s="2">
        <v>73</v>
      </c>
      <c r="D1574" s="2">
        <v>142114.73000000001</v>
      </c>
      <c r="E1574" s="4">
        <v>43621</v>
      </c>
      <c r="F1574" s="3" t="s">
        <v>411</v>
      </c>
      <c r="G1574" s="3" t="s">
        <v>139</v>
      </c>
      <c r="H1574" s="4">
        <v>43936</v>
      </c>
      <c r="I1574" s="4">
        <v>42109</v>
      </c>
      <c r="J1574" s="3" t="s">
        <v>44</v>
      </c>
      <c r="K1574" s="2">
        <v>2.7E-2</v>
      </c>
      <c r="L1574" s="2">
        <v>100</v>
      </c>
      <c r="M1574" s="3" t="s">
        <v>412</v>
      </c>
      <c r="N1574" s="3" t="s">
        <v>20</v>
      </c>
      <c r="O1574" s="2" t="b">
        <v>0</v>
      </c>
    </row>
    <row r="1575" spans="1:15" ht="14.25" customHeight="1" x14ac:dyDescent="0.3">
      <c r="A1575" s="2">
        <v>5</v>
      </c>
      <c r="B1575" s="3" t="s">
        <v>410</v>
      </c>
      <c r="C1575" s="2">
        <v>225</v>
      </c>
      <c r="D1575" s="2">
        <v>438024.86</v>
      </c>
      <c r="E1575" s="4">
        <v>43621</v>
      </c>
      <c r="F1575" s="3" t="s">
        <v>411</v>
      </c>
      <c r="G1575" s="3" t="s">
        <v>139</v>
      </c>
      <c r="H1575" s="4">
        <v>43936</v>
      </c>
      <c r="I1575" s="4">
        <v>42109</v>
      </c>
      <c r="J1575" s="3" t="s">
        <v>44</v>
      </c>
      <c r="K1575" s="2">
        <v>1.7500000000000002E-2</v>
      </c>
      <c r="L1575" s="2">
        <v>100</v>
      </c>
      <c r="M1575" s="3" t="s">
        <v>412</v>
      </c>
      <c r="N1575" s="3" t="s">
        <v>20</v>
      </c>
      <c r="O1575" s="2" t="b">
        <v>0</v>
      </c>
    </row>
    <row r="1576" spans="1:15" ht="14.25" customHeight="1" x14ac:dyDescent="0.3">
      <c r="A1576" s="2">
        <v>5</v>
      </c>
      <c r="B1576" s="3" t="s">
        <v>427</v>
      </c>
      <c r="C1576" s="2">
        <v>2600</v>
      </c>
      <c r="D1576" s="2">
        <v>2663248.0499999998</v>
      </c>
      <c r="E1576" s="4">
        <v>43621</v>
      </c>
      <c r="F1576" s="3" t="s">
        <v>428</v>
      </c>
      <c r="G1576" s="3" t="s">
        <v>139</v>
      </c>
      <c r="H1576" s="4">
        <v>44545</v>
      </c>
      <c r="I1576" s="4">
        <v>43084</v>
      </c>
      <c r="J1576" s="3" t="s">
        <v>44</v>
      </c>
      <c r="K1576" s="2">
        <v>2.9499999999999998E-2</v>
      </c>
      <c r="L1576" s="2">
        <v>100</v>
      </c>
      <c r="M1576" s="3" t="s">
        <v>429</v>
      </c>
      <c r="N1576" s="3" t="s">
        <v>20</v>
      </c>
      <c r="O1576" s="2" t="b">
        <v>0</v>
      </c>
    </row>
    <row r="1577" spans="1:15" ht="14.25" customHeight="1" x14ac:dyDescent="0.3">
      <c r="A1577" s="2">
        <v>5</v>
      </c>
      <c r="B1577" s="3" t="s">
        <v>427</v>
      </c>
      <c r="C1577" s="2">
        <v>400</v>
      </c>
      <c r="D1577" s="2">
        <v>409730.47</v>
      </c>
      <c r="E1577" s="4">
        <v>43621</v>
      </c>
      <c r="F1577" s="3" t="s">
        <v>428</v>
      </c>
      <c r="G1577" s="3" t="s">
        <v>139</v>
      </c>
      <c r="H1577" s="4">
        <v>44545</v>
      </c>
      <c r="I1577" s="4">
        <v>43084</v>
      </c>
      <c r="J1577" s="3" t="s">
        <v>44</v>
      </c>
      <c r="K1577" s="2">
        <v>1.43E-2</v>
      </c>
      <c r="L1577" s="2">
        <v>100</v>
      </c>
      <c r="M1577" s="3" t="s">
        <v>429</v>
      </c>
      <c r="N1577" s="3" t="s">
        <v>20</v>
      </c>
      <c r="O1577" s="2" t="b">
        <v>0</v>
      </c>
    </row>
    <row r="1578" spans="1:15" ht="14.25" customHeight="1" x14ac:dyDescent="0.3">
      <c r="A1578" s="2">
        <v>5</v>
      </c>
      <c r="B1578" s="3" t="s">
        <v>427</v>
      </c>
      <c r="C1578" s="2">
        <v>600</v>
      </c>
      <c r="D1578" s="2">
        <v>614595.69999999995</v>
      </c>
      <c r="E1578" s="4">
        <v>43621</v>
      </c>
      <c r="F1578" s="3" t="s">
        <v>428</v>
      </c>
      <c r="G1578" s="3" t="s">
        <v>139</v>
      </c>
      <c r="H1578" s="4">
        <v>44545</v>
      </c>
      <c r="I1578" s="4">
        <v>43084</v>
      </c>
      <c r="J1578" s="3" t="s">
        <v>44</v>
      </c>
      <c r="K1578" s="2">
        <v>1.43E-2</v>
      </c>
      <c r="L1578" s="2">
        <v>100</v>
      </c>
      <c r="M1578" s="3" t="s">
        <v>429</v>
      </c>
      <c r="N1578" s="3" t="s">
        <v>20</v>
      </c>
      <c r="O1578" s="2" t="b">
        <v>0</v>
      </c>
    </row>
    <row r="1579" spans="1:15" ht="14.25" customHeight="1" x14ac:dyDescent="0.3">
      <c r="A1579" s="2">
        <v>43</v>
      </c>
      <c r="B1579" s="3" t="s">
        <v>572</v>
      </c>
      <c r="C1579" s="2">
        <v>270</v>
      </c>
      <c r="D1579" s="2">
        <v>241143.3</v>
      </c>
      <c r="E1579" s="4">
        <v>43621</v>
      </c>
      <c r="F1579" s="3" t="s">
        <v>573</v>
      </c>
      <c r="G1579" s="3" t="s">
        <v>139</v>
      </c>
      <c r="H1579" s="4">
        <v>44666</v>
      </c>
      <c r="I1579" s="4">
        <v>40558</v>
      </c>
      <c r="J1579" s="3" t="s">
        <v>31</v>
      </c>
      <c r="K1579" s="2">
        <v>0.54220000000000002</v>
      </c>
      <c r="L1579" s="2">
        <v>0</v>
      </c>
      <c r="M1579" s="3" t="s">
        <v>514</v>
      </c>
      <c r="N1579" s="3" t="s">
        <v>20</v>
      </c>
      <c r="O1579" s="2" t="b">
        <v>0</v>
      </c>
    </row>
    <row r="1580" spans="1:15" ht="14.25" customHeight="1" x14ac:dyDescent="0.3">
      <c r="A1580" s="2">
        <v>43</v>
      </c>
      <c r="B1580" s="3" t="s">
        <v>572</v>
      </c>
      <c r="C1580" s="2">
        <v>60</v>
      </c>
      <c r="D1580" s="2">
        <v>53587.4</v>
      </c>
      <c r="E1580" s="4">
        <v>43621</v>
      </c>
      <c r="F1580" s="3" t="s">
        <v>573</v>
      </c>
      <c r="G1580" s="3" t="s">
        <v>139</v>
      </c>
      <c r="H1580" s="4">
        <v>44666</v>
      </c>
      <c r="I1580" s="4">
        <v>40558</v>
      </c>
      <c r="J1580" s="3" t="s">
        <v>31</v>
      </c>
      <c r="K1580" s="2">
        <v>0.54220000000000002</v>
      </c>
      <c r="L1580" s="2">
        <v>0</v>
      </c>
      <c r="M1580" s="3" t="s">
        <v>514</v>
      </c>
      <c r="N1580" s="3" t="s">
        <v>20</v>
      </c>
      <c r="O1580" s="2" t="b">
        <v>0</v>
      </c>
    </row>
    <row r="1581" spans="1:15" ht="14.25" customHeight="1" x14ac:dyDescent="0.3">
      <c r="A1581" s="2">
        <v>43</v>
      </c>
      <c r="B1581" s="3" t="s">
        <v>572</v>
      </c>
      <c r="C1581" s="2">
        <v>250</v>
      </c>
      <c r="D1581" s="2">
        <v>223280.83</v>
      </c>
      <c r="E1581" s="4">
        <v>43621</v>
      </c>
      <c r="F1581" s="3" t="s">
        <v>573</v>
      </c>
      <c r="G1581" s="3" t="s">
        <v>139</v>
      </c>
      <c r="H1581" s="4">
        <v>44666</v>
      </c>
      <c r="I1581" s="4">
        <v>40558</v>
      </c>
      <c r="J1581" s="3" t="s">
        <v>31</v>
      </c>
      <c r="K1581" s="2">
        <v>0.54220000000000002</v>
      </c>
      <c r="L1581" s="2">
        <v>0</v>
      </c>
      <c r="M1581" s="3" t="s">
        <v>514</v>
      </c>
      <c r="N1581" s="3" t="s">
        <v>20</v>
      </c>
      <c r="O1581" s="2" t="b">
        <v>0</v>
      </c>
    </row>
    <row r="1582" spans="1:15" ht="14.25" customHeight="1" x14ac:dyDescent="0.3">
      <c r="A1582" s="2">
        <v>43</v>
      </c>
      <c r="B1582" s="3" t="s">
        <v>572</v>
      </c>
      <c r="C1582" s="2">
        <v>350</v>
      </c>
      <c r="D1582" s="2">
        <v>312593.17</v>
      </c>
      <c r="E1582" s="4">
        <v>43621</v>
      </c>
      <c r="F1582" s="3" t="s">
        <v>573</v>
      </c>
      <c r="G1582" s="3" t="s">
        <v>139</v>
      </c>
      <c r="H1582" s="4">
        <v>44666</v>
      </c>
      <c r="I1582" s="4">
        <v>40558</v>
      </c>
      <c r="J1582" s="3" t="s">
        <v>31</v>
      </c>
      <c r="K1582" s="2">
        <v>0.54220000000000002</v>
      </c>
      <c r="L1582" s="2">
        <v>0</v>
      </c>
      <c r="M1582" s="3" t="s">
        <v>514</v>
      </c>
      <c r="N1582" s="3" t="s">
        <v>20</v>
      </c>
      <c r="O1582" s="2" t="b">
        <v>0</v>
      </c>
    </row>
    <row r="1583" spans="1:15" ht="14.25" customHeight="1" x14ac:dyDescent="0.3">
      <c r="A1583" s="2">
        <v>43</v>
      </c>
      <c r="B1583" s="3" t="s">
        <v>416</v>
      </c>
      <c r="C1583" s="2">
        <v>-73560000</v>
      </c>
      <c r="D1583" s="2">
        <v>73200.429999999993</v>
      </c>
      <c r="E1583" s="4">
        <v>43621</v>
      </c>
      <c r="F1583" s="3" t="s">
        <v>417</v>
      </c>
      <c r="G1583" s="3" t="s">
        <v>287</v>
      </c>
      <c r="H1583" s="4">
        <v>44333</v>
      </c>
      <c r="I1583" s="4">
        <v>36526</v>
      </c>
      <c r="J1583" s="3" t="s">
        <v>19</v>
      </c>
      <c r="K1583" s="2">
        <v>0</v>
      </c>
      <c r="L1583" s="2">
        <v>0</v>
      </c>
      <c r="M1583" s="3" t="s">
        <v>19</v>
      </c>
      <c r="N1583" s="3" t="s">
        <v>20</v>
      </c>
      <c r="O1583" s="2" t="b">
        <v>0</v>
      </c>
    </row>
    <row r="1584" spans="1:15" ht="14.25" customHeight="1" x14ac:dyDescent="0.3">
      <c r="A1584" s="2">
        <v>43</v>
      </c>
      <c r="B1584" s="3" t="s">
        <v>285</v>
      </c>
      <c r="C1584" s="2">
        <v>-80760000</v>
      </c>
      <c r="D1584" s="2">
        <v>116840.65</v>
      </c>
      <c r="E1584" s="4">
        <v>43621</v>
      </c>
      <c r="F1584" s="3" t="s">
        <v>286</v>
      </c>
      <c r="G1584" s="3" t="s">
        <v>287</v>
      </c>
      <c r="H1584" s="4">
        <v>45061</v>
      </c>
      <c r="I1584" s="4">
        <v>36526</v>
      </c>
      <c r="J1584" s="3" t="s">
        <v>19</v>
      </c>
      <c r="K1584" s="2">
        <v>0</v>
      </c>
      <c r="L1584" s="2">
        <v>0</v>
      </c>
      <c r="M1584" s="3" t="s">
        <v>19</v>
      </c>
      <c r="N1584" s="3" t="s">
        <v>20</v>
      </c>
      <c r="O1584" s="2" t="b">
        <v>0</v>
      </c>
    </row>
    <row r="1585" spans="1:15" ht="14.25" customHeight="1" x14ac:dyDescent="0.3">
      <c r="A1585" s="2">
        <v>43</v>
      </c>
      <c r="B1585" s="3" t="s">
        <v>491</v>
      </c>
      <c r="C1585" s="2">
        <v>-39240000</v>
      </c>
      <c r="D1585" s="2">
        <v>24902.33</v>
      </c>
      <c r="E1585" s="4">
        <v>43621</v>
      </c>
      <c r="F1585" s="3" t="s">
        <v>492</v>
      </c>
      <c r="G1585" s="3" t="s">
        <v>287</v>
      </c>
      <c r="H1585" s="4">
        <v>44060</v>
      </c>
      <c r="I1585" s="4">
        <v>36526</v>
      </c>
      <c r="J1585" s="3" t="s">
        <v>19</v>
      </c>
      <c r="K1585" s="2">
        <v>0</v>
      </c>
      <c r="L1585" s="2">
        <v>0</v>
      </c>
      <c r="M1585" s="3" t="s">
        <v>19</v>
      </c>
      <c r="N1585" s="3" t="s">
        <v>20</v>
      </c>
      <c r="O1585" s="2" t="b">
        <v>0</v>
      </c>
    </row>
    <row r="1586" spans="1:15" ht="14.25" customHeight="1" x14ac:dyDescent="0.3">
      <c r="A1586" s="2">
        <v>43</v>
      </c>
      <c r="B1586" s="3" t="s">
        <v>418</v>
      </c>
      <c r="C1586" s="2">
        <v>-27120000</v>
      </c>
      <c r="D1586" s="2">
        <v>41404.89</v>
      </c>
      <c r="E1586" s="4">
        <v>43621</v>
      </c>
      <c r="F1586" s="3" t="s">
        <v>419</v>
      </c>
      <c r="G1586" s="3" t="s">
        <v>287</v>
      </c>
      <c r="H1586" s="4">
        <v>44788</v>
      </c>
      <c r="I1586" s="4">
        <v>36526</v>
      </c>
      <c r="J1586" s="3" t="s">
        <v>19</v>
      </c>
      <c r="K1586" s="2">
        <v>0</v>
      </c>
      <c r="L1586" s="2">
        <v>0</v>
      </c>
      <c r="M1586" s="3" t="s">
        <v>19</v>
      </c>
      <c r="N1586" s="3" t="s">
        <v>20</v>
      </c>
      <c r="O1586" s="2" t="b">
        <v>0</v>
      </c>
    </row>
    <row r="1587" spans="1:15" ht="14.25" customHeight="1" x14ac:dyDescent="0.3">
      <c r="A1587" s="2">
        <v>43</v>
      </c>
      <c r="B1587" s="3" t="s">
        <v>288</v>
      </c>
      <c r="C1587" s="2">
        <v>-96840000</v>
      </c>
      <c r="D1587" s="2">
        <v>129919.78</v>
      </c>
      <c r="E1587" s="4">
        <v>43621</v>
      </c>
      <c r="F1587" s="3" t="s">
        <v>289</v>
      </c>
      <c r="G1587" s="3" t="s">
        <v>287</v>
      </c>
      <c r="H1587" s="4">
        <v>45519</v>
      </c>
      <c r="I1587" s="4">
        <v>36526</v>
      </c>
      <c r="J1587" s="3" t="s">
        <v>19</v>
      </c>
      <c r="K1587" s="2">
        <v>0</v>
      </c>
      <c r="L1587" s="2">
        <v>0</v>
      </c>
      <c r="M1587" s="3" t="s">
        <v>19</v>
      </c>
      <c r="N1587" s="3" t="s">
        <v>20</v>
      </c>
      <c r="O1587" s="2" t="b">
        <v>0</v>
      </c>
    </row>
    <row r="1588" spans="1:15" ht="14.25" customHeight="1" x14ac:dyDescent="0.3">
      <c r="A1588" s="2">
        <v>43</v>
      </c>
      <c r="B1588" s="3" t="s">
        <v>290</v>
      </c>
      <c r="C1588" s="2">
        <v>-124680000</v>
      </c>
      <c r="D1588" s="2">
        <v>140786.69</v>
      </c>
      <c r="E1588" s="4">
        <v>43621</v>
      </c>
      <c r="F1588" s="3" t="s">
        <v>291</v>
      </c>
      <c r="G1588" s="3" t="s">
        <v>287</v>
      </c>
      <c r="H1588" s="4">
        <v>46251</v>
      </c>
      <c r="I1588" s="4">
        <v>36526</v>
      </c>
      <c r="J1588" s="3" t="s">
        <v>19</v>
      </c>
      <c r="K1588" s="2">
        <v>0</v>
      </c>
      <c r="L1588" s="2">
        <v>0</v>
      </c>
      <c r="M1588" s="3" t="s">
        <v>19</v>
      </c>
      <c r="N1588" s="3" t="s">
        <v>20</v>
      </c>
      <c r="O1588" s="2" t="b">
        <v>0</v>
      </c>
    </row>
    <row r="1589" spans="1:15" ht="14.25" customHeight="1" x14ac:dyDescent="0.3">
      <c r="A1589" s="2">
        <v>43</v>
      </c>
      <c r="B1589" s="3" t="s">
        <v>420</v>
      </c>
      <c r="C1589" s="2">
        <v>-16080000</v>
      </c>
      <c r="D1589" s="2">
        <v>-10851.04</v>
      </c>
      <c r="E1589" s="4">
        <v>43621</v>
      </c>
      <c r="F1589" s="3" t="s">
        <v>421</v>
      </c>
      <c r="G1589" s="3" t="s">
        <v>287</v>
      </c>
      <c r="H1589" s="4">
        <v>46980</v>
      </c>
      <c r="I1589" s="4">
        <v>36526</v>
      </c>
      <c r="J1589" s="3" t="s">
        <v>19</v>
      </c>
      <c r="K1589" s="2">
        <v>0</v>
      </c>
      <c r="L1589" s="2">
        <v>0</v>
      </c>
      <c r="M1589" s="3" t="s">
        <v>19</v>
      </c>
      <c r="N1589" s="3" t="s">
        <v>20</v>
      </c>
      <c r="O1589" s="2" t="b">
        <v>0</v>
      </c>
    </row>
    <row r="1590" spans="1:15" ht="14.25" customHeight="1" x14ac:dyDescent="0.3">
      <c r="A1590" s="2">
        <v>43</v>
      </c>
      <c r="B1590" s="3" t="s">
        <v>198</v>
      </c>
      <c r="C1590" s="2">
        <v>1044.18</v>
      </c>
      <c r="D1590" s="2">
        <v>1044.18</v>
      </c>
      <c r="E1590" s="4">
        <v>43621</v>
      </c>
      <c r="F1590" s="3" t="s">
        <v>199</v>
      </c>
      <c r="G1590" s="3" t="s">
        <v>200</v>
      </c>
      <c r="H1590" s="4">
        <v>36526</v>
      </c>
      <c r="I1590" s="4">
        <v>36526</v>
      </c>
      <c r="J1590" s="3" t="s">
        <v>19</v>
      </c>
      <c r="K1590" s="2">
        <v>0</v>
      </c>
      <c r="L1590" s="2">
        <v>0</v>
      </c>
      <c r="M1590" s="3" t="s">
        <v>19</v>
      </c>
      <c r="N1590" s="3" t="s">
        <v>20</v>
      </c>
      <c r="O1590" s="2" t="b">
        <v>0</v>
      </c>
    </row>
    <row r="1591" spans="1:15" ht="14.25" customHeight="1" x14ac:dyDescent="0.3">
      <c r="A1591" s="2">
        <v>43</v>
      </c>
      <c r="B1591" s="3" t="s">
        <v>493</v>
      </c>
      <c r="C1591" s="2">
        <v>29970</v>
      </c>
      <c r="D1591" s="2">
        <v>29587120.310152799</v>
      </c>
      <c r="E1591" s="4">
        <v>43621</v>
      </c>
      <c r="F1591" s="3" t="s">
        <v>494</v>
      </c>
      <c r="G1591" s="3" t="s">
        <v>202</v>
      </c>
      <c r="H1591" s="4">
        <v>36526</v>
      </c>
      <c r="I1591" s="4">
        <v>36526</v>
      </c>
      <c r="J1591" s="3" t="s">
        <v>19</v>
      </c>
      <c r="K1591" s="2">
        <v>0</v>
      </c>
      <c r="L1591" s="2">
        <v>0</v>
      </c>
      <c r="M1591" s="3" t="s">
        <v>494</v>
      </c>
      <c r="N1591" s="3" t="s">
        <v>20</v>
      </c>
      <c r="O1591" s="2" t="b">
        <v>0</v>
      </c>
    </row>
    <row r="1592" spans="1:15" ht="14.25" customHeight="1" x14ac:dyDescent="0.3">
      <c r="A1592" s="2">
        <v>43</v>
      </c>
      <c r="B1592" s="3" t="s">
        <v>63</v>
      </c>
      <c r="C1592" s="2">
        <v>9000</v>
      </c>
      <c r="D1592" s="2">
        <v>9012677.0190299992</v>
      </c>
      <c r="E1592" s="4">
        <v>43621</v>
      </c>
      <c r="F1592" s="3" t="s">
        <v>292</v>
      </c>
      <c r="G1592" s="3" t="s">
        <v>202</v>
      </c>
      <c r="H1592" s="4">
        <v>36526</v>
      </c>
      <c r="I1592" s="4">
        <v>36526</v>
      </c>
      <c r="J1592" s="3" t="s">
        <v>19</v>
      </c>
      <c r="K1592" s="2">
        <v>0</v>
      </c>
      <c r="L1592" s="2">
        <v>0</v>
      </c>
      <c r="M1592" s="3" t="s">
        <v>292</v>
      </c>
      <c r="N1592" s="3" t="s">
        <v>20</v>
      </c>
      <c r="O1592" s="2" t="b">
        <v>0</v>
      </c>
    </row>
    <row r="1593" spans="1:15" ht="14.25" customHeight="1" x14ac:dyDescent="0.3">
      <c r="A1593" s="2">
        <v>43</v>
      </c>
      <c r="B1593" s="3" t="s">
        <v>519</v>
      </c>
      <c r="C1593" s="2">
        <v>9</v>
      </c>
      <c r="D1593" s="2">
        <v>640351.14074099995</v>
      </c>
      <c r="E1593" s="4">
        <v>43621</v>
      </c>
      <c r="F1593" s="3" t="s">
        <v>496</v>
      </c>
      <c r="G1593" s="3" t="s">
        <v>202</v>
      </c>
      <c r="H1593" s="4">
        <v>36526</v>
      </c>
      <c r="I1593" s="4">
        <v>36526</v>
      </c>
      <c r="J1593" s="3" t="s">
        <v>19</v>
      </c>
      <c r="K1593" s="2">
        <v>0</v>
      </c>
      <c r="L1593" s="2">
        <v>0</v>
      </c>
      <c r="M1593" s="3" t="s">
        <v>496</v>
      </c>
      <c r="N1593" s="3" t="s">
        <v>20</v>
      </c>
      <c r="O1593" s="2" t="b">
        <v>0</v>
      </c>
    </row>
    <row r="1594" spans="1:15" ht="14.25" customHeight="1" x14ac:dyDescent="0.3">
      <c r="A1594" s="2">
        <v>43</v>
      </c>
      <c r="B1594" s="3" t="s">
        <v>495</v>
      </c>
      <c r="C1594" s="2">
        <v>79</v>
      </c>
      <c r="D1594" s="2">
        <v>6974425.5759500004</v>
      </c>
      <c r="E1594" s="4">
        <v>43621</v>
      </c>
      <c r="F1594" s="3" t="s">
        <v>496</v>
      </c>
      <c r="G1594" s="3" t="s">
        <v>202</v>
      </c>
      <c r="H1594" s="4">
        <v>36526</v>
      </c>
      <c r="I1594" s="4">
        <v>36526</v>
      </c>
      <c r="J1594" s="3" t="s">
        <v>19</v>
      </c>
      <c r="K1594" s="2">
        <v>0</v>
      </c>
      <c r="L1594" s="2">
        <v>0</v>
      </c>
      <c r="M1594" s="3" t="s">
        <v>496</v>
      </c>
      <c r="N1594" s="3" t="s">
        <v>20</v>
      </c>
      <c r="O1594" s="2" t="b">
        <v>0</v>
      </c>
    </row>
    <row r="1595" spans="1:15" ht="14.25" customHeight="1" x14ac:dyDescent="0.3">
      <c r="A1595" s="2">
        <v>43</v>
      </c>
      <c r="B1595" s="3" t="s">
        <v>422</v>
      </c>
      <c r="C1595" s="2">
        <v>9080</v>
      </c>
      <c r="D1595" s="2">
        <v>9700390.8728800006</v>
      </c>
      <c r="E1595" s="4">
        <v>43621</v>
      </c>
      <c r="F1595" s="3" t="s">
        <v>423</v>
      </c>
      <c r="G1595" s="3" t="s">
        <v>202</v>
      </c>
      <c r="H1595" s="4">
        <v>36526</v>
      </c>
      <c r="I1595" s="4">
        <v>36526</v>
      </c>
      <c r="J1595" s="3" t="s">
        <v>19</v>
      </c>
      <c r="K1595" s="2">
        <v>0</v>
      </c>
      <c r="L1595" s="2">
        <v>0</v>
      </c>
      <c r="M1595" s="3" t="s">
        <v>423</v>
      </c>
      <c r="N1595" s="3" t="s">
        <v>20</v>
      </c>
      <c r="O1595" s="2" t="b">
        <v>0</v>
      </c>
    </row>
    <row r="1596" spans="1:15" ht="14.25" customHeight="1" x14ac:dyDescent="0.3">
      <c r="A1596" s="2">
        <v>43</v>
      </c>
      <c r="B1596" s="3" t="s">
        <v>424</v>
      </c>
      <c r="C1596" s="2">
        <v>8970</v>
      </c>
      <c r="D1596" s="2">
        <v>9338889.24969</v>
      </c>
      <c r="E1596" s="4">
        <v>43621</v>
      </c>
      <c r="F1596" s="3" t="s">
        <v>423</v>
      </c>
      <c r="G1596" s="3" t="s">
        <v>202</v>
      </c>
      <c r="H1596" s="4">
        <v>36526</v>
      </c>
      <c r="I1596" s="4">
        <v>36526</v>
      </c>
      <c r="J1596" s="3" t="s">
        <v>19</v>
      </c>
      <c r="K1596" s="2">
        <v>0</v>
      </c>
      <c r="L1596" s="2">
        <v>0</v>
      </c>
      <c r="M1596" s="3" t="s">
        <v>423</v>
      </c>
      <c r="N1596" s="3" t="s">
        <v>20</v>
      </c>
      <c r="O1596" s="2" t="b">
        <v>0</v>
      </c>
    </row>
    <row r="1597" spans="1:15" ht="14.25" customHeight="1" x14ac:dyDescent="0.3">
      <c r="A1597" s="2">
        <v>43</v>
      </c>
      <c r="B1597" s="3" t="s">
        <v>293</v>
      </c>
      <c r="C1597" s="2">
        <v>12982</v>
      </c>
      <c r="D1597" s="2">
        <v>15673787.934221299</v>
      </c>
      <c r="E1597" s="4">
        <v>43621</v>
      </c>
      <c r="F1597" s="3" t="s">
        <v>294</v>
      </c>
      <c r="G1597" s="3" t="s">
        <v>202</v>
      </c>
      <c r="H1597" s="4">
        <v>36526</v>
      </c>
      <c r="I1597" s="4">
        <v>36526</v>
      </c>
      <c r="J1597" s="3" t="s">
        <v>19</v>
      </c>
      <c r="K1597" s="2">
        <v>0</v>
      </c>
      <c r="L1597" s="2">
        <v>0</v>
      </c>
      <c r="M1597" s="3" t="s">
        <v>294</v>
      </c>
      <c r="N1597" s="3" t="s">
        <v>20</v>
      </c>
      <c r="O1597" s="2" t="b">
        <v>0</v>
      </c>
    </row>
    <row r="1598" spans="1:15" ht="14.25" customHeight="1" x14ac:dyDescent="0.3">
      <c r="A1598" s="2">
        <v>43</v>
      </c>
      <c r="B1598" s="3" t="s">
        <v>499</v>
      </c>
      <c r="C1598" s="2">
        <v>16035</v>
      </c>
      <c r="D1598" s="2">
        <v>17771601.0109425</v>
      </c>
      <c r="E1598" s="4">
        <v>43621</v>
      </c>
      <c r="F1598" s="3" t="s">
        <v>498</v>
      </c>
      <c r="G1598" s="3" t="s">
        <v>202</v>
      </c>
      <c r="H1598" s="4">
        <v>36526</v>
      </c>
      <c r="I1598" s="4">
        <v>36526</v>
      </c>
      <c r="J1598" s="3" t="s">
        <v>19</v>
      </c>
      <c r="K1598" s="2">
        <v>0</v>
      </c>
      <c r="L1598" s="2">
        <v>0</v>
      </c>
      <c r="M1598" s="3" t="s">
        <v>498</v>
      </c>
      <c r="N1598" s="3" t="s">
        <v>20</v>
      </c>
      <c r="O1598" s="2" t="b">
        <v>0</v>
      </c>
    </row>
    <row r="1599" spans="1:15" ht="14.25" customHeight="1" x14ac:dyDescent="0.3">
      <c r="A1599" s="2">
        <v>43</v>
      </c>
      <c r="B1599" s="3" t="s">
        <v>474</v>
      </c>
      <c r="C1599" s="2">
        <v>530</v>
      </c>
      <c r="D1599" s="2">
        <v>531368.05868400005</v>
      </c>
      <c r="E1599" s="4">
        <v>43621</v>
      </c>
      <c r="F1599" s="3" t="s">
        <v>475</v>
      </c>
      <c r="G1599" s="3" t="s">
        <v>202</v>
      </c>
      <c r="H1599" s="4">
        <v>36526</v>
      </c>
      <c r="I1599" s="4">
        <v>36526</v>
      </c>
      <c r="J1599" s="3" t="s">
        <v>19</v>
      </c>
      <c r="K1599" s="2">
        <v>0</v>
      </c>
      <c r="L1599" s="2">
        <v>0</v>
      </c>
      <c r="M1599" s="3" t="s">
        <v>475</v>
      </c>
      <c r="N1599" s="3" t="s">
        <v>20</v>
      </c>
      <c r="O1599" s="2" t="b">
        <v>0</v>
      </c>
    </row>
    <row r="1600" spans="1:15" ht="14.25" customHeight="1" x14ac:dyDescent="0.3">
      <c r="A1600" s="2">
        <v>43</v>
      </c>
      <c r="B1600" s="3" t="s">
        <v>295</v>
      </c>
      <c r="C1600" s="2">
        <v>11500</v>
      </c>
      <c r="D1600" s="2">
        <v>11514948.394025</v>
      </c>
      <c r="E1600" s="4">
        <v>43621</v>
      </c>
      <c r="F1600" s="3" t="s">
        <v>296</v>
      </c>
      <c r="G1600" s="3" t="s">
        <v>202</v>
      </c>
      <c r="H1600" s="4">
        <v>36526</v>
      </c>
      <c r="I1600" s="4">
        <v>36526</v>
      </c>
      <c r="J1600" s="3" t="s">
        <v>19</v>
      </c>
      <c r="K1600" s="2">
        <v>0</v>
      </c>
      <c r="L1600" s="2">
        <v>0</v>
      </c>
      <c r="M1600" s="3" t="s">
        <v>296</v>
      </c>
      <c r="N1600" s="3" t="s">
        <v>20</v>
      </c>
      <c r="O1600" s="2" t="b">
        <v>0</v>
      </c>
    </row>
    <row r="1601" spans="1:15" ht="14.25" customHeight="1" x14ac:dyDescent="0.3">
      <c r="A1601" s="2">
        <v>43</v>
      </c>
      <c r="B1601" s="3" t="s">
        <v>203</v>
      </c>
      <c r="C1601" s="2">
        <v>659513.57826833997</v>
      </c>
      <c r="D1601" s="2">
        <v>1148787.59587726</v>
      </c>
      <c r="E1601" s="4">
        <v>43621</v>
      </c>
      <c r="F1601" s="3" t="s">
        <v>204</v>
      </c>
      <c r="G1601" s="3" t="s">
        <v>202</v>
      </c>
      <c r="H1601" s="4">
        <v>36526</v>
      </c>
      <c r="I1601" s="4">
        <v>36526</v>
      </c>
      <c r="J1601" s="3" t="s">
        <v>19</v>
      </c>
      <c r="K1601" s="2">
        <v>0</v>
      </c>
      <c r="L1601" s="2">
        <v>0</v>
      </c>
      <c r="M1601" s="3" t="s">
        <v>204</v>
      </c>
      <c r="N1601" s="3" t="s">
        <v>20</v>
      </c>
      <c r="O1601" s="2" t="b">
        <v>0</v>
      </c>
    </row>
    <row r="1602" spans="1:15" ht="14.25" customHeight="1" x14ac:dyDescent="0.3">
      <c r="A1602" s="2">
        <v>43</v>
      </c>
      <c r="B1602" s="3" t="s">
        <v>205</v>
      </c>
      <c r="C1602" s="2">
        <v>671019.20232053997</v>
      </c>
      <c r="D1602" s="2">
        <v>1148087.4237240599</v>
      </c>
      <c r="E1602" s="4">
        <v>43621</v>
      </c>
      <c r="F1602" s="3" t="s">
        <v>206</v>
      </c>
      <c r="G1602" s="3" t="s">
        <v>202</v>
      </c>
      <c r="H1602" s="4">
        <v>36526</v>
      </c>
      <c r="I1602" s="4">
        <v>36526</v>
      </c>
      <c r="J1602" s="3" t="s">
        <v>19</v>
      </c>
      <c r="K1602" s="2">
        <v>0</v>
      </c>
      <c r="L1602" s="2">
        <v>0</v>
      </c>
      <c r="M1602" s="3" t="s">
        <v>206</v>
      </c>
      <c r="N1602" s="3" t="s">
        <v>20</v>
      </c>
      <c r="O1602" s="2" t="b">
        <v>0</v>
      </c>
    </row>
    <row r="1603" spans="1:15" ht="14.25" customHeight="1" x14ac:dyDescent="0.3">
      <c r="A1603" s="2">
        <v>43</v>
      </c>
      <c r="B1603" s="3" t="s">
        <v>207</v>
      </c>
      <c r="C1603" s="2">
        <v>670743.52919962001</v>
      </c>
      <c r="D1603" s="2">
        <v>1147609.31873505</v>
      </c>
      <c r="E1603" s="4">
        <v>43621</v>
      </c>
      <c r="F1603" s="3" t="s">
        <v>208</v>
      </c>
      <c r="G1603" s="3" t="s">
        <v>202</v>
      </c>
      <c r="H1603" s="4">
        <v>36526</v>
      </c>
      <c r="I1603" s="4">
        <v>36526</v>
      </c>
      <c r="J1603" s="3" t="s">
        <v>19</v>
      </c>
      <c r="K1603" s="2">
        <v>0</v>
      </c>
      <c r="L1603" s="2">
        <v>0</v>
      </c>
      <c r="M1603" s="3" t="s">
        <v>208</v>
      </c>
      <c r="N1603" s="3" t="s">
        <v>20</v>
      </c>
      <c r="O1603" s="2" t="b">
        <v>0</v>
      </c>
    </row>
    <row r="1604" spans="1:15" ht="14.25" customHeight="1" x14ac:dyDescent="0.3">
      <c r="A1604" s="2">
        <v>43</v>
      </c>
      <c r="B1604" s="3" t="s">
        <v>209</v>
      </c>
      <c r="C1604" s="2">
        <v>670719.15804212994</v>
      </c>
      <c r="D1604" s="2">
        <v>1147590.26435731</v>
      </c>
      <c r="E1604" s="4">
        <v>43621</v>
      </c>
      <c r="F1604" s="3" t="s">
        <v>210</v>
      </c>
      <c r="G1604" s="3" t="s">
        <v>202</v>
      </c>
      <c r="H1604" s="4">
        <v>36526</v>
      </c>
      <c r="I1604" s="4">
        <v>36526</v>
      </c>
      <c r="J1604" s="3" t="s">
        <v>19</v>
      </c>
      <c r="K1604" s="2">
        <v>0</v>
      </c>
      <c r="L1604" s="2">
        <v>0</v>
      </c>
      <c r="M1604" s="3" t="s">
        <v>210</v>
      </c>
      <c r="N1604" s="3" t="s">
        <v>20</v>
      </c>
      <c r="O1604" s="2" t="b">
        <v>0</v>
      </c>
    </row>
    <row r="1605" spans="1:15" ht="14.25" customHeight="1" x14ac:dyDescent="0.3">
      <c r="A1605" s="2">
        <v>43</v>
      </c>
      <c r="B1605" s="3" t="s">
        <v>211</v>
      </c>
      <c r="C1605" s="2">
        <v>679386.20646946004</v>
      </c>
      <c r="D1605" s="2">
        <v>1147684.7611187201</v>
      </c>
      <c r="E1605" s="4">
        <v>43621</v>
      </c>
      <c r="F1605" s="3" t="s">
        <v>212</v>
      </c>
      <c r="G1605" s="3" t="s">
        <v>202</v>
      </c>
      <c r="H1605" s="4">
        <v>36526</v>
      </c>
      <c r="I1605" s="4">
        <v>36526</v>
      </c>
      <c r="J1605" s="3" t="s">
        <v>19</v>
      </c>
      <c r="K1605" s="2">
        <v>0</v>
      </c>
      <c r="L1605" s="2">
        <v>0</v>
      </c>
      <c r="M1605" s="3" t="s">
        <v>212</v>
      </c>
      <c r="N1605" s="3" t="s">
        <v>20</v>
      </c>
      <c r="O1605" s="2" t="b">
        <v>0</v>
      </c>
    </row>
    <row r="1606" spans="1:15" ht="14.25" customHeight="1" x14ac:dyDescent="0.3">
      <c r="A1606" s="2">
        <v>43</v>
      </c>
      <c r="B1606" s="3" t="s">
        <v>213</v>
      </c>
      <c r="C1606" s="2">
        <v>672799.49517373997</v>
      </c>
      <c r="D1606" s="2">
        <v>1147602.6165594601</v>
      </c>
      <c r="E1606" s="4">
        <v>43621</v>
      </c>
      <c r="F1606" s="3" t="s">
        <v>214</v>
      </c>
      <c r="G1606" s="3" t="s">
        <v>202</v>
      </c>
      <c r="H1606" s="4">
        <v>36526</v>
      </c>
      <c r="I1606" s="4">
        <v>36526</v>
      </c>
      <c r="J1606" s="3" t="s">
        <v>19</v>
      </c>
      <c r="K1606" s="2">
        <v>0</v>
      </c>
      <c r="L1606" s="2">
        <v>0</v>
      </c>
      <c r="M1606" s="3" t="s">
        <v>214</v>
      </c>
      <c r="N1606" s="3" t="s">
        <v>20</v>
      </c>
      <c r="O1606" s="2" t="b">
        <v>0</v>
      </c>
    </row>
    <row r="1607" spans="1:15" ht="14.25" customHeight="1" x14ac:dyDescent="0.3">
      <c r="A1607" s="2">
        <v>43</v>
      </c>
      <c r="B1607" s="3" t="s">
        <v>215</v>
      </c>
      <c r="C1607" s="2">
        <v>672820.05286942003</v>
      </c>
      <c r="D1607" s="2">
        <v>1147622.5839992501</v>
      </c>
      <c r="E1607" s="4">
        <v>43621</v>
      </c>
      <c r="F1607" s="3" t="s">
        <v>216</v>
      </c>
      <c r="G1607" s="3" t="s">
        <v>202</v>
      </c>
      <c r="H1607" s="4">
        <v>36526</v>
      </c>
      <c r="I1607" s="4">
        <v>36526</v>
      </c>
      <c r="J1607" s="3" t="s">
        <v>19</v>
      </c>
      <c r="K1607" s="2">
        <v>0</v>
      </c>
      <c r="L1607" s="2">
        <v>0</v>
      </c>
      <c r="M1607" s="3" t="s">
        <v>216</v>
      </c>
      <c r="N1607" s="3" t="s">
        <v>20</v>
      </c>
      <c r="O1607" s="2" t="b">
        <v>0</v>
      </c>
    </row>
    <row r="1608" spans="1:15" ht="14.25" customHeight="1" x14ac:dyDescent="0.3">
      <c r="A1608" s="2">
        <v>43</v>
      </c>
      <c r="B1608" s="3" t="s">
        <v>217</v>
      </c>
      <c r="C1608" s="2">
        <v>672783.14949216996</v>
      </c>
      <c r="D1608" s="2">
        <v>1147564.2602898299</v>
      </c>
      <c r="E1608" s="4">
        <v>43621</v>
      </c>
      <c r="F1608" s="3" t="s">
        <v>218</v>
      </c>
      <c r="G1608" s="3" t="s">
        <v>202</v>
      </c>
      <c r="H1608" s="4">
        <v>36526</v>
      </c>
      <c r="I1608" s="4">
        <v>36526</v>
      </c>
      <c r="J1608" s="3" t="s">
        <v>19</v>
      </c>
      <c r="K1608" s="2">
        <v>0</v>
      </c>
      <c r="L1608" s="2">
        <v>0</v>
      </c>
      <c r="M1608" s="3" t="s">
        <v>218</v>
      </c>
      <c r="N1608" s="3" t="s">
        <v>20</v>
      </c>
      <c r="O1608" s="2" t="b">
        <v>0</v>
      </c>
    </row>
    <row r="1609" spans="1:15" ht="14.25" customHeight="1" x14ac:dyDescent="0.3">
      <c r="A1609" s="2">
        <v>13</v>
      </c>
      <c r="B1609" s="3" t="s">
        <v>66</v>
      </c>
      <c r="C1609" s="2">
        <v>2500</v>
      </c>
      <c r="D1609" s="2">
        <v>2220728.3199999998</v>
      </c>
      <c r="E1609" s="4">
        <v>43621</v>
      </c>
      <c r="F1609" s="3" t="s">
        <v>67</v>
      </c>
      <c r="G1609" s="3" t="s">
        <v>24</v>
      </c>
      <c r="H1609" s="4">
        <v>46473</v>
      </c>
      <c r="I1609" s="4">
        <v>42821</v>
      </c>
      <c r="J1609" s="3" t="s">
        <v>554</v>
      </c>
      <c r="K1609" s="2">
        <v>7.1199999999999999E-2</v>
      </c>
      <c r="L1609" s="2">
        <v>100</v>
      </c>
      <c r="M1609" s="3" t="s">
        <v>32</v>
      </c>
      <c r="N1609" s="3" t="s">
        <v>552</v>
      </c>
      <c r="O1609" s="2" t="b">
        <v>0</v>
      </c>
    </row>
    <row r="1610" spans="1:15" ht="14.25" customHeight="1" x14ac:dyDescent="0.3">
      <c r="A1610" s="2">
        <v>13</v>
      </c>
      <c r="B1610" s="3" t="s">
        <v>42</v>
      </c>
      <c r="C1610" s="2">
        <v>1</v>
      </c>
      <c r="D1610" s="2">
        <v>293552.43</v>
      </c>
      <c r="E1610" s="4">
        <v>43621</v>
      </c>
      <c r="F1610" s="3" t="s">
        <v>43</v>
      </c>
      <c r="G1610" s="3" t="s">
        <v>24</v>
      </c>
      <c r="H1610" s="4">
        <v>45058</v>
      </c>
      <c r="I1610" s="4">
        <v>42184</v>
      </c>
      <c r="J1610" s="3" t="s">
        <v>44</v>
      </c>
      <c r="K1610" s="2">
        <v>8.4599999999999995E-2</v>
      </c>
      <c r="L1610" s="2">
        <v>100</v>
      </c>
      <c r="M1610" s="3" t="s">
        <v>26</v>
      </c>
      <c r="N1610" s="3" t="s">
        <v>552</v>
      </c>
      <c r="O1610" s="2" t="b">
        <v>0</v>
      </c>
    </row>
    <row r="1611" spans="1:15" ht="14.25" customHeight="1" x14ac:dyDescent="0.3">
      <c r="A1611" s="2">
        <v>13</v>
      </c>
      <c r="B1611" s="3" t="s">
        <v>42</v>
      </c>
      <c r="C1611" s="2">
        <v>3</v>
      </c>
      <c r="D1611" s="2">
        <v>880657.29</v>
      </c>
      <c r="E1611" s="4">
        <v>43621</v>
      </c>
      <c r="F1611" s="3" t="s">
        <v>43</v>
      </c>
      <c r="G1611" s="3" t="s">
        <v>24</v>
      </c>
      <c r="H1611" s="4">
        <v>45058</v>
      </c>
      <c r="I1611" s="4">
        <v>42184</v>
      </c>
      <c r="J1611" s="3" t="s">
        <v>44</v>
      </c>
      <c r="K1611" s="2">
        <v>8.4199999999999997E-2</v>
      </c>
      <c r="L1611" s="2">
        <v>100</v>
      </c>
      <c r="M1611" s="3" t="s">
        <v>26</v>
      </c>
      <c r="N1611" s="3" t="s">
        <v>552</v>
      </c>
      <c r="O1611" s="2" t="b">
        <v>0</v>
      </c>
    </row>
    <row r="1612" spans="1:15" ht="14.25" customHeight="1" x14ac:dyDescent="0.3">
      <c r="A1612" s="2">
        <v>13</v>
      </c>
      <c r="B1612" s="3" t="s">
        <v>171</v>
      </c>
      <c r="C1612" s="2">
        <v>13</v>
      </c>
      <c r="D1612" s="2">
        <v>1500887.02</v>
      </c>
      <c r="E1612" s="4">
        <v>43621</v>
      </c>
      <c r="F1612" s="3" t="s">
        <v>172</v>
      </c>
      <c r="G1612" s="3" t="s">
        <v>24</v>
      </c>
      <c r="H1612" s="4">
        <v>45920</v>
      </c>
      <c r="I1612" s="4">
        <v>42772</v>
      </c>
      <c r="J1612" s="3" t="s">
        <v>31</v>
      </c>
      <c r="K1612" s="2">
        <v>9.98E-2</v>
      </c>
      <c r="L1612" s="2">
        <v>100</v>
      </c>
      <c r="M1612" s="3" t="s">
        <v>594</v>
      </c>
      <c r="N1612" s="3" t="s">
        <v>552</v>
      </c>
      <c r="O1612" s="2" t="b">
        <v>0</v>
      </c>
    </row>
    <row r="1613" spans="1:15" ht="14.25" customHeight="1" x14ac:dyDescent="0.3">
      <c r="A1613" s="2">
        <v>13</v>
      </c>
      <c r="B1613" s="3" t="s">
        <v>75</v>
      </c>
      <c r="C1613" s="2">
        <v>2281.99999037</v>
      </c>
      <c r="D1613" s="2">
        <v>2319361.17</v>
      </c>
      <c r="E1613" s="4">
        <v>43621</v>
      </c>
      <c r="F1613" s="3" t="s">
        <v>76</v>
      </c>
      <c r="G1613" s="3" t="s">
        <v>24</v>
      </c>
      <c r="H1613" s="4">
        <v>50775</v>
      </c>
      <c r="I1613" s="4">
        <v>43461</v>
      </c>
      <c r="J1613" s="3" t="s">
        <v>31</v>
      </c>
      <c r="K1613" s="2">
        <v>7.0300000000000001E-2</v>
      </c>
      <c r="L1613" s="2">
        <v>100</v>
      </c>
      <c r="M1613" s="3" t="s">
        <v>57</v>
      </c>
      <c r="N1613" s="3" t="s">
        <v>552</v>
      </c>
      <c r="O1613" s="2" t="b">
        <v>0</v>
      </c>
    </row>
    <row r="1614" spans="1:15" ht="14.25" customHeight="1" x14ac:dyDescent="0.3">
      <c r="A1614" s="2">
        <v>13</v>
      </c>
      <c r="B1614" s="3" t="s">
        <v>555</v>
      </c>
      <c r="C1614" s="2">
        <v>200</v>
      </c>
      <c r="D1614" s="2">
        <v>149999.04000000001</v>
      </c>
      <c r="E1614" s="4">
        <v>43621</v>
      </c>
      <c r="F1614" s="3" t="s">
        <v>135</v>
      </c>
      <c r="G1614" s="3" t="s">
        <v>24</v>
      </c>
      <c r="H1614" s="4">
        <v>44169</v>
      </c>
      <c r="I1614" s="4">
        <v>43080</v>
      </c>
      <c r="J1614" s="3" t="s">
        <v>44</v>
      </c>
      <c r="K1614" s="2">
        <v>1.9E-2</v>
      </c>
      <c r="L1614" s="2">
        <v>100</v>
      </c>
      <c r="M1614" s="3" t="s">
        <v>35</v>
      </c>
      <c r="N1614" s="3" t="s">
        <v>552</v>
      </c>
      <c r="O1614" s="2" t="b">
        <v>0</v>
      </c>
    </row>
    <row r="1615" spans="1:15" ht="14.25" customHeight="1" x14ac:dyDescent="0.3">
      <c r="A1615" s="2">
        <v>13</v>
      </c>
      <c r="B1615" s="3" t="s">
        <v>555</v>
      </c>
      <c r="C1615" s="2">
        <v>845</v>
      </c>
      <c r="D1615" s="2">
        <v>633745.96</v>
      </c>
      <c r="E1615" s="4">
        <v>43621</v>
      </c>
      <c r="F1615" s="3" t="s">
        <v>135</v>
      </c>
      <c r="G1615" s="3" t="s">
        <v>24</v>
      </c>
      <c r="H1615" s="4">
        <v>44169</v>
      </c>
      <c r="I1615" s="4">
        <v>43080</v>
      </c>
      <c r="J1615" s="3" t="s">
        <v>44</v>
      </c>
      <c r="K1615" s="2">
        <v>1.7999999999999999E-2</v>
      </c>
      <c r="L1615" s="2">
        <v>100</v>
      </c>
      <c r="M1615" s="3" t="s">
        <v>35</v>
      </c>
      <c r="N1615" s="3" t="s">
        <v>552</v>
      </c>
      <c r="O1615" s="2" t="b">
        <v>0</v>
      </c>
    </row>
    <row r="1616" spans="1:15" ht="14.25" customHeight="1" x14ac:dyDescent="0.3">
      <c r="A1616" s="2">
        <v>13</v>
      </c>
      <c r="B1616" s="3" t="s">
        <v>555</v>
      </c>
      <c r="C1616" s="2">
        <v>955</v>
      </c>
      <c r="D1616" s="2">
        <v>716245.43</v>
      </c>
      <c r="E1616" s="4">
        <v>43621</v>
      </c>
      <c r="F1616" s="3" t="s">
        <v>135</v>
      </c>
      <c r="G1616" s="3" t="s">
        <v>24</v>
      </c>
      <c r="H1616" s="4">
        <v>44169</v>
      </c>
      <c r="I1616" s="4">
        <v>43080</v>
      </c>
      <c r="J1616" s="3" t="s">
        <v>44</v>
      </c>
      <c r="K1616" s="2">
        <v>1.7999999999999999E-2</v>
      </c>
      <c r="L1616" s="2">
        <v>100</v>
      </c>
      <c r="M1616" s="3" t="s">
        <v>35</v>
      </c>
      <c r="N1616" s="3" t="s">
        <v>552</v>
      </c>
      <c r="O1616" s="2" t="b">
        <v>0</v>
      </c>
    </row>
    <row r="1617" spans="1:15" ht="14.25" customHeight="1" x14ac:dyDescent="0.3">
      <c r="A1617" s="2">
        <v>13</v>
      </c>
      <c r="B1617" s="3" t="s">
        <v>555</v>
      </c>
      <c r="C1617" s="2">
        <v>1645</v>
      </c>
      <c r="D1617" s="2">
        <v>1233742.1299999999</v>
      </c>
      <c r="E1617" s="4">
        <v>43621</v>
      </c>
      <c r="F1617" s="3" t="s">
        <v>135</v>
      </c>
      <c r="G1617" s="3" t="s">
        <v>24</v>
      </c>
      <c r="H1617" s="4">
        <v>44169</v>
      </c>
      <c r="I1617" s="4">
        <v>43080</v>
      </c>
      <c r="J1617" s="3" t="s">
        <v>44</v>
      </c>
      <c r="K1617" s="2">
        <v>1.84E-2</v>
      </c>
      <c r="L1617" s="2">
        <v>100</v>
      </c>
      <c r="M1617" s="3" t="s">
        <v>35</v>
      </c>
      <c r="N1617" s="3" t="s">
        <v>552</v>
      </c>
      <c r="O1617" s="2" t="b">
        <v>0</v>
      </c>
    </row>
    <row r="1618" spans="1:15" ht="14.25" customHeight="1" x14ac:dyDescent="0.3">
      <c r="A1618" s="2">
        <v>13</v>
      </c>
      <c r="B1618" s="3" t="s">
        <v>555</v>
      </c>
      <c r="C1618" s="2">
        <v>545</v>
      </c>
      <c r="D1618" s="2">
        <v>408747.39</v>
      </c>
      <c r="E1618" s="4">
        <v>43621</v>
      </c>
      <c r="F1618" s="3" t="s">
        <v>135</v>
      </c>
      <c r="G1618" s="3" t="s">
        <v>24</v>
      </c>
      <c r="H1618" s="4">
        <v>44169</v>
      </c>
      <c r="I1618" s="4">
        <v>43080</v>
      </c>
      <c r="J1618" s="3" t="s">
        <v>44</v>
      </c>
      <c r="K1618" s="2">
        <v>1.84E-2</v>
      </c>
      <c r="L1618" s="2">
        <v>100</v>
      </c>
      <c r="M1618" s="3" t="s">
        <v>35</v>
      </c>
      <c r="N1618" s="3" t="s">
        <v>552</v>
      </c>
      <c r="O1618" s="2" t="b">
        <v>0</v>
      </c>
    </row>
    <row r="1619" spans="1:15" ht="14.25" customHeight="1" x14ac:dyDescent="0.3">
      <c r="A1619" s="2">
        <v>13</v>
      </c>
      <c r="B1619" s="3" t="s">
        <v>106</v>
      </c>
      <c r="C1619" s="2">
        <v>2961</v>
      </c>
      <c r="D1619" s="2">
        <v>3148238.55</v>
      </c>
      <c r="E1619" s="4">
        <v>43621</v>
      </c>
      <c r="F1619" s="3" t="s">
        <v>107</v>
      </c>
      <c r="G1619" s="3" t="s">
        <v>24</v>
      </c>
      <c r="H1619" s="4">
        <v>47289</v>
      </c>
      <c r="I1619" s="4">
        <v>43333</v>
      </c>
      <c r="J1619" s="3" t="s">
        <v>595</v>
      </c>
      <c r="K1619" s="2">
        <v>7.7899999999999997E-2</v>
      </c>
      <c r="L1619" s="2">
        <v>100</v>
      </c>
      <c r="M1619" s="3" t="s">
        <v>32</v>
      </c>
      <c r="N1619" s="3" t="s">
        <v>552</v>
      </c>
      <c r="O1619" s="2" t="b">
        <v>0</v>
      </c>
    </row>
    <row r="1620" spans="1:15" ht="14.25" customHeight="1" x14ac:dyDescent="0.3">
      <c r="A1620" s="2">
        <v>13</v>
      </c>
      <c r="B1620" s="3" t="s">
        <v>245</v>
      </c>
      <c r="C1620" s="2">
        <v>10</v>
      </c>
      <c r="D1620" s="2">
        <v>733322.68</v>
      </c>
      <c r="E1620" s="4">
        <v>43621</v>
      </c>
      <c r="F1620" s="3" t="s">
        <v>246</v>
      </c>
      <c r="G1620" s="3" t="s">
        <v>139</v>
      </c>
      <c r="H1620" s="4">
        <v>45015</v>
      </c>
      <c r="I1620" s="4">
        <v>42014</v>
      </c>
      <c r="J1620" s="3" t="s">
        <v>44</v>
      </c>
      <c r="K1620" s="2">
        <v>5.8200000000000002E-2</v>
      </c>
      <c r="L1620" s="2">
        <v>100</v>
      </c>
      <c r="M1620" s="3" t="s">
        <v>247</v>
      </c>
      <c r="N1620" s="3" t="s">
        <v>552</v>
      </c>
      <c r="O1620" s="2" t="b">
        <v>0</v>
      </c>
    </row>
    <row r="1621" spans="1:15" ht="14.25" customHeight="1" x14ac:dyDescent="0.3">
      <c r="A1621" s="2">
        <v>13</v>
      </c>
      <c r="B1621" s="3" t="s">
        <v>245</v>
      </c>
      <c r="C1621" s="2">
        <v>10</v>
      </c>
      <c r="D1621" s="2">
        <v>733322.68</v>
      </c>
      <c r="E1621" s="4">
        <v>43621</v>
      </c>
      <c r="F1621" s="3" t="s">
        <v>246</v>
      </c>
      <c r="G1621" s="3" t="s">
        <v>139</v>
      </c>
      <c r="H1621" s="4">
        <v>45015</v>
      </c>
      <c r="I1621" s="4">
        <v>42014</v>
      </c>
      <c r="J1621" s="3" t="s">
        <v>44</v>
      </c>
      <c r="K1621" s="2">
        <v>5.7799999999999997E-2</v>
      </c>
      <c r="L1621" s="2">
        <v>100</v>
      </c>
      <c r="M1621" s="3" t="s">
        <v>247</v>
      </c>
      <c r="N1621" s="3" t="s">
        <v>552</v>
      </c>
      <c r="O1621" s="2" t="b">
        <v>0</v>
      </c>
    </row>
    <row r="1622" spans="1:15" ht="14.25" customHeight="1" x14ac:dyDescent="0.3">
      <c r="A1622" s="2">
        <v>13</v>
      </c>
      <c r="B1622" s="3" t="s">
        <v>245</v>
      </c>
      <c r="C1622" s="2">
        <v>16</v>
      </c>
      <c r="D1622" s="2">
        <v>1173316.3</v>
      </c>
      <c r="E1622" s="4">
        <v>43621</v>
      </c>
      <c r="F1622" s="3" t="s">
        <v>246</v>
      </c>
      <c r="G1622" s="3" t="s">
        <v>139</v>
      </c>
      <c r="H1622" s="4">
        <v>45015</v>
      </c>
      <c r="I1622" s="4">
        <v>42014</v>
      </c>
      <c r="J1622" s="3" t="s">
        <v>44</v>
      </c>
      <c r="K1622" s="2">
        <v>5.8200000000000002E-2</v>
      </c>
      <c r="L1622" s="2">
        <v>100</v>
      </c>
      <c r="M1622" s="3" t="s">
        <v>247</v>
      </c>
      <c r="N1622" s="3" t="s">
        <v>552</v>
      </c>
      <c r="O1622" s="2" t="b">
        <v>0</v>
      </c>
    </row>
    <row r="1623" spans="1:15" ht="14.25" customHeight="1" x14ac:dyDescent="0.3">
      <c r="A1623" s="2">
        <v>13</v>
      </c>
      <c r="B1623" s="3" t="s">
        <v>596</v>
      </c>
      <c r="C1623" s="2">
        <v>108</v>
      </c>
      <c r="D1623" s="2">
        <v>666834.98</v>
      </c>
      <c r="E1623" s="4">
        <v>43621</v>
      </c>
      <c r="F1623" s="3" t="s">
        <v>597</v>
      </c>
      <c r="G1623" s="3" t="s">
        <v>139</v>
      </c>
      <c r="H1623" s="4">
        <v>44119</v>
      </c>
      <c r="I1623" s="4">
        <v>41379</v>
      </c>
      <c r="J1623" s="3" t="s">
        <v>31</v>
      </c>
      <c r="K1623" s="2">
        <v>7.9600000000000004E-2</v>
      </c>
      <c r="L1623" s="2">
        <v>100</v>
      </c>
      <c r="M1623" s="3" t="s">
        <v>185</v>
      </c>
      <c r="N1623" s="3" t="s">
        <v>552</v>
      </c>
      <c r="O1623" s="2" t="b">
        <v>0</v>
      </c>
    </row>
    <row r="1624" spans="1:15" ht="14.25" customHeight="1" x14ac:dyDescent="0.3">
      <c r="A1624" s="2">
        <v>13</v>
      </c>
      <c r="B1624" s="3" t="s">
        <v>229</v>
      </c>
      <c r="C1624" s="2">
        <v>1000</v>
      </c>
      <c r="D1624" s="2">
        <v>1574892.97</v>
      </c>
      <c r="E1624" s="4">
        <v>43621</v>
      </c>
      <c r="F1624" s="3" t="s">
        <v>230</v>
      </c>
      <c r="G1624" s="3" t="s">
        <v>139</v>
      </c>
      <c r="H1624" s="4">
        <v>45580</v>
      </c>
      <c r="I1624" s="4">
        <v>41197</v>
      </c>
      <c r="J1624" s="3" t="s">
        <v>31</v>
      </c>
      <c r="K1624" s="2">
        <v>5.9900000000000002E-2</v>
      </c>
      <c r="L1624" s="2">
        <v>100</v>
      </c>
      <c r="M1624" s="3" t="s">
        <v>231</v>
      </c>
      <c r="N1624" s="3" t="s">
        <v>552</v>
      </c>
      <c r="O1624" s="2" t="b">
        <v>0</v>
      </c>
    </row>
    <row r="1625" spans="1:15" ht="14.25" customHeight="1" x14ac:dyDescent="0.3">
      <c r="A1625" s="2">
        <v>13</v>
      </c>
      <c r="B1625" s="3" t="s">
        <v>179</v>
      </c>
      <c r="C1625" s="2">
        <v>400</v>
      </c>
      <c r="D1625" s="2">
        <v>393038.98</v>
      </c>
      <c r="E1625" s="4">
        <v>43621</v>
      </c>
      <c r="F1625" s="3" t="s">
        <v>180</v>
      </c>
      <c r="G1625" s="3" t="s">
        <v>139</v>
      </c>
      <c r="H1625" s="4">
        <v>44242</v>
      </c>
      <c r="I1625" s="4">
        <v>41320</v>
      </c>
      <c r="J1625" s="3" t="s">
        <v>31</v>
      </c>
      <c r="K1625" s="2">
        <v>5.5100000000000003E-2</v>
      </c>
      <c r="L1625" s="2">
        <v>100</v>
      </c>
      <c r="M1625" s="3" t="s">
        <v>103</v>
      </c>
      <c r="N1625" s="3" t="s">
        <v>552</v>
      </c>
      <c r="O1625" s="2" t="b">
        <v>0</v>
      </c>
    </row>
    <row r="1626" spans="1:15" ht="14.25" customHeight="1" x14ac:dyDescent="0.3">
      <c r="A1626" s="2">
        <v>13</v>
      </c>
      <c r="B1626" s="3" t="s">
        <v>189</v>
      </c>
      <c r="C1626" s="2">
        <v>1400</v>
      </c>
      <c r="D1626" s="2">
        <v>1708871.07</v>
      </c>
      <c r="E1626" s="4">
        <v>43621</v>
      </c>
      <c r="F1626" s="3" t="s">
        <v>190</v>
      </c>
      <c r="G1626" s="3" t="s">
        <v>139</v>
      </c>
      <c r="H1626" s="4">
        <v>45823</v>
      </c>
      <c r="I1626" s="4">
        <v>43285</v>
      </c>
      <c r="J1626" s="3" t="s">
        <v>31</v>
      </c>
      <c r="K1626" s="2">
        <v>5.6399999999999999E-2</v>
      </c>
      <c r="L1626" s="2">
        <v>100</v>
      </c>
      <c r="M1626" s="3" t="s">
        <v>149</v>
      </c>
      <c r="N1626" s="3" t="s">
        <v>552</v>
      </c>
      <c r="O1626" s="2" t="b">
        <v>0</v>
      </c>
    </row>
    <row r="1627" spans="1:15" ht="14.25" customHeight="1" x14ac:dyDescent="0.3">
      <c r="A1627" s="2">
        <v>13</v>
      </c>
      <c r="B1627" s="3" t="s">
        <v>191</v>
      </c>
      <c r="C1627" s="2">
        <v>2100</v>
      </c>
      <c r="D1627" s="2">
        <v>2166782.4300000002</v>
      </c>
      <c r="E1627" s="4">
        <v>43621</v>
      </c>
      <c r="F1627" s="3" t="s">
        <v>192</v>
      </c>
      <c r="G1627" s="3" t="s">
        <v>139</v>
      </c>
      <c r="H1627" s="4">
        <v>45566</v>
      </c>
      <c r="I1627" s="4">
        <v>43377</v>
      </c>
      <c r="J1627" s="3" t="s">
        <v>44</v>
      </c>
      <c r="K1627" s="2">
        <v>8.3999999999999995E-3</v>
      </c>
      <c r="L1627" s="2">
        <v>100</v>
      </c>
      <c r="M1627" s="3" t="s">
        <v>193</v>
      </c>
      <c r="N1627" s="3" t="s">
        <v>552</v>
      </c>
      <c r="O1627" s="2" t="b">
        <v>0</v>
      </c>
    </row>
    <row r="1628" spans="1:15" ht="14.25" customHeight="1" x14ac:dyDescent="0.3">
      <c r="A1628" s="2">
        <v>13</v>
      </c>
      <c r="B1628" s="3" t="s">
        <v>447</v>
      </c>
      <c r="C1628" s="2">
        <v>50</v>
      </c>
      <c r="D1628" s="2">
        <v>856881.94</v>
      </c>
      <c r="E1628" s="4">
        <v>43621</v>
      </c>
      <c r="F1628" s="3" t="s">
        <v>448</v>
      </c>
      <c r="G1628" s="3" t="s">
        <v>139</v>
      </c>
      <c r="H1628" s="4">
        <v>45488</v>
      </c>
      <c r="I1628" s="4">
        <v>40344</v>
      </c>
      <c r="J1628" s="3" t="s">
        <v>31</v>
      </c>
      <c r="K1628" s="2">
        <v>6.4299999999999996E-2</v>
      </c>
      <c r="L1628" s="2">
        <v>100</v>
      </c>
      <c r="M1628" s="3" t="s">
        <v>415</v>
      </c>
      <c r="N1628" s="3" t="s">
        <v>552</v>
      </c>
      <c r="O1628" s="2" t="b">
        <v>0</v>
      </c>
    </row>
    <row r="1629" spans="1:15" ht="14.25" customHeight="1" x14ac:dyDescent="0.3">
      <c r="A1629" s="2">
        <v>13</v>
      </c>
      <c r="B1629" s="3" t="s">
        <v>427</v>
      </c>
      <c r="C1629" s="2">
        <v>700</v>
      </c>
      <c r="D1629" s="2">
        <v>715810.14</v>
      </c>
      <c r="E1629" s="4">
        <v>43621</v>
      </c>
      <c r="F1629" s="3" t="s">
        <v>428</v>
      </c>
      <c r="G1629" s="3" t="s">
        <v>139</v>
      </c>
      <c r="H1629" s="4">
        <v>44545</v>
      </c>
      <c r="I1629" s="4">
        <v>43097</v>
      </c>
      <c r="J1629" s="3" t="s">
        <v>44</v>
      </c>
      <c r="K1629" s="2">
        <v>1.7299999999999999E-2</v>
      </c>
      <c r="L1629" s="2">
        <v>100</v>
      </c>
      <c r="M1629" s="3" t="s">
        <v>429</v>
      </c>
      <c r="N1629" s="3" t="s">
        <v>552</v>
      </c>
      <c r="O1629" s="2" t="b">
        <v>0</v>
      </c>
    </row>
    <row r="1630" spans="1:15" ht="14.25" customHeight="1" x14ac:dyDescent="0.3">
      <c r="A1630" s="2">
        <v>13</v>
      </c>
      <c r="B1630" s="3" t="s">
        <v>229</v>
      </c>
      <c r="C1630" s="2">
        <v>585</v>
      </c>
      <c r="D1630" s="2">
        <v>921312.39</v>
      </c>
      <c r="E1630" s="4">
        <v>43621</v>
      </c>
      <c r="F1630" s="3" t="s">
        <v>230</v>
      </c>
      <c r="G1630" s="3" t="s">
        <v>139</v>
      </c>
      <c r="H1630" s="4">
        <v>45580</v>
      </c>
      <c r="I1630" s="4">
        <v>41197</v>
      </c>
      <c r="J1630" s="3" t="s">
        <v>31</v>
      </c>
      <c r="K1630" s="2">
        <v>4.7199999999999999E-2</v>
      </c>
      <c r="L1630" s="2">
        <v>100</v>
      </c>
      <c r="M1630" s="3" t="s">
        <v>231</v>
      </c>
      <c r="N1630" s="3" t="s">
        <v>552</v>
      </c>
      <c r="O1630" s="2" t="b">
        <v>0</v>
      </c>
    </row>
    <row r="1631" spans="1:15" ht="14.25" customHeight="1" x14ac:dyDescent="0.3">
      <c r="A1631" s="2">
        <v>13</v>
      </c>
      <c r="B1631" s="3" t="s">
        <v>527</v>
      </c>
      <c r="C1631" s="2">
        <v>239</v>
      </c>
      <c r="D1631" s="2">
        <v>123543.43</v>
      </c>
      <c r="E1631" s="4">
        <v>43621</v>
      </c>
      <c r="F1631" s="3" t="s">
        <v>528</v>
      </c>
      <c r="G1631" s="3" t="s">
        <v>139</v>
      </c>
      <c r="H1631" s="4">
        <v>45241</v>
      </c>
      <c r="I1631" s="4">
        <v>40858</v>
      </c>
      <c r="J1631" s="3" t="s">
        <v>31</v>
      </c>
      <c r="K1631" s="2">
        <v>4.8399999999999999E-2</v>
      </c>
      <c r="L1631" s="2">
        <v>100</v>
      </c>
      <c r="M1631" s="3" t="s">
        <v>529</v>
      </c>
      <c r="N1631" s="3" t="s">
        <v>552</v>
      </c>
      <c r="O1631" s="2" t="b">
        <v>0</v>
      </c>
    </row>
    <row r="1632" spans="1:15" ht="14.25" customHeight="1" x14ac:dyDescent="0.3">
      <c r="A1632" s="2">
        <v>9</v>
      </c>
      <c r="B1632" s="3" t="s">
        <v>551</v>
      </c>
      <c r="C1632" s="2">
        <v>10467</v>
      </c>
      <c r="D1632" s="2">
        <v>7601297.8200000003</v>
      </c>
      <c r="E1632" s="4">
        <v>43621</v>
      </c>
      <c r="F1632" s="3" t="s">
        <v>53</v>
      </c>
      <c r="G1632" s="3" t="s">
        <v>17</v>
      </c>
      <c r="H1632" s="4">
        <v>45108</v>
      </c>
      <c r="I1632" s="4">
        <v>43560</v>
      </c>
      <c r="J1632" s="3" t="s">
        <v>54</v>
      </c>
      <c r="K1632" s="2">
        <v>0</v>
      </c>
      <c r="L1632" s="2">
        <v>100</v>
      </c>
      <c r="M1632" s="3" t="s">
        <v>19</v>
      </c>
      <c r="N1632" s="3" t="s">
        <v>552</v>
      </c>
      <c r="O1632" s="2" t="b">
        <v>1</v>
      </c>
    </row>
    <row r="1633" spans="1:15" ht="14.25" customHeight="1" x14ac:dyDescent="0.3">
      <c r="A1633" s="2">
        <v>9</v>
      </c>
      <c r="B1633" s="3" t="s">
        <v>553</v>
      </c>
      <c r="C1633" s="2">
        <v>2508</v>
      </c>
      <c r="D1633" s="2">
        <v>2336469.83</v>
      </c>
      <c r="E1633" s="4">
        <v>43621</v>
      </c>
      <c r="F1633" s="3" t="s">
        <v>53</v>
      </c>
      <c r="G1633" s="3" t="s">
        <v>17</v>
      </c>
      <c r="H1633" s="4">
        <v>44013</v>
      </c>
      <c r="I1633" s="4">
        <v>42559</v>
      </c>
      <c r="J1633" s="3" t="s">
        <v>54</v>
      </c>
      <c r="K1633" s="2">
        <v>0</v>
      </c>
      <c r="L1633" s="2">
        <v>100</v>
      </c>
      <c r="M1633" s="3" t="s">
        <v>19</v>
      </c>
      <c r="N1633" s="3" t="s">
        <v>552</v>
      </c>
      <c r="O1633" s="2" t="b">
        <v>1</v>
      </c>
    </row>
    <row r="1634" spans="1:15" ht="14.25" customHeight="1" x14ac:dyDescent="0.3">
      <c r="A1634" s="2">
        <v>9</v>
      </c>
      <c r="B1634" s="3" t="s">
        <v>33</v>
      </c>
      <c r="C1634" s="2">
        <v>2</v>
      </c>
      <c r="D1634" s="2">
        <v>539528.62</v>
      </c>
      <c r="E1634" s="4">
        <v>43621</v>
      </c>
      <c r="F1634" s="3" t="s">
        <v>34</v>
      </c>
      <c r="G1634" s="3" t="s">
        <v>24</v>
      </c>
      <c r="H1634" s="4">
        <v>44518</v>
      </c>
      <c r="I1634" s="4">
        <v>40651</v>
      </c>
      <c r="J1634" s="3" t="s">
        <v>31</v>
      </c>
      <c r="K1634" s="2">
        <v>9.5500000000000002E-2</v>
      </c>
      <c r="L1634" s="2">
        <v>100</v>
      </c>
      <c r="M1634" s="3" t="s">
        <v>35</v>
      </c>
      <c r="N1634" s="3" t="s">
        <v>552</v>
      </c>
      <c r="O1634" s="2" t="b">
        <v>0</v>
      </c>
    </row>
    <row r="1635" spans="1:15" ht="14.25" customHeight="1" x14ac:dyDescent="0.3">
      <c r="A1635" s="2">
        <v>7</v>
      </c>
      <c r="B1635" s="3" t="s">
        <v>217</v>
      </c>
      <c r="C1635" s="2">
        <v>2274369.3412422501</v>
      </c>
      <c r="D1635" s="2">
        <v>3879385.1669421201</v>
      </c>
      <c r="E1635" s="4">
        <v>43621</v>
      </c>
      <c r="F1635" s="3" t="s">
        <v>218</v>
      </c>
      <c r="G1635" s="3" t="s">
        <v>202</v>
      </c>
      <c r="H1635" s="4">
        <v>36526</v>
      </c>
      <c r="I1635" s="4">
        <v>36526</v>
      </c>
      <c r="J1635" s="3" t="s">
        <v>19</v>
      </c>
      <c r="K1635" s="2">
        <v>0</v>
      </c>
      <c r="L1635" s="2">
        <v>0</v>
      </c>
      <c r="M1635" s="3" t="s">
        <v>218</v>
      </c>
      <c r="N1635" s="3" t="s">
        <v>20</v>
      </c>
      <c r="O1635" s="2" t="b">
        <v>0</v>
      </c>
    </row>
    <row r="1636" spans="1:15" ht="14.25" customHeight="1" x14ac:dyDescent="0.3">
      <c r="A1636" s="2">
        <v>7</v>
      </c>
      <c r="B1636" s="3" t="s">
        <v>219</v>
      </c>
      <c r="C1636" s="2">
        <v>2296533.8924271101</v>
      </c>
      <c r="D1636" s="2">
        <v>3879384.0518537699</v>
      </c>
      <c r="E1636" s="4">
        <v>43621</v>
      </c>
      <c r="F1636" s="3" t="s">
        <v>220</v>
      </c>
      <c r="G1636" s="3" t="s">
        <v>202</v>
      </c>
      <c r="H1636" s="4">
        <v>36526</v>
      </c>
      <c r="I1636" s="4">
        <v>36526</v>
      </c>
      <c r="J1636" s="3" t="s">
        <v>19</v>
      </c>
      <c r="K1636" s="2">
        <v>0</v>
      </c>
      <c r="L1636" s="2">
        <v>0</v>
      </c>
      <c r="M1636" s="3" t="s">
        <v>220</v>
      </c>
      <c r="N1636" s="3" t="s">
        <v>20</v>
      </c>
      <c r="O1636" s="2" t="b">
        <v>0</v>
      </c>
    </row>
    <row r="1637" spans="1:15" ht="14.25" customHeight="1" x14ac:dyDescent="0.3">
      <c r="A1637" s="2">
        <v>7</v>
      </c>
      <c r="B1637" s="3" t="s">
        <v>221</v>
      </c>
      <c r="C1637" s="2">
        <v>2296504.3589381101</v>
      </c>
      <c r="D1637" s="2">
        <v>3879385.2371251499</v>
      </c>
      <c r="E1637" s="4">
        <v>43621</v>
      </c>
      <c r="F1637" s="3" t="s">
        <v>222</v>
      </c>
      <c r="G1637" s="3" t="s">
        <v>202</v>
      </c>
      <c r="H1637" s="4">
        <v>36526</v>
      </c>
      <c r="I1637" s="4">
        <v>36526</v>
      </c>
      <c r="J1637" s="3" t="s">
        <v>19</v>
      </c>
      <c r="K1637" s="2">
        <v>0</v>
      </c>
      <c r="L1637" s="2">
        <v>0</v>
      </c>
      <c r="M1637" s="3" t="s">
        <v>222</v>
      </c>
      <c r="N1637" s="3" t="s">
        <v>20</v>
      </c>
      <c r="O1637" s="2" t="b">
        <v>0</v>
      </c>
    </row>
    <row r="1638" spans="1:15" ht="14.25" customHeight="1" x14ac:dyDescent="0.3">
      <c r="A1638" s="2">
        <v>7</v>
      </c>
      <c r="B1638" s="3" t="s">
        <v>223</v>
      </c>
      <c r="C1638" s="2">
        <v>4252498.5599999996</v>
      </c>
      <c r="D1638" s="2">
        <v>4252498.5599999996</v>
      </c>
      <c r="E1638" s="4">
        <v>43621</v>
      </c>
      <c r="F1638" s="3" t="s">
        <v>223</v>
      </c>
      <c r="G1638" s="3" t="s">
        <v>223</v>
      </c>
      <c r="H1638" s="4">
        <v>32874</v>
      </c>
      <c r="I1638" s="4">
        <v>32874</v>
      </c>
      <c r="J1638" s="3" t="s">
        <v>19</v>
      </c>
      <c r="K1638" s="2">
        <v>0</v>
      </c>
      <c r="L1638" s="2">
        <v>0</v>
      </c>
      <c r="M1638" s="3" t="s">
        <v>19</v>
      </c>
      <c r="N1638" s="3" t="s">
        <v>20</v>
      </c>
      <c r="O1638" s="2" t="b">
        <v>0</v>
      </c>
    </row>
    <row r="1639" spans="1:15" ht="14.25" customHeight="1" x14ac:dyDescent="0.3">
      <c r="A1639" s="2">
        <v>7</v>
      </c>
      <c r="B1639" s="3" t="s">
        <v>224</v>
      </c>
      <c r="C1639" s="2">
        <v>-750</v>
      </c>
      <c r="D1639" s="2">
        <v>-750</v>
      </c>
      <c r="E1639" s="4">
        <v>43621</v>
      </c>
      <c r="F1639" s="3" t="s">
        <v>224</v>
      </c>
      <c r="G1639" s="3" t="s">
        <v>224</v>
      </c>
      <c r="H1639" s="4">
        <v>32874</v>
      </c>
      <c r="I1639" s="4">
        <v>32874</v>
      </c>
      <c r="J1639" s="3" t="s">
        <v>19</v>
      </c>
      <c r="K1639" s="2">
        <v>0</v>
      </c>
      <c r="L1639" s="2">
        <v>0</v>
      </c>
      <c r="M1639" s="3" t="s">
        <v>19</v>
      </c>
      <c r="N1639" s="3" t="s">
        <v>20</v>
      </c>
      <c r="O1639" s="2" t="b">
        <v>0</v>
      </c>
    </row>
    <row r="1640" spans="1:15" ht="14.25" customHeight="1" x14ac:dyDescent="0.3">
      <c r="A1640" s="2">
        <v>4</v>
      </c>
      <c r="B1640" s="3" t="s">
        <v>598</v>
      </c>
      <c r="C1640" s="2">
        <v>16952</v>
      </c>
      <c r="D1640" s="2">
        <v>1682146.96</v>
      </c>
      <c r="E1640" s="4">
        <v>43621</v>
      </c>
      <c r="F1640" s="3" t="s">
        <v>599</v>
      </c>
      <c r="G1640" s="3" t="s">
        <v>307</v>
      </c>
      <c r="H1640" s="4">
        <v>36526</v>
      </c>
      <c r="I1640" s="4">
        <v>36526</v>
      </c>
      <c r="J1640" s="3" t="s">
        <v>19</v>
      </c>
      <c r="K1640" s="2">
        <v>0</v>
      </c>
      <c r="L1640" s="2">
        <v>0</v>
      </c>
      <c r="M1640" s="3" t="s">
        <v>19</v>
      </c>
      <c r="N1640" s="3" t="s">
        <v>20</v>
      </c>
      <c r="O1640" s="2" t="b">
        <v>0</v>
      </c>
    </row>
    <row r="1641" spans="1:15" ht="14.25" customHeight="1" x14ac:dyDescent="0.3">
      <c r="A1641" s="2">
        <v>4</v>
      </c>
      <c r="B1641" s="3" t="s">
        <v>198</v>
      </c>
      <c r="C1641" s="2">
        <v>546788.42000000004</v>
      </c>
      <c r="D1641" s="2">
        <v>546788.42000000004</v>
      </c>
      <c r="E1641" s="4">
        <v>43621</v>
      </c>
      <c r="F1641" s="3" t="s">
        <v>199</v>
      </c>
      <c r="G1641" s="3" t="s">
        <v>200</v>
      </c>
      <c r="H1641" s="4">
        <v>36526</v>
      </c>
      <c r="I1641" s="4">
        <v>36526</v>
      </c>
      <c r="J1641" s="3" t="s">
        <v>19</v>
      </c>
      <c r="K1641" s="2">
        <v>0</v>
      </c>
      <c r="L1641" s="2">
        <v>0</v>
      </c>
      <c r="M1641" s="3" t="s">
        <v>19</v>
      </c>
      <c r="N1641" s="3" t="s">
        <v>20</v>
      </c>
      <c r="O1641" s="2" t="b">
        <v>0</v>
      </c>
    </row>
    <row r="1642" spans="1:15" ht="14.25" customHeight="1" x14ac:dyDescent="0.3">
      <c r="A1642" s="2">
        <v>4</v>
      </c>
      <c r="B1642" s="3" t="s">
        <v>203</v>
      </c>
      <c r="C1642" s="2">
        <v>113703.70190284</v>
      </c>
      <c r="D1642" s="2">
        <v>198057.18434831299</v>
      </c>
      <c r="E1642" s="4">
        <v>43621</v>
      </c>
      <c r="F1642" s="3" t="s">
        <v>204</v>
      </c>
      <c r="G1642" s="3" t="s">
        <v>202</v>
      </c>
      <c r="H1642" s="4">
        <v>36526</v>
      </c>
      <c r="I1642" s="4">
        <v>36526</v>
      </c>
      <c r="J1642" s="3" t="s">
        <v>19</v>
      </c>
      <c r="K1642" s="2">
        <v>0</v>
      </c>
      <c r="L1642" s="2">
        <v>0</v>
      </c>
      <c r="M1642" s="3" t="s">
        <v>204</v>
      </c>
      <c r="N1642" s="3" t="s">
        <v>20</v>
      </c>
      <c r="O1642" s="2" t="b">
        <v>0</v>
      </c>
    </row>
    <row r="1643" spans="1:15" ht="14.25" customHeight="1" x14ac:dyDescent="0.3">
      <c r="A1643" s="2">
        <v>4</v>
      </c>
      <c r="B1643" s="3" t="s">
        <v>205</v>
      </c>
      <c r="C1643" s="2">
        <v>115750.18975547</v>
      </c>
      <c r="D1643" s="2">
        <v>198044.015271635</v>
      </c>
      <c r="E1643" s="4">
        <v>43621</v>
      </c>
      <c r="F1643" s="3" t="s">
        <v>206</v>
      </c>
      <c r="G1643" s="3" t="s">
        <v>202</v>
      </c>
      <c r="H1643" s="4">
        <v>36526</v>
      </c>
      <c r="I1643" s="4">
        <v>36526</v>
      </c>
      <c r="J1643" s="3" t="s">
        <v>19</v>
      </c>
      <c r="K1643" s="2">
        <v>0</v>
      </c>
      <c r="L1643" s="2">
        <v>0</v>
      </c>
      <c r="M1643" s="3" t="s">
        <v>206</v>
      </c>
      <c r="N1643" s="3" t="s">
        <v>20</v>
      </c>
      <c r="O1643" s="2" t="b">
        <v>0</v>
      </c>
    </row>
    <row r="1644" spans="1:15" ht="14.25" customHeight="1" x14ac:dyDescent="0.3">
      <c r="A1644" s="2">
        <v>4</v>
      </c>
      <c r="B1644" s="3" t="s">
        <v>207</v>
      </c>
      <c r="C1644" s="2">
        <v>115746.24168502</v>
      </c>
      <c r="D1644" s="2">
        <v>198036.149114689</v>
      </c>
      <c r="E1644" s="4">
        <v>43621</v>
      </c>
      <c r="F1644" s="3" t="s">
        <v>208</v>
      </c>
      <c r="G1644" s="3" t="s">
        <v>202</v>
      </c>
      <c r="H1644" s="4">
        <v>36526</v>
      </c>
      <c r="I1644" s="4">
        <v>36526</v>
      </c>
      <c r="J1644" s="3" t="s">
        <v>19</v>
      </c>
      <c r="K1644" s="2">
        <v>0</v>
      </c>
      <c r="L1644" s="2">
        <v>0</v>
      </c>
      <c r="M1644" s="3" t="s">
        <v>208</v>
      </c>
      <c r="N1644" s="3" t="s">
        <v>20</v>
      </c>
      <c r="O1644" s="2" t="b">
        <v>0</v>
      </c>
    </row>
    <row r="1645" spans="1:15" ht="14.25" customHeight="1" x14ac:dyDescent="0.3">
      <c r="A1645" s="2">
        <v>4</v>
      </c>
      <c r="B1645" s="3" t="s">
        <v>209</v>
      </c>
      <c r="C1645" s="2">
        <v>115744.09036761</v>
      </c>
      <c r="D1645" s="2">
        <v>198036.37583648399</v>
      </c>
      <c r="E1645" s="4">
        <v>43621</v>
      </c>
      <c r="F1645" s="3" t="s">
        <v>210</v>
      </c>
      <c r="G1645" s="3" t="s">
        <v>202</v>
      </c>
      <c r="H1645" s="4">
        <v>36526</v>
      </c>
      <c r="I1645" s="4">
        <v>36526</v>
      </c>
      <c r="J1645" s="3" t="s">
        <v>19</v>
      </c>
      <c r="K1645" s="2">
        <v>0</v>
      </c>
      <c r="L1645" s="2">
        <v>0</v>
      </c>
      <c r="M1645" s="3" t="s">
        <v>210</v>
      </c>
      <c r="N1645" s="3" t="s">
        <v>20</v>
      </c>
      <c r="O1645" s="2" t="b">
        <v>0</v>
      </c>
    </row>
    <row r="1646" spans="1:15" ht="14.25" customHeight="1" x14ac:dyDescent="0.3">
      <c r="A1646" s="2">
        <v>4</v>
      </c>
      <c r="B1646" s="3" t="s">
        <v>211</v>
      </c>
      <c r="C1646" s="2">
        <v>117230.50390835</v>
      </c>
      <c r="D1646" s="2">
        <v>198037.08346252699</v>
      </c>
      <c r="E1646" s="4">
        <v>43621</v>
      </c>
      <c r="F1646" s="3" t="s">
        <v>212</v>
      </c>
      <c r="G1646" s="3" t="s">
        <v>202</v>
      </c>
      <c r="H1646" s="4">
        <v>36526</v>
      </c>
      <c r="I1646" s="4">
        <v>36526</v>
      </c>
      <c r="J1646" s="3" t="s">
        <v>19</v>
      </c>
      <c r="K1646" s="2">
        <v>0</v>
      </c>
      <c r="L1646" s="2">
        <v>0</v>
      </c>
      <c r="M1646" s="3" t="s">
        <v>212</v>
      </c>
      <c r="N1646" s="3" t="s">
        <v>20</v>
      </c>
      <c r="O1646" s="2" t="b">
        <v>0</v>
      </c>
    </row>
    <row r="1647" spans="1:15" ht="14.25" customHeight="1" x14ac:dyDescent="0.3">
      <c r="A1647" s="2">
        <v>4</v>
      </c>
      <c r="B1647" s="3" t="s">
        <v>213</v>
      </c>
      <c r="C1647" s="2">
        <v>116101.85822482</v>
      </c>
      <c r="D1647" s="2">
        <v>198036.409423601</v>
      </c>
      <c r="E1647" s="4">
        <v>43621</v>
      </c>
      <c r="F1647" s="3" t="s">
        <v>214</v>
      </c>
      <c r="G1647" s="3" t="s">
        <v>202</v>
      </c>
      <c r="H1647" s="4">
        <v>36526</v>
      </c>
      <c r="I1647" s="4">
        <v>36526</v>
      </c>
      <c r="J1647" s="3" t="s">
        <v>19</v>
      </c>
      <c r="K1647" s="2">
        <v>0</v>
      </c>
      <c r="L1647" s="2">
        <v>0</v>
      </c>
      <c r="M1647" s="3" t="s">
        <v>214</v>
      </c>
      <c r="N1647" s="3" t="s">
        <v>20</v>
      </c>
      <c r="O1647" s="2" t="b">
        <v>0</v>
      </c>
    </row>
    <row r="1648" spans="1:15" ht="14.25" customHeight="1" x14ac:dyDescent="0.3">
      <c r="A1648" s="2">
        <v>4</v>
      </c>
      <c r="B1648" s="3" t="s">
        <v>215</v>
      </c>
      <c r="C1648" s="2">
        <v>116104.01484447</v>
      </c>
      <c r="D1648" s="2">
        <v>198037.48262294699</v>
      </c>
      <c r="E1648" s="4">
        <v>43621</v>
      </c>
      <c r="F1648" s="3" t="s">
        <v>216</v>
      </c>
      <c r="G1648" s="3" t="s">
        <v>202</v>
      </c>
      <c r="H1648" s="4">
        <v>36526</v>
      </c>
      <c r="I1648" s="4">
        <v>36526</v>
      </c>
      <c r="J1648" s="3" t="s">
        <v>19</v>
      </c>
      <c r="K1648" s="2">
        <v>0</v>
      </c>
      <c r="L1648" s="2">
        <v>0</v>
      </c>
      <c r="M1648" s="3" t="s">
        <v>216</v>
      </c>
      <c r="N1648" s="3" t="s">
        <v>20</v>
      </c>
      <c r="O1648" s="2" t="b">
        <v>0</v>
      </c>
    </row>
    <row r="1649" spans="1:15" ht="14.25" customHeight="1" x14ac:dyDescent="0.3">
      <c r="A1649" s="2">
        <v>4</v>
      </c>
      <c r="B1649" s="3" t="s">
        <v>217</v>
      </c>
      <c r="C1649" s="2">
        <v>116102.41579203001</v>
      </c>
      <c r="D1649" s="2">
        <v>198035.55275843601</v>
      </c>
      <c r="E1649" s="4">
        <v>43621</v>
      </c>
      <c r="F1649" s="3" t="s">
        <v>218</v>
      </c>
      <c r="G1649" s="3" t="s">
        <v>202</v>
      </c>
      <c r="H1649" s="4">
        <v>36526</v>
      </c>
      <c r="I1649" s="4">
        <v>36526</v>
      </c>
      <c r="J1649" s="3" t="s">
        <v>19</v>
      </c>
      <c r="K1649" s="2">
        <v>0</v>
      </c>
      <c r="L1649" s="2">
        <v>0</v>
      </c>
      <c r="M1649" s="3" t="s">
        <v>218</v>
      </c>
      <c r="N1649" s="3" t="s">
        <v>20</v>
      </c>
      <c r="O1649" s="2" t="b">
        <v>0</v>
      </c>
    </row>
    <row r="1650" spans="1:15" ht="14.25" customHeight="1" x14ac:dyDescent="0.3">
      <c r="A1650" s="2">
        <v>4</v>
      </c>
      <c r="B1650" s="3" t="s">
        <v>219</v>
      </c>
      <c r="C1650" s="2">
        <v>117234.21666011</v>
      </c>
      <c r="D1650" s="2">
        <v>198036.07163931101</v>
      </c>
      <c r="E1650" s="4">
        <v>43621</v>
      </c>
      <c r="F1650" s="3" t="s">
        <v>220</v>
      </c>
      <c r="G1650" s="3" t="s">
        <v>202</v>
      </c>
      <c r="H1650" s="4">
        <v>36526</v>
      </c>
      <c r="I1650" s="4">
        <v>36526</v>
      </c>
      <c r="J1650" s="3" t="s">
        <v>19</v>
      </c>
      <c r="K1650" s="2">
        <v>0</v>
      </c>
      <c r="L1650" s="2">
        <v>0</v>
      </c>
      <c r="M1650" s="3" t="s">
        <v>220</v>
      </c>
      <c r="N1650" s="3" t="s">
        <v>20</v>
      </c>
      <c r="O1650" s="2" t="b">
        <v>0</v>
      </c>
    </row>
    <row r="1651" spans="1:15" ht="14.25" customHeight="1" x14ac:dyDescent="0.3">
      <c r="A1651" s="2">
        <v>4</v>
      </c>
      <c r="B1651" s="3" t="s">
        <v>221</v>
      </c>
      <c r="C1651" s="2">
        <v>117232.91700004</v>
      </c>
      <c r="D1651" s="2">
        <v>198036.483468886</v>
      </c>
      <c r="E1651" s="4">
        <v>43621</v>
      </c>
      <c r="F1651" s="3" t="s">
        <v>222</v>
      </c>
      <c r="G1651" s="3" t="s">
        <v>202</v>
      </c>
      <c r="H1651" s="4">
        <v>36526</v>
      </c>
      <c r="I1651" s="4">
        <v>36526</v>
      </c>
      <c r="J1651" s="3" t="s">
        <v>19</v>
      </c>
      <c r="K1651" s="2">
        <v>0</v>
      </c>
      <c r="L1651" s="2">
        <v>0</v>
      </c>
      <c r="M1651" s="3" t="s">
        <v>222</v>
      </c>
      <c r="N1651" s="3" t="s">
        <v>20</v>
      </c>
      <c r="O1651" s="2" t="b">
        <v>0</v>
      </c>
    </row>
    <row r="1652" spans="1:15" ht="14.25" customHeight="1" x14ac:dyDescent="0.3">
      <c r="A1652" s="2">
        <v>4</v>
      </c>
      <c r="B1652" s="3" t="s">
        <v>481</v>
      </c>
      <c r="C1652" s="2">
        <v>261819</v>
      </c>
      <c r="D1652" s="2">
        <v>37803294.748745099</v>
      </c>
      <c r="E1652" s="4">
        <v>43621</v>
      </c>
      <c r="F1652" s="3" t="s">
        <v>482</v>
      </c>
      <c r="G1652" s="3" t="s">
        <v>202</v>
      </c>
      <c r="H1652" s="4">
        <v>36526</v>
      </c>
      <c r="I1652" s="4">
        <v>36526</v>
      </c>
      <c r="J1652" s="3" t="s">
        <v>19</v>
      </c>
      <c r="K1652" s="2">
        <v>0</v>
      </c>
      <c r="L1652" s="2">
        <v>0</v>
      </c>
      <c r="M1652" s="3" t="s">
        <v>482</v>
      </c>
      <c r="N1652" s="3" t="s">
        <v>20</v>
      </c>
      <c r="O1652" s="2" t="b">
        <v>0</v>
      </c>
    </row>
    <row r="1653" spans="1:15" ht="14.25" customHeight="1" x14ac:dyDescent="0.3">
      <c r="A1653" s="2">
        <v>4</v>
      </c>
      <c r="B1653" s="3" t="s">
        <v>483</v>
      </c>
      <c r="C1653" s="2">
        <v>21293681</v>
      </c>
      <c r="D1653" s="2">
        <v>8091311.74118012</v>
      </c>
      <c r="E1653" s="4">
        <v>43621</v>
      </c>
      <c r="F1653" s="3" t="s">
        <v>484</v>
      </c>
      <c r="G1653" s="3" t="s">
        <v>202</v>
      </c>
      <c r="H1653" s="4">
        <v>36526</v>
      </c>
      <c r="I1653" s="4">
        <v>36526</v>
      </c>
      <c r="J1653" s="3" t="s">
        <v>19</v>
      </c>
      <c r="K1653" s="2">
        <v>0</v>
      </c>
      <c r="L1653" s="2">
        <v>0</v>
      </c>
      <c r="M1653" s="3" t="s">
        <v>484</v>
      </c>
      <c r="N1653" s="3" t="s">
        <v>20</v>
      </c>
      <c r="O1653" s="2" t="b">
        <v>0</v>
      </c>
    </row>
    <row r="1654" spans="1:15" ht="14.25" customHeight="1" x14ac:dyDescent="0.3">
      <c r="A1654" s="2">
        <v>4</v>
      </c>
      <c r="B1654" s="3" t="s">
        <v>223</v>
      </c>
      <c r="C1654" s="2">
        <v>1500647.83</v>
      </c>
      <c r="D1654" s="2">
        <v>1500647.83</v>
      </c>
      <c r="E1654" s="4">
        <v>43621</v>
      </c>
      <c r="F1654" s="3" t="s">
        <v>223</v>
      </c>
      <c r="G1654" s="3" t="s">
        <v>223</v>
      </c>
      <c r="H1654" s="4">
        <v>32874</v>
      </c>
      <c r="I1654" s="4">
        <v>32874</v>
      </c>
      <c r="J1654" s="3" t="s">
        <v>19</v>
      </c>
      <c r="K1654" s="2">
        <v>0</v>
      </c>
      <c r="L1654" s="2">
        <v>0</v>
      </c>
      <c r="M1654" s="3" t="s">
        <v>19</v>
      </c>
      <c r="N1654" s="3" t="s">
        <v>20</v>
      </c>
      <c r="O1654" s="2" t="b">
        <v>0</v>
      </c>
    </row>
    <row r="1655" spans="1:15" ht="14.25" customHeight="1" x14ac:dyDescent="0.3">
      <c r="A1655" s="2">
        <v>4</v>
      </c>
      <c r="B1655" s="3" t="s">
        <v>224</v>
      </c>
      <c r="C1655" s="2">
        <v>-39644.160000000003</v>
      </c>
      <c r="D1655" s="2">
        <v>-39644.160000000003</v>
      </c>
      <c r="E1655" s="4">
        <v>43621</v>
      </c>
      <c r="F1655" s="3" t="s">
        <v>224</v>
      </c>
      <c r="G1655" s="3" t="s">
        <v>224</v>
      </c>
      <c r="H1655" s="4">
        <v>32874</v>
      </c>
      <c r="I1655" s="4">
        <v>32874</v>
      </c>
      <c r="J1655" s="3" t="s">
        <v>19</v>
      </c>
      <c r="K1655" s="2">
        <v>0</v>
      </c>
      <c r="L1655" s="2">
        <v>0</v>
      </c>
      <c r="M1655" s="3" t="s">
        <v>19</v>
      </c>
      <c r="N1655" s="3" t="s">
        <v>20</v>
      </c>
      <c r="O1655" s="2" t="b">
        <v>0</v>
      </c>
    </row>
    <row r="1656" spans="1:15" ht="14.25" customHeight="1" x14ac:dyDescent="0.3">
      <c r="A1656" s="2">
        <v>59</v>
      </c>
      <c r="B1656" s="3" t="s">
        <v>452</v>
      </c>
      <c r="C1656" s="2">
        <v>30</v>
      </c>
      <c r="D1656" s="2">
        <v>348954.52</v>
      </c>
      <c r="E1656" s="4">
        <v>43621</v>
      </c>
      <c r="F1656" s="3" t="s">
        <v>453</v>
      </c>
      <c r="G1656" s="3" t="s">
        <v>139</v>
      </c>
      <c r="H1656" s="4">
        <v>43644</v>
      </c>
      <c r="I1656" s="4">
        <v>42914</v>
      </c>
      <c r="J1656" s="3" t="s">
        <v>44</v>
      </c>
      <c r="K1656" s="2">
        <v>8.9999999999999998E-4</v>
      </c>
      <c r="L1656" s="2">
        <v>117</v>
      </c>
      <c r="M1656" s="3" t="s">
        <v>454</v>
      </c>
      <c r="N1656" s="3" t="s">
        <v>20</v>
      </c>
      <c r="O1656" s="2" t="b">
        <v>0</v>
      </c>
    </row>
    <row r="1657" spans="1:15" ht="14.25" customHeight="1" x14ac:dyDescent="0.3">
      <c r="A1657" s="2">
        <v>59</v>
      </c>
      <c r="B1657" s="3" t="s">
        <v>186</v>
      </c>
      <c r="C1657" s="2">
        <v>638</v>
      </c>
      <c r="D1657" s="2">
        <v>725887.54</v>
      </c>
      <c r="E1657" s="4">
        <v>43621</v>
      </c>
      <c r="F1657" s="3" t="s">
        <v>187</v>
      </c>
      <c r="G1657" s="3" t="s">
        <v>139</v>
      </c>
      <c r="H1657" s="4">
        <v>45703</v>
      </c>
      <c r="I1657" s="4">
        <v>43146</v>
      </c>
      <c r="J1657" s="3" t="s">
        <v>31</v>
      </c>
      <c r="K1657" s="2">
        <v>6.0100000000000001E-2</v>
      </c>
      <c r="L1657" s="2">
        <v>100</v>
      </c>
      <c r="M1657" s="3" t="s">
        <v>188</v>
      </c>
      <c r="N1657" s="3" t="s">
        <v>20</v>
      </c>
      <c r="O1657" s="2" t="b">
        <v>0</v>
      </c>
    </row>
    <row r="1658" spans="1:15" ht="14.25" customHeight="1" x14ac:dyDescent="0.3">
      <c r="A1658" s="2">
        <v>59</v>
      </c>
      <c r="B1658" s="3" t="s">
        <v>189</v>
      </c>
      <c r="C1658" s="2">
        <v>1400</v>
      </c>
      <c r="D1658" s="2">
        <v>1708870.92</v>
      </c>
      <c r="E1658" s="4">
        <v>43621</v>
      </c>
      <c r="F1658" s="3" t="s">
        <v>190</v>
      </c>
      <c r="G1658" s="3" t="s">
        <v>139</v>
      </c>
      <c r="H1658" s="4">
        <v>45823</v>
      </c>
      <c r="I1658" s="4">
        <v>43266</v>
      </c>
      <c r="J1658" s="3" t="s">
        <v>31</v>
      </c>
      <c r="K1658" s="2">
        <v>7.5999999999999998E-2</v>
      </c>
      <c r="L1658" s="2">
        <v>100</v>
      </c>
      <c r="M1658" s="3" t="s">
        <v>149</v>
      </c>
      <c r="N1658" s="3" t="s">
        <v>20</v>
      </c>
      <c r="O1658" s="2" t="b">
        <v>0</v>
      </c>
    </row>
    <row r="1659" spans="1:15" ht="14.25" customHeight="1" x14ac:dyDescent="0.3">
      <c r="A1659" s="2">
        <v>59</v>
      </c>
      <c r="B1659" s="3" t="s">
        <v>189</v>
      </c>
      <c r="C1659" s="2">
        <v>500</v>
      </c>
      <c r="D1659" s="2">
        <v>610311.04</v>
      </c>
      <c r="E1659" s="4">
        <v>43621</v>
      </c>
      <c r="F1659" s="3" t="s">
        <v>190</v>
      </c>
      <c r="G1659" s="3" t="s">
        <v>139</v>
      </c>
      <c r="H1659" s="4">
        <v>45823</v>
      </c>
      <c r="I1659" s="4">
        <v>43266</v>
      </c>
      <c r="J1659" s="3" t="s">
        <v>31</v>
      </c>
      <c r="K1659" s="2">
        <v>6.0999999999999999E-2</v>
      </c>
      <c r="L1659" s="2">
        <v>100</v>
      </c>
      <c r="M1659" s="3" t="s">
        <v>149</v>
      </c>
      <c r="N1659" s="3" t="s">
        <v>20</v>
      </c>
      <c r="O1659" s="2" t="b">
        <v>0</v>
      </c>
    </row>
    <row r="1660" spans="1:15" ht="14.25" customHeight="1" x14ac:dyDescent="0.3">
      <c r="A1660" s="2">
        <v>59</v>
      </c>
      <c r="B1660" s="3" t="s">
        <v>470</v>
      </c>
      <c r="C1660" s="2">
        <v>176</v>
      </c>
      <c r="D1660" s="2">
        <v>1839921.99</v>
      </c>
      <c r="E1660" s="4">
        <v>43621</v>
      </c>
      <c r="F1660" s="3" t="s">
        <v>471</v>
      </c>
      <c r="G1660" s="3" t="s">
        <v>139</v>
      </c>
      <c r="H1660" s="4">
        <v>45122</v>
      </c>
      <c r="I1660" s="4">
        <v>43296</v>
      </c>
      <c r="J1660" s="3" t="s">
        <v>44</v>
      </c>
      <c r="K1660" s="2">
        <v>1.4500000000000001E-2</v>
      </c>
      <c r="L1660" s="2">
        <v>100</v>
      </c>
      <c r="M1660" s="3" t="s">
        <v>260</v>
      </c>
      <c r="N1660" s="3" t="s">
        <v>20</v>
      </c>
      <c r="O1660" s="2" t="b">
        <v>0</v>
      </c>
    </row>
    <row r="1661" spans="1:15" ht="14.25" customHeight="1" x14ac:dyDescent="0.3">
      <c r="A1661" s="2">
        <v>59</v>
      </c>
      <c r="B1661" s="3" t="s">
        <v>258</v>
      </c>
      <c r="C1661" s="2">
        <v>82</v>
      </c>
      <c r="D1661" s="2">
        <v>962019.13</v>
      </c>
      <c r="E1661" s="4">
        <v>43621</v>
      </c>
      <c r="F1661" s="3" t="s">
        <v>259</v>
      </c>
      <c r="G1661" s="3" t="s">
        <v>139</v>
      </c>
      <c r="H1661" s="4">
        <v>45853</v>
      </c>
      <c r="I1661" s="4">
        <v>43296</v>
      </c>
      <c r="J1661" s="3" t="s">
        <v>31</v>
      </c>
      <c r="K1661" s="2">
        <v>6.4299999999999996E-2</v>
      </c>
      <c r="L1661" s="2">
        <v>100</v>
      </c>
      <c r="M1661" s="3" t="s">
        <v>260</v>
      </c>
      <c r="N1661" s="3" t="s">
        <v>20</v>
      </c>
      <c r="O1661" s="2" t="b">
        <v>0</v>
      </c>
    </row>
    <row r="1662" spans="1:15" ht="14.25" customHeight="1" x14ac:dyDescent="0.3">
      <c r="A1662" s="2">
        <v>59</v>
      </c>
      <c r="B1662" s="3" t="s">
        <v>191</v>
      </c>
      <c r="C1662" s="2">
        <v>1300</v>
      </c>
      <c r="D1662" s="2">
        <v>1341342.1200000001</v>
      </c>
      <c r="E1662" s="4">
        <v>43621</v>
      </c>
      <c r="F1662" s="3" t="s">
        <v>192</v>
      </c>
      <c r="G1662" s="3" t="s">
        <v>139</v>
      </c>
      <c r="H1662" s="4">
        <v>45566</v>
      </c>
      <c r="I1662" s="4">
        <v>43374</v>
      </c>
      <c r="J1662" s="3" t="s">
        <v>44</v>
      </c>
      <c r="K1662" s="2">
        <v>1.3100000000000001E-2</v>
      </c>
      <c r="L1662" s="2">
        <v>100</v>
      </c>
      <c r="M1662" s="3" t="s">
        <v>193</v>
      </c>
      <c r="N1662" s="3" t="s">
        <v>20</v>
      </c>
      <c r="O1662" s="2" t="b">
        <v>0</v>
      </c>
    </row>
    <row r="1663" spans="1:15" ht="14.25" customHeight="1" x14ac:dyDescent="0.3">
      <c r="A1663" s="2">
        <v>59</v>
      </c>
      <c r="B1663" s="3" t="s">
        <v>191</v>
      </c>
      <c r="C1663" s="2">
        <v>1200</v>
      </c>
      <c r="D1663" s="2">
        <v>1238161.95</v>
      </c>
      <c r="E1663" s="4">
        <v>43621</v>
      </c>
      <c r="F1663" s="3" t="s">
        <v>192</v>
      </c>
      <c r="G1663" s="3" t="s">
        <v>139</v>
      </c>
      <c r="H1663" s="4">
        <v>45566</v>
      </c>
      <c r="I1663" s="4">
        <v>43374</v>
      </c>
      <c r="J1663" s="3" t="s">
        <v>44</v>
      </c>
      <c r="K1663" s="2">
        <v>1.11E-2</v>
      </c>
      <c r="L1663" s="2">
        <v>100</v>
      </c>
      <c r="M1663" s="3" t="s">
        <v>193</v>
      </c>
      <c r="N1663" s="3" t="s">
        <v>20</v>
      </c>
      <c r="O1663" s="2" t="b">
        <v>0</v>
      </c>
    </row>
    <row r="1664" spans="1:15" ht="14.25" customHeight="1" x14ac:dyDescent="0.3">
      <c r="A1664" s="2">
        <v>59</v>
      </c>
      <c r="B1664" s="3" t="s">
        <v>264</v>
      </c>
      <c r="C1664" s="2">
        <v>530</v>
      </c>
      <c r="D1664" s="2">
        <v>279915.95</v>
      </c>
      <c r="E1664" s="4">
        <v>43621</v>
      </c>
      <c r="F1664" s="3" t="s">
        <v>265</v>
      </c>
      <c r="G1664" s="3" t="s">
        <v>139</v>
      </c>
      <c r="H1664" s="4">
        <v>44818</v>
      </c>
      <c r="I1664" s="4">
        <v>43357</v>
      </c>
      <c r="J1664" s="3" t="s">
        <v>44</v>
      </c>
      <c r="K1664" s="2">
        <v>4.6600000000000003E-2</v>
      </c>
      <c r="L1664" s="2">
        <v>100</v>
      </c>
      <c r="M1664" s="3" t="s">
        <v>266</v>
      </c>
      <c r="N1664" s="3" t="s">
        <v>20</v>
      </c>
      <c r="O1664" s="2" t="b">
        <v>0</v>
      </c>
    </row>
    <row r="1665" spans="1:15" ht="14.25" customHeight="1" x14ac:dyDescent="0.3">
      <c r="A1665" s="2">
        <v>14</v>
      </c>
      <c r="B1665" s="3" t="s">
        <v>29</v>
      </c>
      <c r="C1665" s="2">
        <v>9</v>
      </c>
      <c r="D1665" s="2">
        <v>2179043.73</v>
      </c>
      <c r="E1665" s="4">
        <v>43621</v>
      </c>
      <c r="F1665" s="3" t="s">
        <v>30</v>
      </c>
      <c r="G1665" s="3" t="s">
        <v>24</v>
      </c>
      <c r="H1665" s="4">
        <v>45828</v>
      </c>
      <c r="I1665" s="4">
        <v>41445</v>
      </c>
      <c r="J1665" s="3" t="s">
        <v>31</v>
      </c>
      <c r="K1665" s="2">
        <v>9.2600000000000002E-2</v>
      </c>
      <c r="L1665" s="2">
        <v>100</v>
      </c>
      <c r="M1665" s="3" t="s">
        <v>32</v>
      </c>
      <c r="N1665" s="3" t="s">
        <v>552</v>
      </c>
      <c r="O1665" s="2" t="b">
        <v>0</v>
      </c>
    </row>
    <row r="1666" spans="1:15" ht="14.25" customHeight="1" x14ac:dyDescent="0.3">
      <c r="A1666" s="2">
        <v>14</v>
      </c>
      <c r="B1666" s="3" t="s">
        <v>29</v>
      </c>
      <c r="C1666" s="2">
        <v>6</v>
      </c>
      <c r="D1666" s="2">
        <v>1452695.82</v>
      </c>
      <c r="E1666" s="4">
        <v>43621</v>
      </c>
      <c r="F1666" s="3" t="s">
        <v>30</v>
      </c>
      <c r="G1666" s="3" t="s">
        <v>24</v>
      </c>
      <c r="H1666" s="4">
        <v>45828</v>
      </c>
      <c r="I1666" s="4">
        <v>41445</v>
      </c>
      <c r="J1666" s="3" t="s">
        <v>31</v>
      </c>
      <c r="K1666" s="2">
        <v>9.2600000000000002E-2</v>
      </c>
      <c r="L1666" s="2">
        <v>100</v>
      </c>
      <c r="M1666" s="3" t="s">
        <v>32</v>
      </c>
      <c r="N1666" s="3" t="s">
        <v>552</v>
      </c>
      <c r="O1666" s="2" t="b">
        <v>0</v>
      </c>
    </row>
    <row r="1667" spans="1:15" ht="14.25" customHeight="1" x14ac:dyDescent="0.3">
      <c r="A1667" s="2">
        <v>14</v>
      </c>
      <c r="B1667" s="3" t="s">
        <v>560</v>
      </c>
      <c r="C1667" s="2">
        <v>3</v>
      </c>
      <c r="D1667" s="2">
        <v>730103.76</v>
      </c>
      <c r="E1667" s="4">
        <v>43621</v>
      </c>
      <c r="F1667" s="3" t="s">
        <v>561</v>
      </c>
      <c r="G1667" s="3" t="s">
        <v>24</v>
      </c>
      <c r="H1667" s="4">
        <v>45636</v>
      </c>
      <c r="I1667" s="4">
        <v>41253</v>
      </c>
      <c r="J1667" s="3" t="s">
        <v>554</v>
      </c>
      <c r="K1667" s="2">
        <v>8.5999999999999993E-2</v>
      </c>
      <c r="L1667" s="2">
        <v>100</v>
      </c>
      <c r="M1667" s="3" t="s">
        <v>32</v>
      </c>
      <c r="N1667" s="3" t="s">
        <v>552</v>
      </c>
      <c r="O1667" s="2" t="b">
        <v>0</v>
      </c>
    </row>
    <row r="1668" spans="1:15" ht="14.25" customHeight="1" x14ac:dyDescent="0.3">
      <c r="A1668" s="2">
        <v>14</v>
      </c>
      <c r="B1668" s="3" t="s">
        <v>556</v>
      </c>
      <c r="C1668" s="2">
        <v>5</v>
      </c>
      <c r="D1668" s="2">
        <v>732468.89</v>
      </c>
      <c r="E1668" s="4">
        <v>43621</v>
      </c>
      <c r="F1668" s="3" t="s">
        <v>557</v>
      </c>
      <c r="G1668" s="3" t="s">
        <v>24</v>
      </c>
      <c r="H1668" s="4">
        <v>44461</v>
      </c>
      <c r="I1668" s="4">
        <v>41355</v>
      </c>
      <c r="J1668" s="3" t="s">
        <v>554</v>
      </c>
      <c r="K1668" s="2">
        <v>0.10100000000000001</v>
      </c>
      <c r="L1668" s="2">
        <v>100</v>
      </c>
      <c r="M1668" s="3" t="s">
        <v>32</v>
      </c>
      <c r="N1668" s="3" t="s">
        <v>552</v>
      </c>
      <c r="O1668" s="2" t="b">
        <v>0</v>
      </c>
    </row>
    <row r="1669" spans="1:15" ht="14.25" customHeight="1" x14ac:dyDescent="0.3">
      <c r="A1669" s="2">
        <v>14</v>
      </c>
      <c r="B1669" s="3" t="s">
        <v>29</v>
      </c>
      <c r="C1669" s="2">
        <v>6</v>
      </c>
      <c r="D1669" s="2">
        <v>1460234.65</v>
      </c>
      <c r="E1669" s="4">
        <v>43621</v>
      </c>
      <c r="F1669" s="3" t="s">
        <v>30</v>
      </c>
      <c r="G1669" s="3" t="s">
        <v>24</v>
      </c>
      <c r="H1669" s="4">
        <v>45828</v>
      </c>
      <c r="I1669" s="4">
        <v>41445</v>
      </c>
      <c r="J1669" s="3" t="s">
        <v>31</v>
      </c>
      <c r="K1669" s="2">
        <v>9.06E-2</v>
      </c>
      <c r="L1669" s="2">
        <v>100</v>
      </c>
      <c r="M1669" s="3" t="s">
        <v>32</v>
      </c>
      <c r="N1669" s="3" t="s">
        <v>552</v>
      </c>
      <c r="O1669" s="2" t="b">
        <v>0</v>
      </c>
    </row>
    <row r="1670" spans="1:15" ht="14.25" customHeight="1" x14ac:dyDescent="0.3">
      <c r="A1670" s="2">
        <v>14</v>
      </c>
      <c r="B1670" s="3" t="s">
        <v>560</v>
      </c>
      <c r="C1670" s="2">
        <v>6</v>
      </c>
      <c r="D1670" s="2">
        <v>1407069.15</v>
      </c>
      <c r="E1670" s="4">
        <v>43621</v>
      </c>
      <c r="F1670" s="3" t="s">
        <v>561</v>
      </c>
      <c r="G1670" s="3" t="s">
        <v>24</v>
      </c>
      <c r="H1670" s="4">
        <v>45636</v>
      </c>
      <c r="I1670" s="4">
        <v>41253</v>
      </c>
      <c r="J1670" s="3" t="s">
        <v>554</v>
      </c>
      <c r="K1670" s="2">
        <v>0.1021</v>
      </c>
      <c r="L1670" s="2">
        <v>100</v>
      </c>
      <c r="M1670" s="3" t="s">
        <v>32</v>
      </c>
      <c r="N1670" s="3" t="s">
        <v>552</v>
      </c>
      <c r="O1670" s="2" t="b">
        <v>0</v>
      </c>
    </row>
    <row r="1671" spans="1:15" ht="14.25" customHeight="1" x14ac:dyDescent="0.3">
      <c r="A1671" s="2">
        <v>14</v>
      </c>
      <c r="B1671" s="3" t="s">
        <v>558</v>
      </c>
      <c r="C1671" s="2">
        <v>3</v>
      </c>
      <c r="D1671" s="2">
        <v>966001.2</v>
      </c>
      <c r="E1671" s="4">
        <v>43621</v>
      </c>
      <c r="F1671" s="3" t="s">
        <v>559</v>
      </c>
      <c r="G1671" s="3" t="s">
        <v>24</v>
      </c>
      <c r="H1671" s="4">
        <v>45606</v>
      </c>
      <c r="I1671" s="4">
        <v>41223</v>
      </c>
      <c r="J1671" s="3" t="s">
        <v>31</v>
      </c>
      <c r="K1671" s="2">
        <v>0.1168</v>
      </c>
      <c r="L1671" s="2">
        <v>100</v>
      </c>
      <c r="M1671" s="3" t="s">
        <v>32</v>
      </c>
      <c r="N1671" s="3" t="s">
        <v>552</v>
      </c>
      <c r="O1671" s="2" t="b">
        <v>0</v>
      </c>
    </row>
    <row r="1672" spans="1:15" ht="14.25" customHeight="1" x14ac:dyDescent="0.3">
      <c r="A1672" s="2">
        <v>14</v>
      </c>
      <c r="B1672" s="3" t="s">
        <v>556</v>
      </c>
      <c r="C1672" s="2">
        <v>1</v>
      </c>
      <c r="D1672" s="2">
        <v>147921.82</v>
      </c>
      <c r="E1672" s="4">
        <v>43621</v>
      </c>
      <c r="F1672" s="3" t="s">
        <v>557</v>
      </c>
      <c r="G1672" s="3" t="s">
        <v>24</v>
      </c>
      <c r="H1672" s="4">
        <v>44461</v>
      </c>
      <c r="I1672" s="4">
        <v>41355</v>
      </c>
      <c r="J1672" s="3" t="s">
        <v>554</v>
      </c>
      <c r="K1672" s="2">
        <v>9.2200000000000004E-2</v>
      </c>
      <c r="L1672" s="2">
        <v>100</v>
      </c>
      <c r="M1672" s="3" t="s">
        <v>32</v>
      </c>
      <c r="N1672" s="3" t="s">
        <v>552</v>
      </c>
      <c r="O1672" s="2" t="b">
        <v>0</v>
      </c>
    </row>
    <row r="1673" spans="1:15" ht="14.25" customHeight="1" x14ac:dyDescent="0.3">
      <c r="A1673" s="2">
        <v>14</v>
      </c>
      <c r="B1673" s="3" t="s">
        <v>560</v>
      </c>
      <c r="C1673" s="2">
        <v>11</v>
      </c>
      <c r="D1673" s="2">
        <v>2579626.7799999998</v>
      </c>
      <c r="E1673" s="4">
        <v>43621</v>
      </c>
      <c r="F1673" s="3" t="s">
        <v>561</v>
      </c>
      <c r="G1673" s="3" t="s">
        <v>24</v>
      </c>
      <c r="H1673" s="4">
        <v>45636</v>
      </c>
      <c r="I1673" s="4">
        <v>41253</v>
      </c>
      <c r="J1673" s="3" t="s">
        <v>554</v>
      </c>
      <c r="K1673" s="2">
        <v>0.1021</v>
      </c>
      <c r="L1673" s="2">
        <v>100</v>
      </c>
      <c r="M1673" s="3" t="s">
        <v>32</v>
      </c>
      <c r="N1673" s="3" t="s">
        <v>552</v>
      </c>
      <c r="O1673" s="2" t="b">
        <v>0</v>
      </c>
    </row>
    <row r="1674" spans="1:15" ht="14.25" customHeight="1" x14ac:dyDescent="0.3">
      <c r="A1674" s="2">
        <v>14</v>
      </c>
      <c r="B1674" s="3" t="s">
        <v>556</v>
      </c>
      <c r="C1674" s="2">
        <v>3</v>
      </c>
      <c r="D1674" s="2">
        <v>440666.15</v>
      </c>
      <c r="E1674" s="4">
        <v>43621</v>
      </c>
      <c r="F1674" s="3" t="s">
        <v>557</v>
      </c>
      <c r="G1674" s="3" t="s">
        <v>24</v>
      </c>
      <c r="H1674" s="4">
        <v>44461</v>
      </c>
      <c r="I1674" s="4">
        <v>41355</v>
      </c>
      <c r="J1674" s="3" t="s">
        <v>554</v>
      </c>
      <c r="K1674" s="2">
        <v>9.8599999999999993E-2</v>
      </c>
      <c r="L1674" s="2">
        <v>100</v>
      </c>
      <c r="M1674" s="3" t="s">
        <v>32</v>
      </c>
      <c r="N1674" s="3" t="s">
        <v>552</v>
      </c>
      <c r="O1674" s="2" t="b">
        <v>0</v>
      </c>
    </row>
    <row r="1675" spans="1:15" ht="14.25" customHeight="1" x14ac:dyDescent="0.3">
      <c r="A1675" s="2">
        <v>14</v>
      </c>
      <c r="B1675" s="3" t="s">
        <v>600</v>
      </c>
      <c r="C1675" s="2">
        <v>4795</v>
      </c>
      <c r="D1675" s="2">
        <v>4627950.53</v>
      </c>
      <c r="E1675" s="4">
        <v>43621</v>
      </c>
      <c r="F1675" s="3" t="s">
        <v>601</v>
      </c>
      <c r="G1675" s="3" t="s">
        <v>24</v>
      </c>
      <c r="H1675" s="4">
        <v>46697</v>
      </c>
      <c r="I1675" s="4">
        <v>42953</v>
      </c>
      <c r="J1675" s="3" t="s">
        <v>554</v>
      </c>
      <c r="K1675" s="2">
        <v>6.6199999999999995E-2</v>
      </c>
      <c r="L1675" s="2">
        <v>100</v>
      </c>
      <c r="M1675" s="3" t="s">
        <v>602</v>
      </c>
      <c r="N1675" s="3" t="s">
        <v>552</v>
      </c>
      <c r="O1675" s="2" t="b">
        <v>0</v>
      </c>
    </row>
    <row r="1676" spans="1:15" ht="14.25" customHeight="1" x14ac:dyDescent="0.3">
      <c r="A1676" s="2">
        <v>14</v>
      </c>
      <c r="B1676" s="3" t="s">
        <v>600</v>
      </c>
      <c r="C1676" s="2">
        <v>1400</v>
      </c>
      <c r="D1676" s="2">
        <v>1350458.28</v>
      </c>
      <c r="E1676" s="4">
        <v>43621</v>
      </c>
      <c r="F1676" s="3" t="s">
        <v>601</v>
      </c>
      <c r="G1676" s="3" t="s">
        <v>24</v>
      </c>
      <c r="H1676" s="4">
        <v>46697</v>
      </c>
      <c r="I1676" s="4">
        <v>42953</v>
      </c>
      <c r="J1676" s="3" t="s">
        <v>554</v>
      </c>
      <c r="K1676" s="2">
        <v>6.6400000000000001E-2</v>
      </c>
      <c r="L1676" s="2">
        <v>100</v>
      </c>
      <c r="M1676" s="3" t="s">
        <v>602</v>
      </c>
      <c r="N1676" s="3" t="s">
        <v>552</v>
      </c>
      <c r="O1676" s="2" t="b">
        <v>0</v>
      </c>
    </row>
    <row r="1677" spans="1:15" ht="14.25" customHeight="1" x14ac:dyDescent="0.3">
      <c r="A1677" s="2">
        <v>14</v>
      </c>
      <c r="B1677" s="3" t="s">
        <v>600</v>
      </c>
      <c r="C1677" s="2">
        <v>4928</v>
      </c>
      <c r="D1677" s="2">
        <v>4848023.08</v>
      </c>
      <c r="E1677" s="4">
        <v>43621</v>
      </c>
      <c r="F1677" s="3" t="s">
        <v>601</v>
      </c>
      <c r="G1677" s="3" t="s">
        <v>24</v>
      </c>
      <c r="H1677" s="4">
        <v>46697</v>
      </c>
      <c r="I1677" s="4">
        <v>42953</v>
      </c>
      <c r="J1677" s="3" t="s">
        <v>554</v>
      </c>
      <c r="K1677" s="2">
        <v>6.0900000000000003E-2</v>
      </c>
      <c r="L1677" s="2">
        <v>100</v>
      </c>
      <c r="M1677" s="3" t="s">
        <v>602</v>
      </c>
      <c r="N1677" s="3" t="s">
        <v>552</v>
      </c>
      <c r="O1677" s="2" t="b">
        <v>0</v>
      </c>
    </row>
    <row r="1678" spans="1:15" ht="14.25" customHeight="1" x14ac:dyDescent="0.3">
      <c r="A1678" s="2">
        <v>14</v>
      </c>
      <c r="B1678" s="3" t="s">
        <v>181</v>
      </c>
      <c r="C1678" s="2">
        <v>160</v>
      </c>
      <c r="D1678" s="2">
        <v>210649.08</v>
      </c>
      <c r="E1678" s="4">
        <v>43621</v>
      </c>
      <c r="F1678" s="3" t="s">
        <v>182</v>
      </c>
      <c r="G1678" s="3" t="s">
        <v>139</v>
      </c>
      <c r="H1678" s="4">
        <v>45641</v>
      </c>
      <c r="I1678" s="4">
        <v>41258</v>
      </c>
      <c r="J1678" s="3" t="s">
        <v>31</v>
      </c>
      <c r="K1678" s="2">
        <v>8.0600000000000005E-2</v>
      </c>
      <c r="L1678" s="2">
        <v>100</v>
      </c>
      <c r="M1678" s="3" t="s">
        <v>157</v>
      </c>
      <c r="N1678" s="3" t="s">
        <v>552</v>
      </c>
      <c r="O1678" s="2" t="b">
        <v>0</v>
      </c>
    </row>
    <row r="1679" spans="1:15" ht="14.25" customHeight="1" x14ac:dyDescent="0.3">
      <c r="A1679" s="2">
        <v>70</v>
      </c>
      <c r="B1679" s="3" t="s">
        <v>391</v>
      </c>
      <c r="C1679" s="2">
        <v>7634885.0534779998</v>
      </c>
      <c r="D1679" s="2">
        <v>21735091.016281899</v>
      </c>
      <c r="E1679" s="4">
        <v>43621</v>
      </c>
      <c r="F1679" s="3" t="s">
        <v>392</v>
      </c>
      <c r="G1679" s="3" t="s">
        <v>202</v>
      </c>
      <c r="H1679" s="4">
        <v>36526</v>
      </c>
      <c r="I1679" s="4">
        <v>36526</v>
      </c>
      <c r="J1679" s="3" t="s">
        <v>19</v>
      </c>
      <c r="K1679" s="2">
        <v>0</v>
      </c>
      <c r="L1679" s="2">
        <v>0</v>
      </c>
      <c r="M1679" s="3" t="s">
        <v>392</v>
      </c>
      <c r="N1679" s="3" t="s">
        <v>562</v>
      </c>
      <c r="O1679" s="2" t="b">
        <v>0</v>
      </c>
    </row>
    <row r="1680" spans="1:15" ht="14.25" customHeight="1" x14ac:dyDescent="0.3">
      <c r="A1680" s="2">
        <v>70</v>
      </c>
      <c r="B1680" s="3" t="s">
        <v>603</v>
      </c>
      <c r="C1680" s="2">
        <v>35864698.918311</v>
      </c>
      <c r="D1680" s="2">
        <v>105790920.11447699</v>
      </c>
      <c r="E1680" s="4">
        <v>43621</v>
      </c>
      <c r="F1680" s="3" t="s">
        <v>604</v>
      </c>
      <c r="G1680" s="3" t="s">
        <v>202</v>
      </c>
      <c r="H1680" s="4">
        <v>36526</v>
      </c>
      <c r="I1680" s="4">
        <v>36526</v>
      </c>
      <c r="J1680" s="3" t="s">
        <v>19</v>
      </c>
      <c r="K1680" s="2">
        <v>0</v>
      </c>
      <c r="L1680" s="2">
        <v>0</v>
      </c>
      <c r="M1680" s="3" t="s">
        <v>604</v>
      </c>
      <c r="N1680" s="3" t="s">
        <v>562</v>
      </c>
      <c r="O1680" s="2" t="b">
        <v>0</v>
      </c>
    </row>
    <row r="1681" spans="1:15" ht="14.25" customHeight="1" x14ac:dyDescent="0.3">
      <c r="A1681" s="2">
        <v>70</v>
      </c>
      <c r="B1681" s="3" t="s">
        <v>223</v>
      </c>
      <c r="C1681" s="2">
        <v>-49490.09</v>
      </c>
      <c r="D1681" s="2">
        <v>-49490.09</v>
      </c>
      <c r="E1681" s="4">
        <v>43621</v>
      </c>
      <c r="F1681" s="3" t="s">
        <v>223</v>
      </c>
      <c r="G1681" s="3" t="s">
        <v>223</v>
      </c>
      <c r="H1681" s="4">
        <v>32874</v>
      </c>
      <c r="I1681" s="4">
        <v>32874</v>
      </c>
      <c r="J1681" s="3" t="s">
        <v>19</v>
      </c>
      <c r="K1681" s="2">
        <v>0</v>
      </c>
      <c r="L1681" s="2">
        <v>0</v>
      </c>
      <c r="M1681" s="3" t="s">
        <v>19</v>
      </c>
      <c r="N1681" s="3" t="s">
        <v>562</v>
      </c>
      <c r="O1681" s="2" t="b">
        <v>0</v>
      </c>
    </row>
    <row r="1682" spans="1:15" ht="14.25" customHeight="1" x14ac:dyDescent="0.3">
      <c r="A1682" s="2">
        <v>62</v>
      </c>
      <c r="B1682" s="3" t="s">
        <v>563</v>
      </c>
      <c r="C1682" s="2">
        <v>0</v>
      </c>
      <c r="D1682" s="2">
        <v>0</v>
      </c>
      <c r="E1682" s="4">
        <v>43621</v>
      </c>
      <c r="F1682" s="3" t="s">
        <v>199</v>
      </c>
      <c r="G1682" s="3" t="s">
        <v>200</v>
      </c>
      <c r="H1682" s="4">
        <v>36526</v>
      </c>
      <c r="I1682" s="4">
        <v>36526</v>
      </c>
      <c r="J1682" s="3" t="s">
        <v>19</v>
      </c>
      <c r="K1682" s="2">
        <v>0</v>
      </c>
      <c r="L1682" s="2">
        <v>0</v>
      </c>
      <c r="M1682" s="3" t="s">
        <v>19</v>
      </c>
      <c r="N1682" s="3" t="s">
        <v>562</v>
      </c>
      <c r="O1682" s="2" t="b">
        <v>0</v>
      </c>
    </row>
    <row r="1683" spans="1:15" ht="14.25" customHeight="1" x14ac:dyDescent="0.3">
      <c r="A1683" s="2">
        <v>62</v>
      </c>
      <c r="B1683" s="3" t="s">
        <v>603</v>
      </c>
      <c r="C1683" s="2">
        <v>65606.481966000007</v>
      </c>
      <c r="D1683" s="2">
        <v>193520.935682899</v>
      </c>
      <c r="E1683" s="4">
        <v>43621</v>
      </c>
      <c r="F1683" s="3" t="s">
        <v>604</v>
      </c>
      <c r="G1683" s="3" t="s">
        <v>202</v>
      </c>
      <c r="H1683" s="4">
        <v>36526</v>
      </c>
      <c r="I1683" s="4">
        <v>36526</v>
      </c>
      <c r="J1683" s="3" t="s">
        <v>19</v>
      </c>
      <c r="K1683" s="2">
        <v>0</v>
      </c>
      <c r="L1683" s="2">
        <v>0</v>
      </c>
      <c r="M1683" s="3" t="s">
        <v>604</v>
      </c>
      <c r="N1683" s="3" t="s">
        <v>562</v>
      </c>
      <c r="O1683" s="2" t="b">
        <v>0</v>
      </c>
    </row>
    <row r="1684" spans="1:15" ht="14.25" customHeight="1" x14ac:dyDescent="0.3">
      <c r="A1684" s="2">
        <v>62</v>
      </c>
      <c r="B1684" s="3" t="s">
        <v>223</v>
      </c>
      <c r="C1684" s="2">
        <v>173258186.75999999</v>
      </c>
      <c r="D1684" s="2">
        <v>173258186.75999999</v>
      </c>
      <c r="E1684" s="4">
        <v>43621</v>
      </c>
      <c r="F1684" s="3" t="s">
        <v>223</v>
      </c>
      <c r="G1684" s="3" t="s">
        <v>223</v>
      </c>
      <c r="H1684" s="4">
        <v>32874</v>
      </c>
      <c r="I1684" s="4">
        <v>32874</v>
      </c>
      <c r="J1684" s="3" t="s">
        <v>19</v>
      </c>
      <c r="K1684" s="2">
        <v>0</v>
      </c>
      <c r="L1684" s="2">
        <v>0</v>
      </c>
      <c r="M1684" s="3" t="s">
        <v>19</v>
      </c>
      <c r="N1684" s="3" t="s">
        <v>562</v>
      </c>
      <c r="O1684" s="2" t="b">
        <v>0</v>
      </c>
    </row>
    <row r="1685" spans="1:15" ht="14.25" customHeight="1" x14ac:dyDescent="0.3">
      <c r="A1685" s="2">
        <v>42</v>
      </c>
      <c r="B1685" s="3" t="s">
        <v>605</v>
      </c>
      <c r="C1685" s="2">
        <v>8002</v>
      </c>
      <c r="D1685" s="2">
        <v>8999431.4100000001</v>
      </c>
      <c r="E1685" s="4">
        <v>43621</v>
      </c>
      <c r="F1685" s="3" t="s">
        <v>606</v>
      </c>
      <c r="G1685" s="3" t="s">
        <v>17</v>
      </c>
      <c r="H1685" s="4">
        <v>44927</v>
      </c>
      <c r="I1685" s="4">
        <v>40977</v>
      </c>
      <c r="J1685" s="3" t="s">
        <v>54</v>
      </c>
      <c r="K1685" s="2">
        <v>0.1</v>
      </c>
      <c r="L1685" s="2">
        <v>100</v>
      </c>
      <c r="M1685" s="3" t="s">
        <v>19</v>
      </c>
      <c r="N1685" s="3" t="s">
        <v>607</v>
      </c>
      <c r="O1685" s="2" t="b">
        <v>1</v>
      </c>
    </row>
    <row r="1686" spans="1:15" ht="14.25" customHeight="1" x14ac:dyDescent="0.3">
      <c r="A1686" s="2">
        <v>42</v>
      </c>
      <c r="B1686" s="3" t="s">
        <v>66</v>
      </c>
      <c r="C1686" s="2">
        <v>3220</v>
      </c>
      <c r="D1686" s="2">
        <v>2935342.95</v>
      </c>
      <c r="E1686" s="4">
        <v>43621</v>
      </c>
      <c r="F1686" s="3" t="s">
        <v>67</v>
      </c>
      <c r="G1686" s="3" t="s">
        <v>24</v>
      </c>
      <c r="H1686" s="4">
        <v>46473</v>
      </c>
      <c r="I1686" s="4">
        <v>42821</v>
      </c>
      <c r="J1686" s="3" t="s">
        <v>31</v>
      </c>
      <c r="K1686" s="2">
        <v>8.5400000000000004E-2</v>
      </c>
      <c r="L1686" s="2">
        <v>100</v>
      </c>
      <c r="M1686" s="3" t="s">
        <v>32</v>
      </c>
      <c r="N1686" s="3" t="s">
        <v>607</v>
      </c>
      <c r="O1686" s="2" t="b">
        <v>0</v>
      </c>
    </row>
    <row r="1687" spans="1:15" ht="14.25" customHeight="1" x14ac:dyDescent="0.3">
      <c r="A1687" s="2">
        <v>42</v>
      </c>
      <c r="B1687" s="3" t="s">
        <v>42</v>
      </c>
      <c r="C1687" s="2">
        <v>3</v>
      </c>
      <c r="D1687" s="2">
        <v>917388.5</v>
      </c>
      <c r="E1687" s="4">
        <v>43621</v>
      </c>
      <c r="F1687" s="3" t="s">
        <v>43</v>
      </c>
      <c r="G1687" s="3" t="s">
        <v>24</v>
      </c>
      <c r="H1687" s="4">
        <v>45056</v>
      </c>
      <c r="I1687" s="4">
        <v>42184</v>
      </c>
      <c r="J1687" s="3" t="s">
        <v>44</v>
      </c>
      <c r="K1687" s="2">
        <v>8.6199999999999999E-2</v>
      </c>
      <c r="L1687" s="2">
        <v>100</v>
      </c>
      <c r="M1687" s="3" t="s">
        <v>26</v>
      </c>
      <c r="N1687" s="3" t="s">
        <v>607</v>
      </c>
      <c r="O1687" s="2" t="b">
        <v>0</v>
      </c>
    </row>
    <row r="1688" spans="1:15" ht="14.25" customHeight="1" x14ac:dyDescent="0.3">
      <c r="A1688" s="2">
        <v>42</v>
      </c>
      <c r="B1688" s="3" t="s">
        <v>58</v>
      </c>
      <c r="C1688" s="2">
        <v>2600</v>
      </c>
      <c r="D1688" s="2">
        <v>1342082.02</v>
      </c>
      <c r="E1688" s="4">
        <v>43621</v>
      </c>
      <c r="F1688" s="3" t="s">
        <v>59</v>
      </c>
      <c r="G1688" s="3" t="s">
        <v>24</v>
      </c>
      <c r="H1688" s="4">
        <v>44531</v>
      </c>
      <c r="I1688" s="4">
        <v>42705</v>
      </c>
      <c r="J1688" s="3" t="s">
        <v>31</v>
      </c>
      <c r="K1688" s="2">
        <v>9.7299999999999998E-2</v>
      </c>
      <c r="L1688" s="2">
        <v>100</v>
      </c>
      <c r="M1688" s="3" t="s">
        <v>32</v>
      </c>
      <c r="N1688" s="3" t="s">
        <v>607</v>
      </c>
      <c r="O1688" s="2" t="b">
        <v>0</v>
      </c>
    </row>
    <row r="1689" spans="1:15" ht="14.25" customHeight="1" x14ac:dyDescent="0.3">
      <c r="A1689" s="2">
        <v>42</v>
      </c>
      <c r="B1689" s="3" t="s">
        <v>27</v>
      </c>
      <c r="C1689" s="2">
        <v>7</v>
      </c>
      <c r="D1689" s="2">
        <v>840662.85</v>
      </c>
      <c r="E1689" s="4">
        <v>43621</v>
      </c>
      <c r="F1689" s="3" t="s">
        <v>28</v>
      </c>
      <c r="G1689" s="3" t="s">
        <v>24</v>
      </c>
      <c r="H1689" s="4">
        <v>45716</v>
      </c>
      <c r="I1689" s="4">
        <v>41361</v>
      </c>
      <c r="J1689" s="3" t="s">
        <v>25</v>
      </c>
      <c r="K1689" s="2">
        <v>8.5999999999999993E-2</v>
      </c>
      <c r="L1689" s="2">
        <v>100</v>
      </c>
      <c r="M1689" s="3" t="s">
        <v>26</v>
      </c>
      <c r="N1689" s="3" t="s">
        <v>607</v>
      </c>
      <c r="O1689" s="2" t="b">
        <v>0</v>
      </c>
    </row>
    <row r="1690" spans="1:15" ht="14.25" customHeight="1" x14ac:dyDescent="0.3">
      <c r="A1690" s="2">
        <v>42</v>
      </c>
      <c r="B1690" s="3" t="s">
        <v>29</v>
      </c>
      <c r="C1690" s="2">
        <v>4</v>
      </c>
      <c r="D1690" s="2">
        <v>1059512.55</v>
      </c>
      <c r="E1690" s="4">
        <v>43621</v>
      </c>
      <c r="F1690" s="3" t="s">
        <v>30</v>
      </c>
      <c r="G1690" s="3" t="s">
        <v>24</v>
      </c>
      <c r="H1690" s="4">
        <v>45828</v>
      </c>
      <c r="I1690" s="4">
        <v>41445</v>
      </c>
      <c r="J1690" s="3" t="s">
        <v>31</v>
      </c>
      <c r="K1690" s="2">
        <v>8.7300000000000003E-2</v>
      </c>
      <c r="L1690" s="2">
        <v>100</v>
      </c>
      <c r="M1690" s="3" t="s">
        <v>32</v>
      </c>
      <c r="N1690" s="3" t="s">
        <v>607</v>
      </c>
      <c r="O1690" s="2" t="b">
        <v>0</v>
      </c>
    </row>
    <row r="1691" spans="1:15" ht="14.25" customHeight="1" x14ac:dyDescent="0.3">
      <c r="A1691" s="2">
        <v>26</v>
      </c>
      <c r="B1691" s="3" t="s">
        <v>422</v>
      </c>
      <c r="C1691" s="2">
        <v>655</v>
      </c>
      <c r="D1691" s="2">
        <v>699752.86583000002</v>
      </c>
      <c r="E1691" s="4">
        <v>43621</v>
      </c>
      <c r="F1691" s="3" t="s">
        <v>423</v>
      </c>
      <c r="G1691" s="3" t="s">
        <v>202</v>
      </c>
      <c r="H1691" s="4">
        <v>36526</v>
      </c>
      <c r="I1691" s="4">
        <v>36526</v>
      </c>
      <c r="J1691" s="3" t="s">
        <v>19</v>
      </c>
      <c r="K1691" s="2">
        <v>0</v>
      </c>
      <c r="L1691" s="2">
        <v>0</v>
      </c>
      <c r="M1691" s="3" t="s">
        <v>423</v>
      </c>
      <c r="N1691" s="3" t="s">
        <v>20</v>
      </c>
      <c r="O1691" s="2" t="b">
        <v>0</v>
      </c>
    </row>
    <row r="1692" spans="1:15" ht="14.25" customHeight="1" x14ac:dyDescent="0.3">
      <c r="A1692" s="2">
        <v>26</v>
      </c>
      <c r="B1692" s="3" t="s">
        <v>293</v>
      </c>
      <c r="C1692" s="2">
        <v>1110</v>
      </c>
      <c r="D1692" s="2">
        <v>1340155.9549364999</v>
      </c>
      <c r="E1692" s="4">
        <v>43621</v>
      </c>
      <c r="F1692" s="3" t="s">
        <v>294</v>
      </c>
      <c r="G1692" s="3" t="s">
        <v>202</v>
      </c>
      <c r="H1692" s="4">
        <v>36526</v>
      </c>
      <c r="I1692" s="4">
        <v>36526</v>
      </c>
      <c r="J1692" s="3" t="s">
        <v>19</v>
      </c>
      <c r="K1692" s="2">
        <v>0</v>
      </c>
      <c r="L1692" s="2">
        <v>0</v>
      </c>
      <c r="M1692" s="3" t="s">
        <v>294</v>
      </c>
      <c r="N1692" s="3" t="s">
        <v>20</v>
      </c>
      <c r="O1692" s="2" t="b">
        <v>0</v>
      </c>
    </row>
    <row r="1693" spans="1:15" ht="14.25" customHeight="1" x14ac:dyDescent="0.3">
      <c r="A1693" s="2">
        <v>26</v>
      </c>
      <c r="B1693" s="3" t="s">
        <v>497</v>
      </c>
      <c r="C1693" s="2">
        <v>1467</v>
      </c>
      <c r="D1693" s="2">
        <v>1620578.5701041699</v>
      </c>
      <c r="E1693" s="4">
        <v>43621</v>
      </c>
      <c r="F1693" s="3" t="s">
        <v>498</v>
      </c>
      <c r="G1693" s="3" t="s">
        <v>202</v>
      </c>
      <c r="H1693" s="4">
        <v>36526</v>
      </c>
      <c r="I1693" s="4">
        <v>36526</v>
      </c>
      <c r="J1693" s="3" t="s">
        <v>19</v>
      </c>
      <c r="K1693" s="2">
        <v>0</v>
      </c>
      <c r="L1693" s="2">
        <v>0</v>
      </c>
      <c r="M1693" s="3" t="s">
        <v>498</v>
      </c>
      <c r="N1693" s="3" t="s">
        <v>20</v>
      </c>
      <c r="O1693" s="2" t="b">
        <v>0</v>
      </c>
    </row>
    <row r="1694" spans="1:15" ht="14.25" customHeight="1" x14ac:dyDescent="0.3">
      <c r="A1694" s="2">
        <v>26</v>
      </c>
      <c r="B1694" s="3" t="s">
        <v>499</v>
      </c>
      <c r="C1694" s="2">
        <v>1480</v>
      </c>
      <c r="D1694" s="2">
        <v>1640284.9701400001</v>
      </c>
      <c r="E1694" s="4">
        <v>43621</v>
      </c>
      <c r="F1694" s="3" t="s">
        <v>498</v>
      </c>
      <c r="G1694" s="3" t="s">
        <v>202</v>
      </c>
      <c r="H1694" s="4">
        <v>36526</v>
      </c>
      <c r="I1694" s="4">
        <v>36526</v>
      </c>
      <c r="J1694" s="3" t="s">
        <v>19</v>
      </c>
      <c r="K1694" s="2">
        <v>0</v>
      </c>
      <c r="L1694" s="2">
        <v>0</v>
      </c>
      <c r="M1694" s="3" t="s">
        <v>498</v>
      </c>
      <c r="N1694" s="3" t="s">
        <v>20</v>
      </c>
      <c r="O1694" s="2" t="b">
        <v>0</v>
      </c>
    </row>
    <row r="1695" spans="1:15" ht="14.25" customHeight="1" x14ac:dyDescent="0.3">
      <c r="A1695" s="2">
        <v>26</v>
      </c>
      <c r="B1695" s="3" t="s">
        <v>500</v>
      </c>
      <c r="C1695" s="2">
        <v>2000000</v>
      </c>
      <c r="D1695" s="2">
        <v>2104132.98</v>
      </c>
      <c r="E1695" s="4">
        <v>43621</v>
      </c>
      <c r="F1695" s="3" t="s">
        <v>501</v>
      </c>
      <c r="G1695" s="3" t="s">
        <v>202</v>
      </c>
      <c r="H1695" s="4">
        <v>36526</v>
      </c>
      <c r="I1695" s="4">
        <v>36526</v>
      </c>
      <c r="J1695" s="3" t="s">
        <v>19</v>
      </c>
      <c r="K1695" s="2">
        <v>0</v>
      </c>
      <c r="L1695" s="2">
        <v>0</v>
      </c>
      <c r="M1695" s="3" t="s">
        <v>501</v>
      </c>
      <c r="N1695" s="3" t="s">
        <v>20</v>
      </c>
      <c r="O1695" s="2" t="b">
        <v>0</v>
      </c>
    </row>
    <row r="1696" spans="1:15" ht="14.25" customHeight="1" x14ac:dyDescent="0.3">
      <c r="A1696" s="2">
        <v>26</v>
      </c>
      <c r="B1696" s="3" t="s">
        <v>474</v>
      </c>
      <c r="C1696" s="2">
        <v>1000</v>
      </c>
      <c r="D1696" s="2">
        <v>1002581.2428</v>
      </c>
      <c r="E1696" s="4">
        <v>43621</v>
      </c>
      <c r="F1696" s="3" t="s">
        <v>475</v>
      </c>
      <c r="G1696" s="3" t="s">
        <v>202</v>
      </c>
      <c r="H1696" s="4">
        <v>36526</v>
      </c>
      <c r="I1696" s="4">
        <v>36526</v>
      </c>
      <c r="J1696" s="3" t="s">
        <v>19</v>
      </c>
      <c r="K1696" s="2">
        <v>0</v>
      </c>
      <c r="L1696" s="2">
        <v>0</v>
      </c>
      <c r="M1696" s="3" t="s">
        <v>475</v>
      </c>
      <c r="N1696" s="3" t="s">
        <v>20</v>
      </c>
      <c r="O1696" s="2" t="b">
        <v>0</v>
      </c>
    </row>
    <row r="1697" spans="1:15" ht="14.25" customHeight="1" x14ac:dyDescent="0.3">
      <c r="A1697" s="2">
        <v>26</v>
      </c>
      <c r="B1697" s="3" t="s">
        <v>203</v>
      </c>
      <c r="C1697" s="2">
        <v>355532.83497814997</v>
      </c>
      <c r="D1697" s="2">
        <v>619292.34546221001</v>
      </c>
      <c r="E1697" s="4">
        <v>43621</v>
      </c>
      <c r="F1697" s="3" t="s">
        <v>204</v>
      </c>
      <c r="G1697" s="3" t="s">
        <v>202</v>
      </c>
      <c r="H1697" s="4">
        <v>36526</v>
      </c>
      <c r="I1697" s="4">
        <v>36526</v>
      </c>
      <c r="J1697" s="3" t="s">
        <v>19</v>
      </c>
      <c r="K1697" s="2">
        <v>0</v>
      </c>
      <c r="L1697" s="2">
        <v>0</v>
      </c>
      <c r="M1697" s="3" t="s">
        <v>204</v>
      </c>
      <c r="N1697" s="3" t="s">
        <v>20</v>
      </c>
      <c r="O1697" s="2" t="b">
        <v>0</v>
      </c>
    </row>
    <row r="1698" spans="1:15" ht="14.25" customHeight="1" x14ac:dyDescent="0.3">
      <c r="A1698" s="2">
        <v>26</v>
      </c>
      <c r="B1698" s="3" t="s">
        <v>205</v>
      </c>
      <c r="C1698" s="2">
        <v>361951.63339322002</v>
      </c>
      <c r="D1698" s="2">
        <v>619284.98746096005</v>
      </c>
      <c r="E1698" s="4">
        <v>43621</v>
      </c>
      <c r="F1698" s="3" t="s">
        <v>206</v>
      </c>
      <c r="G1698" s="3" t="s">
        <v>202</v>
      </c>
      <c r="H1698" s="4">
        <v>36526</v>
      </c>
      <c r="I1698" s="4">
        <v>36526</v>
      </c>
      <c r="J1698" s="3" t="s">
        <v>19</v>
      </c>
      <c r="K1698" s="2">
        <v>0</v>
      </c>
      <c r="L1698" s="2">
        <v>0</v>
      </c>
      <c r="M1698" s="3" t="s">
        <v>206</v>
      </c>
      <c r="N1698" s="3" t="s">
        <v>20</v>
      </c>
      <c r="O1698" s="2" t="b">
        <v>0</v>
      </c>
    </row>
    <row r="1699" spans="1:15" ht="14.25" customHeight="1" x14ac:dyDescent="0.3">
      <c r="A1699" s="2">
        <v>26</v>
      </c>
      <c r="B1699" s="3" t="s">
        <v>207</v>
      </c>
      <c r="C1699" s="2">
        <v>361951.63491167</v>
      </c>
      <c r="D1699" s="2">
        <v>619281.51532327302</v>
      </c>
      <c r="E1699" s="4">
        <v>43621</v>
      </c>
      <c r="F1699" s="3" t="s">
        <v>208</v>
      </c>
      <c r="G1699" s="3" t="s">
        <v>202</v>
      </c>
      <c r="H1699" s="4">
        <v>36526</v>
      </c>
      <c r="I1699" s="4">
        <v>36526</v>
      </c>
      <c r="J1699" s="3" t="s">
        <v>19</v>
      </c>
      <c r="K1699" s="2">
        <v>0</v>
      </c>
      <c r="L1699" s="2">
        <v>0</v>
      </c>
      <c r="M1699" s="3" t="s">
        <v>208</v>
      </c>
      <c r="N1699" s="3" t="s">
        <v>20</v>
      </c>
      <c r="O1699" s="2" t="b">
        <v>0</v>
      </c>
    </row>
    <row r="1700" spans="1:15" ht="14.25" customHeight="1" x14ac:dyDescent="0.3">
      <c r="A1700" s="2">
        <v>26</v>
      </c>
      <c r="B1700" s="3" t="s">
        <v>209</v>
      </c>
      <c r="C1700" s="2">
        <v>361944.64910649002</v>
      </c>
      <c r="D1700" s="2">
        <v>619281.782204199</v>
      </c>
      <c r="E1700" s="4">
        <v>43621</v>
      </c>
      <c r="F1700" s="3" t="s">
        <v>210</v>
      </c>
      <c r="G1700" s="3" t="s">
        <v>202</v>
      </c>
      <c r="H1700" s="4">
        <v>36526</v>
      </c>
      <c r="I1700" s="4">
        <v>36526</v>
      </c>
      <c r="J1700" s="3" t="s">
        <v>19</v>
      </c>
      <c r="K1700" s="2">
        <v>0</v>
      </c>
      <c r="L1700" s="2">
        <v>0</v>
      </c>
      <c r="M1700" s="3" t="s">
        <v>210</v>
      </c>
      <c r="N1700" s="3" t="s">
        <v>20</v>
      </c>
      <c r="O1700" s="2" t="b">
        <v>0</v>
      </c>
    </row>
    <row r="1701" spans="1:15" ht="14.25" customHeight="1" x14ac:dyDescent="0.3">
      <c r="A1701" s="2">
        <v>26</v>
      </c>
      <c r="B1701" s="3" t="s">
        <v>211</v>
      </c>
      <c r="C1701" s="2">
        <v>366591.59310747997</v>
      </c>
      <c r="D1701" s="2">
        <v>619281.90616363799</v>
      </c>
      <c r="E1701" s="4">
        <v>43621</v>
      </c>
      <c r="F1701" s="3" t="s">
        <v>212</v>
      </c>
      <c r="G1701" s="3" t="s">
        <v>202</v>
      </c>
      <c r="H1701" s="4">
        <v>36526</v>
      </c>
      <c r="I1701" s="4">
        <v>36526</v>
      </c>
      <c r="J1701" s="3" t="s">
        <v>19</v>
      </c>
      <c r="K1701" s="2">
        <v>0</v>
      </c>
      <c r="L1701" s="2">
        <v>0</v>
      </c>
      <c r="M1701" s="3" t="s">
        <v>212</v>
      </c>
      <c r="N1701" s="3" t="s">
        <v>20</v>
      </c>
      <c r="O1701" s="2" t="b">
        <v>0</v>
      </c>
    </row>
    <row r="1702" spans="1:15" ht="14.25" customHeight="1" x14ac:dyDescent="0.3">
      <c r="A1702" s="2">
        <v>26</v>
      </c>
      <c r="B1702" s="3" t="s">
        <v>213</v>
      </c>
      <c r="C1702" s="2">
        <v>363063.29848986003</v>
      </c>
      <c r="D1702" s="2">
        <v>619281.66461551294</v>
      </c>
      <c r="E1702" s="4">
        <v>43621</v>
      </c>
      <c r="F1702" s="3" t="s">
        <v>214</v>
      </c>
      <c r="G1702" s="3" t="s">
        <v>202</v>
      </c>
      <c r="H1702" s="4">
        <v>36526</v>
      </c>
      <c r="I1702" s="4">
        <v>36526</v>
      </c>
      <c r="J1702" s="3" t="s">
        <v>19</v>
      </c>
      <c r="K1702" s="2">
        <v>0</v>
      </c>
      <c r="L1702" s="2">
        <v>0</v>
      </c>
      <c r="M1702" s="3" t="s">
        <v>214</v>
      </c>
      <c r="N1702" s="3" t="s">
        <v>20</v>
      </c>
      <c r="O1702" s="2" t="b">
        <v>0</v>
      </c>
    </row>
    <row r="1703" spans="1:15" ht="14.25" customHeight="1" x14ac:dyDescent="0.3">
      <c r="A1703" s="2">
        <v>26</v>
      </c>
      <c r="B1703" s="3" t="s">
        <v>215</v>
      </c>
      <c r="C1703" s="2">
        <v>363068.08950916998</v>
      </c>
      <c r="D1703" s="2">
        <v>619281.689469876</v>
      </c>
      <c r="E1703" s="4">
        <v>43621</v>
      </c>
      <c r="F1703" s="3" t="s">
        <v>216</v>
      </c>
      <c r="G1703" s="3" t="s">
        <v>202</v>
      </c>
      <c r="H1703" s="4">
        <v>36526</v>
      </c>
      <c r="I1703" s="4">
        <v>36526</v>
      </c>
      <c r="J1703" s="3" t="s">
        <v>19</v>
      </c>
      <c r="K1703" s="2">
        <v>0</v>
      </c>
      <c r="L1703" s="2">
        <v>0</v>
      </c>
      <c r="M1703" s="3" t="s">
        <v>216</v>
      </c>
      <c r="N1703" s="3" t="s">
        <v>20</v>
      </c>
      <c r="O1703" s="2" t="b">
        <v>0</v>
      </c>
    </row>
    <row r="1704" spans="1:15" ht="14.25" customHeight="1" x14ac:dyDescent="0.3">
      <c r="A1704" s="2">
        <v>26</v>
      </c>
      <c r="B1704" s="3" t="s">
        <v>217</v>
      </c>
      <c r="C1704" s="2">
        <v>363066.50363708002</v>
      </c>
      <c r="D1704" s="2">
        <v>619281.478730242</v>
      </c>
      <c r="E1704" s="4">
        <v>43621</v>
      </c>
      <c r="F1704" s="3" t="s">
        <v>218</v>
      </c>
      <c r="G1704" s="3" t="s">
        <v>202</v>
      </c>
      <c r="H1704" s="4">
        <v>36526</v>
      </c>
      <c r="I1704" s="4">
        <v>36526</v>
      </c>
      <c r="J1704" s="3" t="s">
        <v>19</v>
      </c>
      <c r="K1704" s="2">
        <v>0</v>
      </c>
      <c r="L1704" s="2">
        <v>0</v>
      </c>
      <c r="M1704" s="3" t="s">
        <v>218</v>
      </c>
      <c r="N1704" s="3" t="s">
        <v>20</v>
      </c>
      <c r="O1704" s="2" t="b">
        <v>0</v>
      </c>
    </row>
    <row r="1705" spans="1:15" ht="14.25" customHeight="1" x14ac:dyDescent="0.3">
      <c r="A1705" s="2">
        <v>26</v>
      </c>
      <c r="B1705" s="3" t="s">
        <v>219</v>
      </c>
      <c r="C1705" s="2">
        <v>366604.88034884998</v>
      </c>
      <c r="D1705" s="2">
        <v>619281.57509316097</v>
      </c>
      <c r="E1705" s="4">
        <v>43621</v>
      </c>
      <c r="F1705" s="3" t="s">
        <v>220</v>
      </c>
      <c r="G1705" s="3" t="s">
        <v>202</v>
      </c>
      <c r="H1705" s="4">
        <v>36526</v>
      </c>
      <c r="I1705" s="4">
        <v>36526</v>
      </c>
      <c r="J1705" s="3" t="s">
        <v>19</v>
      </c>
      <c r="K1705" s="2">
        <v>0</v>
      </c>
      <c r="L1705" s="2">
        <v>0</v>
      </c>
      <c r="M1705" s="3" t="s">
        <v>220</v>
      </c>
      <c r="N1705" s="3" t="s">
        <v>20</v>
      </c>
      <c r="O1705" s="2" t="b">
        <v>0</v>
      </c>
    </row>
    <row r="1706" spans="1:15" ht="14.25" customHeight="1" x14ac:dyDescent="0.3">
      <c r="A1706" s="2">
        <v>26</v>
      </c>
      <c r="B1706" s="3" t="s">
        <v>221</v>
      </c>
      <c r="C1706" s="2">
        <v>366600.10240561998</v>
      </c>
      <c r="D1706" s="2">
        <v>619281.65721337404</v>
      </c>
      <c r="E1706" s="4">
        <v>43621</v>
      </c>
      <c r="F1706" s="3" t="s">
        <v>222</v>
      </c>
      <c r="G1706" s="3" t="s">
        <v>202</v>
      </c>
      <c r="H1706" s="4">
        <v>36526</v>
      </c>
      <c r="I1706" s="4">
        <v>36526</v>
      </c>
      <c r="J1706" s="3" t="s">
        <v>19</v>
      </c>
      <c r="K1706" s="2">
        <v>0</v>
      </c>
      <c r="L1706" s="2">
        <v>0</v>
      </c>
      <c r="M1706" s="3" t="s">
        <v>222</v>
      </c>
      <c r="N1706" s="3" t="s">
        <v>20</v>
      </c>
      <c r="O1706" s="2" t="b">
        <v>0</v>
      </c>
    </row>
    <row r="1707" spans="1:15" ht="14.25" customHeight="1" x14ac:dyDescent="0.3">
      <c r="A1707" s="2">
        <v>26</v>
      </c>
      <c r="B1707" s="3" t="s">
        <v>435</v>
      </c>
      <c r="C1707" s="2">
        <v>2870</v>
      </c>
      <c r="D1707" s="2">
        <v>2909429.9501533001</v>
      </c>
      <c r="E1707" s="4">
        <v>43621</v>
      </c>
      <c r="F1707" s="3" t="s">
        <v>436</v>
      </c>
      <c r="G1707" s="3" t="s">
        <v>202</v>
      </c>
      <c r="H1707" s="4">
        <v>36526</v>
      </c>
      <c r="I1707" s="4">
        <v>36526</v>
      </c>
      <c r="J1707" s="3" t="s">
        <v>19</v>
      </c>
      <c r="K1707" s="2">
        <v>0</v>
      </c>
      <c r="L1707" s="2">
        <v>0</v>
      </c>
      <c r="M1707" s="3" t="s">
        <v>436</v>
      </c>
      <c r="N1707" s="3" t="s">
        <v>20</v>
      </c>
      <c r="O1707" s="2" t="b">
        <v>0</v>
      </c>
    </row>
    <row r="1708" spans="1:15" ht="14.25" customHeight="1" x14ac:dyDescent="0.3">
      <c r="A1708" s="2">
        <v>26</v>
      </c>
      <c r="B1708" s="3" t="s">
        <v>526</v>
      </c>
      <c r="C1708" s="2">
        <v>732</v>
      </c>
      <c r="D1708" s="2">
        <v>748657.70051603997</v>
      </c>
      <c r="E1708" s="4">
        <v>43621</v>
      </c>
      <c r="F1708" s="3" t="s">
        <v>479</v>
      </c>
      <c r="G1708" s="3" t="s">
        <v>202</v>
      </c>
      <c r="H1708" s="4">
        <v>36526</v>
      </c>
      <c r="I1708" s="4">
        <v>36526</v>
      </c>
      <c r="J1708" s="3" t="s">
        <v>19</v>
      </c>
      <c r="K1708" s="2">
        <v>0</v>
      </c>
      <c r="L1708" s="2">
        <v>0</v>
      </c>
      <c r="M1708" s="3" t="s">
        <v>479</v>
      </c>
      <c r="N1708" s="3" t="s">
        <v>20</v>
      </c>
      <c r="O1708" s="2" t="b">
        <v>0</v>
      </c>
    </row>
    <row r="1709" spans="1:15" ht="14.25" customHeight="1" x14ac:dyDescent="0.3">
      <c r="A1709" s="2">
        <v>26</v>
      </c>
      <c r="B1709" s="3" t="s">
        <v>437</v>
      </c>
      <c r="C1709" s="2">
        <v>1780</v>
      </c>
      <c r="D1709" s="2">
        <v>1741989.6233596001</v>
      </c>
      <c r="E1709" s="4">
        <v>43621</v>
      </c>
      <c r="F1709" s="3" t="s">
        <v>438</v>
      </c>
      <c r="G1709" s="3" t="s">
        <v>202</v>
      </c>
      <c r="H1709" s="4">
        <v>36526</v>
      </c>
      <c r="I1709" s="4">
        <v>36526</v>
      </c>
      <c r="J1709" s="3" t="s">
        <v>19</v>
      </c>
      <c r="K1709" s="2">
        <v>0</v>
      </c>
      <c r="L1709" s="2">
        <v>0</v>
      </c>
      <c r="M1709" s="3" t="s">
        <v>438</v>
      </c>
      <c r="N1709" s="3" t="s">
        <v>20</v>
      </c>
      <c r="O1709" s="2" t="b">
        <v>0</v>
      </c>
    </row>
    <row r="1710" spans="1:15" ht="14.25" customHeight="1" x14ac:dyDescent="0.3">
      <c r="A1710" s="2">
        <v>26</v>
      </c>
      <c r="B1710" s="3" t="s">
        <v>439</v>
      </c>
      <c r="C1710" s="2">
        <v>0</v>
      </c>
      <c r="D1710" s="2">
        <v>0</v>
      </c>
      <c r="E1710" s="4">
        <v>43621</v>
      </c>
      <c r="F1710" s="3" t="s">
        <v>440</v>
      </c>
      <c r="G1710" s="3" t="s">
        <v>202</v>
      </c>
      <c r="H1710" s="4">
        <v>36526</v>
      </c>
      <c r="I1710" s="4">
        <v>36526</v>
      </c>
      <c r="J1710" s="3" t="s">
        <v>19</v>
      </c>
      <c r="K1710" s="2">
        <v>0</v>
      </c>
      <c r="L1710" s="2">
        <v>0</v>
      </c>
      <c r="M1710" s="3" t="s">
        <v>440</v>
      </c>
      <c r="N1710" s="3" t="s">
        <v>20</v>
      </c>
      <c r="O1710" s="2" t="b">
        <v>0</v>
      </c>
    </row>
    <row r="1711" spans="1:15" ht="14.25" customHeight="1" x14ac:dyDescent="0.3">
      <c r="A1711" s="2">
        <v>26</v>
      </c>
      <c r="B1711" s="3" t="s">
        <v>439</v>
      </c>
      <c r="C1711" s="2">
        <v>179</v>
      </c>
      <c r="D1711" s="2">
        <v>1184059.10228</v>
      </c>
      <c r="E1711" s="4">
        <v>43621</v>
      </c>
      <c r="F1711" s="3" t="s">
        <v>440</v>
      </c>
      <c r="G1711" s="3" t="s">
        <v>202</v>
      </c>
      <c r="H1711" s="4">
        <v>36526</v>
      </c>
      <c r="I1711" s="4">
        <v>36526</v>
      </c>
      <c r="J1711" s="3" t="s">
        <v>19</v>
      </c>
      <c r="K1711" s="2">
        <v>0</v>
      </c>
      <c r="L1711" s="2">
        <v>0</v>
      </c>
      <c r="M1711" s="3" t="s">
        <v>440</v>
      </c>
      <c r="N1711" s="3" t="s">
        <v>20</v>
      </c>
      <c r="O1711" s="2" t="b">
        <v>0</v>
      </c>
    </row>
    <row r="1712" spans="1:15" ht="14.25" customHeight="1" x14ac:dyDescent="0.3">
      <c r="A1712" s="2">
        <v>26</v>
      </c>
      <c r="B1712" s="3" t="s">
        <v>441</v>
      </c>
      <c r="C1712" s="2">
        <v>700000</v>
      </c>
      <c r="D1712" s="2">
        <v>430166.07199999999</v>
      </c>
      <c r="E1712" s="4">
        <v>43621</v>
      </c>
      <c r="F1712" s="3" t="s">
        <v>442</v>
      </c>
      <c r="G1712" s="3" t="s">
        <v>202</v>
      </c>
      <c r="H1712" s="4">
        <v>36526</v>
      </c>
      <c r="I1712" s="4">
        <v>36526</v>
      </c>
      <c r="J1712" s="3" t="s">
        <v>19</v>
      </c>
      <c r="K1712" s="2">
        <v>0</v>
      </c>
      <c r="L1712" s="2">
        <v>0</v>
      </c>
      <c r="M1712" s="3" t="s">
        <v>442</v>
      </c>
      <c r="N1712" s="3" t="s">
        <v>20</v>
      </c>
      <c r="O1712" s="2" t="b">
        <v>0</v>
      </c>
    </row>
    <row r="1713" spans="1:15" ht="14.25" customHeight="1" x14ac:dyDescent="0.3">
      <c r="A1713" s="2">
        <v>26</v>
      </c>
      <c r="B1713" s="3" t="s">
        <v>480</v>
      </c>
      <c r="C1713" s="2">
        <v>630000</v>
      </c>
      <c r="D1713" s="2">
        <v>449261.47350000002</v>
      </c>
      <c r="E1713" s="4">
        <v>43621</v>
      </c>
      <c r="F1713" s="3" t="s">
        <v>442</v>
      </c>
      <c r="G1713" s="3" t="s">
        <v>202</v>
      </c>
      <c r="H1713" s="4">
        <v>36526</v>
      </c>
      <c r="I1713" s="4">
        <v>36526</v>
      </c>
      <c r="J1713" s="3" t="s">
        <v>19</v>
      </c>
      <c r="K1713" s="2">
        <v>0</v>
      </c>
      <c r="L1713" s="2">
        <v>0</v>
      </c>
      <c r="M1713" s="3" t="s">
        <v>442</v>
      </c>
      <c r="N1713" s="3" t="s">
        <v>20</v>
      </c>
      <c r="O1713" s="2" t="b">
        <v>0</v>
      </c>
    </row>
    <row r="1714" spans="1:15" ht="14.25" customHeight="1" x14ac:dyDescent="0.3">
      <c r="A1714" s="2">
        <v>26</v>
      </c>
      <c r="B1714" s="3" t="s">
        <v>443</v>
      </c>
      <c r="C1714" s="2">
        <v>2268</v>
      </c>
      <c r="D1714" s="2">
        <v>2371478.4063154799</v>
      </c>
      <c r="E1714" s="4">
        <v>43621</v>
      </c>
      <c r="F1714" s="3" t="s">
        <v>444</v>
      </c>
      <c r="G1714" s="3" t="s">
        <v>202</v>
      </c>
      <c r="H1714" s="4">
        <v>36526</v>
      </c>
      <c r="I1714" s="4">
        <v>36526</v>
      </c>
      <c r="J1714" s="3" t="s">
        <v>19</v>
      </c>
      <c r="K1714" s="2">
        <v>0</v>
      </c>
      <c r="L1714" s="2">
        <v>0</v>
      </c>
      <c r="M1714" s="3" t="s">
        <v>444</v>
      </c>
      <c r="N1714" s="3" t="s">
        <v>20</v>
      </c>
      <c r="O1714" s="2" t="b">
        <v>0</v>
      </c>
    </row>
    <row r="1715" spans="1:15" ht="14.25" customHeight="1" x14ac:dyDescent="0.3">
      <c r="A1715" s="2">
        <v>26</v>
      </c>
      <c r="B1715" s="3" t="s">
        <v>223</v>
      </c>
      <c r="C1715" s="2">
        <v>-563917.21</v>
      </c>
      <c r="D1715" s="2">
        <v>-563917.21</v>
      </c>
      <c r="E1715" s="4">
        <v>43621</v>
      </c>
      <c r="F1715" s="3" t="s">
        <v>223</v>
      </c>
      <c r="G1715" s="3" t="s">
        <v>223</v>
      </c>
      <c r="H1715" s="4">
        <v>32874</v>
      </c>
      <c r="I1715" s="4">
        <v>32874</v>
      </c>
      <c r="J1715" s="3" t="s">
        <v>19</v>
      </c>
      <c r="K1715" s="2">
        <v>0</v>
      </c>
      <c r="L1715" s="2">
        <v>0</v>
      </c>
      <c r="M1715" s="3" t="s">
        <v>19</v>
      </c>
      <c r="N1715" s="3" t="s">
        <v>20</v>
      </c>
      <c r="O1715" s="2" t="b">
        <v>0</v>
      </c>
    </row>
    <row r="1716" spans="1:15" ht="14.25" customHeight="1" x14ac:dyDescent="0.3">
      <c r="A1716" s="2">
        <v>26</v>
      </c>
      <c r="B1716" s="3" t="s">
        <v>224</v>
      </c>
      <c r="C1716" s="2">
        <v>-45072.41</v>
      </c>
      <c r="D1716" s="2">
        <v>-45072.41</v>
      </c>
      <c r="E1716" s="4">
        <v>43621</v>
      </c>
      <c r="F1716" s="3" t="s">
        <v>224</v>
      </c>
      <c r="G1716" s="3" t="s">
        <v>224</v>
      </c>
      <c r="H1716" s="4">
        <v>32874</v>
      </c>
      <c r="I1716" s="4">
        <v>32874</v>
      </c>
      <c r="J1716" s="3" t="s">
        <v>19</v>
      </c>
      <c r="K1716" s="2">
        <v>0</v>
      </c>
      <c r="L1716" s="2">
        <v>0</v>
      </c>
      <c r="M1716" s="3" t="s">
        <v>19</v>
      </c>
      <c r="N1716" s="3" t="s">
        <v>20</v>
      </c>
      <c r="O1716" s="2" t="b">
        <v>0</v>
      </c>
    </row>
    <row r="1717" spans="1:15" ht="14.25" customHeight="1" x14ac:dyDescent="0.3">
      <c r="A1717" s="2">
        <v>35</v>
      </c>
      <c r="B1717" s="3" t="s">
        <v>63</v>
      </c>
      <c r="C1717" s="2">
        <v>480738814.94779402</v>
      </c>
      <c r="D1717" s="2">
        <v>67135.175507459397</v>
      </c>
      <c r="E1717" s="4">
        <v>43621</v>
      </c>
      <c r="F1717" s="3" t="s">
        <v>201</v>
      </c>
      <c r="G1717" s="3" t="s">
        <v>202</v>
      </c>
      <c r="H1717" s="4">
        <v>36526</v>
      </c>
      <c r="I1717" s="4">
        <v>36526</v>
      </c>
      <c r="J1717" s="3" t="s">
        <v>19</v>
      </c>
      <c r="K1717" s="2">
        <v>0</v>
      </c>
      <c r="L1717" s="2">
        <v>0</v>
      </c>
      <c r="M1717" s="3" t="s">
        <v>201</v>
      </c>
      <c r="N1717" s="3" t="s">
        <v>20</v>
      </c>
      <c r="O1717" s="2" t="b">
        <v>0</v>
      </c>
    </row>
    <row r="1718" spans="1:15" ht="14.25" customHeight="1" x14ac:dyDescent="0.3">
      <c r="A1718" s="2">
        <v>35</v>
      </c>
      <c r="B1718" s="3" t="s">
        <v>203</v>
      </c>
      <c r="C1718" s="2">
        <v>23395.725033520001</v>
      </c>
      <c r="D1718" s="2">
        <v>40752.335661734302</v>
      </c>
      <c r="E1718" s="4">
        <v>43621</v>
      </c>
      <c r="F1718" s="3" t="s">
        <v>204</v>
      </c>
      <c r="G1718" s="3" t="s">
        <v>202</v>
      </c>
      <c r="H1718" s="4">
        <v>36526</v>
      </c>
      <c r="I1718" s="4">
        <v>36526</v>
      </c>
      <c r="J1718" s="3" t="s">
        <v>19</v>
      </c>
      <c r="K1718" s="2">
        <v>0</v>
      </c>
      <c r="L1718" s="2">
        <v>0</v>
      </c>
      <c r="M1718" s="3" t="s">
        <v>204</v>
      </c>
      <c r="N1718" s="3" t="s">
        <v>20</v>
      </c>
      <c r="O1718" s="2" t="b">
        <v>0</v>
      </c>
    </row>
    <row r="1719" spans="1:15" ht="14.25" customHeight="1" x14ac:dyDescent="0.3">
      <c r="A1719" s="2">
        <v>35</v>
      </c>
      <c r="B1719" s="3" t="s">
        <v>608</v>
      </c>
      <c r="C1719" s="2">
        <v>0</v>
      </c>
      <c r="D1719" s="2">
        <v>0</v>
      </c>
      <c r="E1719" s="4">
        <v>43621</v>
      </c>
      <c r="F1719" s="3" t="s">
        <v>125</v>
      </c>
      <c r="G1719" s="3" t="s">
        <v>126</v>
      </c>
      <c r="H1719" s="4">
        <v>36526</v>
      </c>
      <c r="I1719" s="4">
        <v>36526</v>
      </c>
      <c r="J1719" s="3" t="s">
        <v>19</v>
      </c>
      <c r="K1719" s="2">
        <v>0</v>
      </c>
      <c r="L1719" s="2">
        <v>0</v>
      </c>
      <c r="M1719" s="3" t="s">
        <v>19</v>
      </c>
      <c r="N1719" s="3" t="s">
        <v>20</v>
      </c>
      <c r="O1719" s="2" t="b">
        <v>0</v>
      </c>
    </row>
    <row r="1720" spans="1:15" ht="14.25" customHeight="1" x14ac:dyDescent="0.3">
      <c r="A1720" s="2">
        <v>14</v>
      </c>
      <c r="B1720" s="3" t="s">
        <v>474</v>
      </c>
      <c r="C1720" s="2">
        <v>6900</v>
      </c>
      <c r="D1720" s="2">
        <v>6917810.5753199998</v>
      </c>
      <c r="E1720" s="4">
        <v>43621</v>
      </c>
      <c r="F1720" s="3" t="s">
        <v>475</v>
      </c>
      <c r="G1720" s="3" t="s">
        <v>202</v>
      </c>
      <c r="H1720" s="4">
        <v>36526</v>
      </c>
      <c r="I1720" s="4">
        <v>36526</v>
      </c>
      <c r="J1720" s="3" t="s">
        <v>19</v>
      </c>
      <c r="K1720" s="2">
        <v>0</v>
      </c>
      <c r="L1720" s="2">
        <v>0</v>
      </c>
      <c r="M1720" s="3" t="s">
        <v>475</v>
      </c>
      <c r="N1720" s="3" t="s">
        <v>552</v>
      </c>
      <c r="O1720" s="2" t="b">
        <v>0</v>
      </c>
    </row>
    <row r="1721" spans="1:15" ht="14.25" customHeight="1" x14ac:dyDescent="0.3">
      <c r="A1721" s="2">
        <v>14</v>
      </c>
      <c r="B1721" s="3" t="s">
        <v>223</v>
      </c>
      <c r="C1721" s="2">
        <v>-143530.68</v>
      </c>
      <c r="D1721" s="2">
        <v>-143530.68</v>
      </c>
      <c r="E1721" s="4">
        <v>43621</v>
      </c>
      <c r="F1721" s="3" t="s">
        <v>223</v>
      </c>
      <c r="G1721" s="3" t="s">
        <v>223</v>
      </c>
      <c r="H1721" s="4">
        <v>32874</v>
      </c>
      <c r="I1721" s="4">
        <v>32874</v>
      </c>
      <c r="J1721" s="3" t="s">
        <v>19</v>
      </c>
      <c r="K1721" s="2">
        <v>0</v>
      </c>
      <c r="L1721" s="2">
        <v>0</v>
      </c>
      <c r="M1721" s="3" t="s">
        <v>19</v>
      </c>
      <c r="N1721" s="3" t="s">
        <v>552</v>
      </c>
      <c r="O1721" s="2" t="b">
        <v>0</v>
      </c>
    </row>
    <row r="1722" spans="1:15" ht="14.25" customHeight="1" x14ac:dyDescent="0.3">
      <c r="A1722" s="2">
        <v>42</v>
      </c>
      <c r="B1722" s="3" t="s">
        <v>40</v>
      </c>
      <c r="C1722" s="2">
        <v>2</v>
      </c>
      <c r="D1722" s="2">
        <v>172071.58</v>
      </c>
      <c r="E1722" s="4">
        <v>43621</v>
      </c>
      <c r="F1722" s="3" t="s">
        <v>41</v>
      </c>
      <c r="G1722" s="3" t="s">
        <v>24</v>
      </c>
      <c r="H1722" s="4">
        <v>44317</v>
      </c>
      <c r="I1722" s="4">
        <v>42065</v>
      </c>
      <c r="J1722" s="3" t="s">
        <v>25</v>
      </c>
      <c r="K1722" s="2">
        <v>7.9399999999999998E-2</v>
      </c>
      <c r="L1722" s="2">
        <v>100</v>
      </c>
      <c r="M1722" s="3" t="s">
        <v>32</v>
      </c>
      <c r="N1722" s="3" t="s">
        <v>607</v>
      </c>
      <c r="O1722" s="2" t="b">
        <v>0</v>
      </c>
    </row>
    <row r="1723" spans="1:15" ht="14.25" customHeight="1" x14ac:dyDescent="0.3">
      <c r="A1723" s="2">
        <v>42</v>
      </c>
      <c r="B1723" s="3" t="s">
        <v>29</v>
      </c>
      <c r="C1723" s="2">
        <v>5</v>
      </c>
      <c r="D1723" s="2">
        <v>1324390.69</v>
      </c>
      <c r="E1723" s="4">
        <v>43621</v>
      </c>
      <c r="F1723" s="3" t="s">
        <v>30</v>
      </c>
      <c r="G1723" s="3" t="s">
        <v>24</v>
      </c>
      <c r="H1723" s="4">
        <v>45828</v>
      </c>
      <c r="I1723" s="4">
        <v>41445</v>
      </c>
      <c r="J1723" s="3" t="s">
        <v>31</v>
      </c>
      <c r="K1723" s="2">
        <v>8.7300000000000003E-2</v>
      </c>
      <c r="L1723" s="2">
        <v>100</v>
      </c>
      <c r="M1723" s="3" t="s">
        <v>32</v>
      </c>
      <c r="N1723" s="3" t="s">
        <v>607</v>
      </c>
      <c r="O1723" s="2" t="b">
        <v>0</v>
      </c>
    </row>
    <row r="1724" spans="1:15" ht="14.25" customHeight="1" x14ac:dyDescent="0.3">
      <c r="A1724" s="2">
        <v>42</v>
      </c>
      <c r="B1724" s="3" t="s">
        <v>27</v>
      </c>
      <c r="C1724" s="2">
        <v>18</v>
      </c>
      <c r="D1724" s="2">
        <v>2161704.48</v>
      </c>
      <c r="E1724" s="4">
        <v>43621</v>
      </c>
      <c r="F1724" s="3" t="s">
        <v>28</v>
      </c>
      <c r="G1724" s="3" t="s">
        <v>24</v>
      </c>
      <c r="H1724" s="4">
        <v>45716</v>
      </c>
      <c r="I1724" s="4">
        <v>41361</v>
      </c>
      <c r="J1724" s="3" t="s">
        <v>25</v>
      </c>
      <c r="K1724" s="2">
        <v>8.5999999999999993E-2</v>
      </c>
      <c r="L1724" s="2">
        <v>100</v>
      </c>
      <c r="M1724" s="3" t="s">
        <v>26</v>
      </c>
      <c r="N1724" s="3" t="s">
        <v>607</v>
      </c>
      <c r="O1724" s="2" t="b">
        <v>0</v>
      </c>
    </row>
    <row r="1725" spans="1:15" ht="14.25" customHeight="1" x14ac:dyDescent="0.3">
      <c r="A1725" s="2">
        <v>42</v>
      </c>
      <c r="B1725" s="3" t="s">
        <v>40</v>
      </c>
      <c r="C1725" s="2">
        <v>14</v>
      </c>
      <c r="D1725" s="2">
        <v>1204501.05</v>
      </c>
      <c r="E1725" s="4">
        <v>43621</v>
      </c>
      <c r="F1725" s="3" t="s">
        <v>41</v>
      </c>
      <c r="G1725" s="3" t="s">
        <v>24</v>
      </c>
      <c r="H1725" s="4">
        <v>44317</v>
      </c>
      <c r="I1725" s="4">
        <v>42065</v>
      </c>
      <c r="J1725" s="3" t="s">
        <v>25</v>
      </c>
      <c r="K1725" s="2">
        <v>7.9500000000000001E-2</v>
      </c>
      <c r="L1725" s="2">
        <v>100</v>
      </c>
      <c r="M1725" s="3" t="s">
        <v>32</v>
      </c>
      <c r="N1725" s="3" t="s">
        <v>607</v>
      </c>
      <c r="O1725" s="2" t="b">
        <v>0</v>
      </c>
    </row>
    <row r="1726" spans="1:15" ht="14.25" customHeight="1" x14ac:dyDescent="0.3">
      <c r="A1726" s="2">
        <v>42</v>
      </c>
      <c r="B1726" s="3" t="s">
        <v>40</v>
      </c>
      <c r="C1726" s="2">
        <v>6</v>
      </c>
      <c r="D1726" s="2">
        <v>516214.74</v>
      </c>
      <c r="E1726" s="4">
        <v>43621</v>
      </c>
      <c r="F1726" s="3" t="s">
        <v>41</v>
      </c>
      <c r="G1726" s="3" t="s">
        <v>24</v>
      </c>
      <c r="H1726" s="4">
        <v>44317</v>
      </c>
      <c r="I1726" s="4">
        <v>42065</v>
      </c>
      <c r="J1726" s="3" t="s">
        <v>25</v>
      </c>
      <c r="K1726" s="2">
        <v>7.9500000000000001E-2</v>
      </c>
      <c r="L1726" s="2">
        <v>100</v>
      </c>
      <c r="M1726" s="3" t="s">
        <v>32</v>
      </c>
      <c r="N1726" s="3" t="s">
        <v>607</v>
      </c>
      <c r="O1726" s="2" t="b">
        <v>0</v>
      </c>
    </row>
    <row r="1727" spans="1:15" ht="14.25" customHeight="1" x14ac:dyDescent="0.3">
      <c r="A1727" s="2">
        <v>42</v>
      </c>
      <c r="B1727" s="3" t="s">
        <v>68</v>
      </c>
      <c r="C1727" s="2">
        <v>280</v>
      </c>
      <c r="D1727" s="2">
        <v>121264.76</v>
      </c>
      <c r="E1727" s="4">
        <v>43621</v>
      </c>
      <c r="F1727" s="3" t="s">
        <v>69</v>
      </c>
      <c r="G1727" s="3" t="s">
        <v>24</v>
      </c>
      <c r="H1727" s="4">
        <v>44333</v>
      </c>
      <c r="I1727" s="4">
        <v>42871</v>
      </c>
      <c r="J1727" s="3" t="s">
        <v>44</v>
      </c>
      <c r="K1727" s="2">
        <v>2.1299999999999999E-2</v>
      </c>
      <c r="L1727" s="2">
        <v>100</v>
      </c>
      <c r="M1727" s="3" t="s">
        <v>32</v>
      </c>
      <c r="N1727" s="3" t="s">
        <v>607</v>
      </c>
      <c r="O1727" s="2" t="b">
        <v>0</v>
      </c>
    </row>
    <row r="1728" spans="1:15" ht="14.25" customHeight="1" x14ac:dyDescent="0.3">
      <c r="A1728" s="2">
        <v>42</v>
      </c>
      <c r="B1728" s="3" t="s">
        <v>42</v>
      </c>
      <c r="C1728" s="2">
        <v>4</v>
      </c>
      <c r="D1728" s="2">
        <v>1223184.67</v>
      </c>
      <c r="E1728" s="4">
        <v>43621</v>
      </c>
      <c r="F1728" s="3" t="s">
        <v>43</v>
      </c>
      <c r="G1728" s="3" t="s">
        <v>24</v>
      </c>
      <c r="H1728" s="4">
        <v>45056</v>
      </c>
      <c r="I1728" s="4">
        <v>42184</v>
      </c>
      <c r="J1728" s="3" t="s">
        <v>44</v>
      </c>
      <c r="K1728" s="2">
        <v>8.6699999999999999E-2</v>
      </c>
      <c r="L1728" s="2">
        <v>100</v>
      </c>
      <c r="M1728" s="3" t="s">
        <v>26</v>
      </c>
      <c r="N1728" s="3" t="s">
        <v>607</v>
      </c>
      <c r="O1728" s="2" t="b">
        <v>0</v>
      </c>
    </row>
    <row r="1729" spans="1:15" ht="14.25" customHeight="1" x14ac:dyDescent="0.3">
      <c r="A1729" s="2">
        <v>42</v>
      </c>
      <c r="B1729" s="3" t="s">
        <v>42</v>
      </c>
      <c r="C1729" s="2">
        <v>5</v>
      </c>
      <c r="D1729" s="2">
        <v>1528980.84</v>
      </c>
      <c r="E1729" s="4">
        <v>43621</v>
      </c>
      <c r="F1729" s="3" t="s">
        <v>43</v>
      </c>
      <c r="G1729" s="3" t="s">
        <v>24</v>
      </c>
      <c r="H1729" s="4">
        <v>45056</v>
      </c>
      <c r="I1729" s="4">
        <v>42184</v>
      </c>
      <c r="J1729" s="3" t="s">
        <v>44</v>
      </c>
      <c r="K1729" s="2">
        <v>8.6699999999999999E-2</v>
      </c>
      <c r="L1729" s="2">
        <v>100</v>
      </c>
      <c r="M1729" s="3" t="s">
        <v>26</v>
      </c>
      <c r="N1729" s="3" t="s">
        <v>607</v>
      </c>
      <c r="O1729" s="2" t="b">
        <v>0</v>
      </c>
    </row>
    <row r="1730" spans="1:15" ht="14.25" customHeight="1" x14ac:dyDescent="0.3">
      <c r="A1730" s="2">
        <v>42</v>
      </c>
      <c r="B1730" s="3" t="s">
        <v>68</v>
      </c>
      <c r="C1730" s="2">
        <v>3500</v>
      </c>
      <c r="D1730" s="2">
        <v>1515809.51</v>
      </c>
      <c r="E1730" s="4">
        <v>43621</v>
      </c>
      <c r="F1730" s="3" t="s">
        <v>69</v>
      </c>
      <c r="G1730" s="3" t="s">
        <v>24</v>
      </c>
      <c r="H1730" s="4">
        <v>44333</v>
      </c>
      <c r="I1730" s="4">
        <v>42871</v>
      </c>
      <c r="J1730" s="3" t="s">
        <v>44</v>
      </c>
      <c r="K1730" s="2">
        <v>0.02</v>
      </c>
      <c r="L1730" s="2">
        <v>100</v>
      </c>
      <c r="M1730" s="3" t="s">
        <v>32</v>
      </c>
      <c r="N1730" s="3" t="s">
        <v>607</v>
      </c>
      <c r="O1730" s="2" t="b">
        <v>0</v>
      </c>
    </row>
    <row r="1731" spans="1:15" ht="14.25" customHeight="1" x14ac:dyDescent="0.3">
      <c r="A1731" s="2">
        <v>42</v>
      </c>
      <c r="B1731" s="3" t="s">
        <v>45</v>
      </c>
      <c r="C1731" s="2">
        <v>11</v>
      </c>
      <c r="D1731" s="2">
        <v>2437073.14</v>
      </c>
      <c r="E1731" s="4">
        <v>43621</v>
      </c>
      <c r="F1731" s="3" t="s">
        <v>46</v>
      </c>
      <c r="G1731" s="3" t="s">
        <v>24</v>
      </c>
      <c r="H1731" s="4">
        <v>46997</v>
      </c>
      <c r="I1731" s="4">
        <v>42228</v>
      </c>
      <c r="J1731" s="3" t="s">
        <v>31</v>
      </c>
      <c r="K1731" s="2">
        <v>0.109</v>
      </c>
      <c r="L1731" s="2">
        <v>100</v>
      </c>
      <c r="M1731" s="3" t="s">
        <v>26</v>
      </c>
      <c r="N1731" s="3" t="s">
        <v>607</v>
      </c>
      <c r="O1731" s="2" t="b">
        <v>0</v>
      </c>
    </row>
    <row r="1732" spans="1:15" ht="14.25" customHeight="1" x14ac:dyDescent="0.3">
      <c r="A1732" s="2">
        <v>42</v>
      </c>
      <c r="B1732" s="3" t="s">
        <v>58</v>
      </c>
      <c r="C1732" s="2">
        <v>1470</v>
      </c>
      <c r="D1732" s="2">
        <v>758792.53</v>
      </c>
      <c r="E1732" s="4">
        <v>43621</v>
      </c>
      <c r="F1732" s="3" t="s">
        <v>59</v>
      </c>
      <c r="G1732" s="3" t="s">
        <v>24</v>
      </c>
      <c r="H1732" s="4">
        <v>44531</v>
      </c>
      <c r="I1732" s="4">
        <v>42705</v>
      </c>
      <c r="J1732" s="3" t="s">
        <v>31</v>
      </c>
      <c r="K1732" s="2">
        <v>0.108</v>
      </c>
      <c r="L1732" s="2">
        <v>100</v>
      </c>
      <c r="M1732" s="3" t="s">
        <v>32</v>
      </c>
      <c r="N1732" s="3" t="s">
        <v>607</v>
      </c>
      <c r="O1732" s="2" t="b">
        <v>0</v>
      </c>
    </row>
    <row r="1733" spans="1:15" ht="14.25" customHeight="1" x14ac:dyDescent="0.3">
      <c r="A1733" s="2">
        <v>42</v>
      </c>
      <c r="B1733" s="3" t="s">
        <v>29</v>
      </c>
      <c r="C1733" s="2">
        <v>2</v>
      </c>
      <c r="D1733" s="2">
        <v>529756.28</v>
      </c>
      <c r="E1733" s="4">
        <v>43621</v>
      </c>
      <c r="F1733" s="3" t="s">
        <v>30</v>
      </c>
      <c r="G1733" s="3" t="s">
        <v>24</v>
      </c>
      <c r="H1733" s="4">
        <v>45828</v>
      </c>
      <c r="I1733" s="4">
        <v>41445</v>
      </c>
      <c r="J1733" s="3" t="s">
        <v>31</v>
      </c>
      <c r="K1733" s="2">
        <v>8.7300000000000003E-2</v>
      </c>
      <c r="L1733" s="2">
        <v>100</v>
      </c>
      <c r="M1733" s="3" t="s">
        <v>32</v>
      </c>
      <c r="N1733" s="3" t="s">
        <v>607</v>
      </c>
      <c r="O1733" s="2" t="b">
        <v>0</v>
      </c>
    </row>
    <row r="1734" spans="1:15" ht="14.25" customHeight="1" x14ac:dyDescent="0.3">
      <c r="A1734" s="2">
        <v>42</v>
      </c>
      <c r="B1734" s="3" t="s">
        <v>27</v>
      </c>
      <c r="C1734" s="2">
        <v>3</v>
      </c>
      <c r="D1734" s="2">
        <v>360284.08</v>
      </c>
      <c r="E1734" s="4">
        <v>43621</v>
      </c>
      <c r="F1734" s="3" t="s">
        <v>28</v>
      </c>
      <c r="G1734" s="3" t="s">
        <v>24</v>
      </c>
      <c r="H1734" s="4">
        <v>45716</v>
      </c>
      <c r="I1734" s="4">
        <v>41361</v>
      </c>
      <c r="J1734" s="3" t="s">
        <v>25</v>
      </c>
      <c r="K1734" s="2">
        <v>0.104</v>
      </c>
      <c r="L1734" s="2">
        <v>100</v>
      </c>
      <c r="M1734" s="3" t="s">
        <v>26</v>
      </c>
      <c r="N1734" s="3" t="s">
        <v>607</v>
      </c>
      <c r="O1734" s="2" t="b">
        <v>0</v>
      </c>
    </row>
    <row r="1735" spans="1:15" ht="14.25" customHeight="1" x14ac:dyDescent="0.3">
      <c r="A1735" s="2">
        <v>42</v>
      </c>
      <c r="B1735" s="3" t="s">
        <v>68</v>
      </c>
      <c r="C1735" s="2">
        <v>1300</v>
      </c>
      <c r="D1735" s="2">
        <v>563014.96</v>
      </c>
      <c r="E1735" s="4">
        <v>43621</v>
      </c>
      <c r="F1735" s="3" t="s">
        <v>69</v>
      </c>
      <c r="G1735" s="3" t="s">
        <v>24</v>
      </c>
      <c r="H1735" s="4">
        <v>44333</v>
      </c>
      <c r="I1735" s="4">
        <v>42871</v>
      </c>
      <c r="J1735" s="3" t="s">
        <v>44</v>
      </c>
      <c r="K1735" s="2">
        <v>2.0199999999999999E-2</v>
      </c>
      <c r="L1735" s="2">
        <v>100</v>
      </c>
      <c r="M1735" s="3" t="s">
        <v>32</v>
      </c>
      <c r="N1735" s="3" t="s">
        <v>607</v>
      </c>
      <c r="O1735" s="2" t="b">
        <v>0</v>
      </c>
    </row>
    <row r="1736" spans="1:15" ht="14.25" customHeight="1" x14ac:dyDescent="0.3">
      <c r="A1736" s="2">
        <v>42</v>
      </c>
      <c r="B1736" s="3" t="s">
        <v>91</v>
      </c>
      <c r="C1736" s="2">
        <v>2654</v>
      </c>
      <c r="D1736" s="2">
        <v>2599061.0699999998</v>
      </c>
      <c r="E1736" s="4">
        <v>43621</v>
      </c>
      <c r="F1736" s="3" t="s">
        <v>92</v>
      </c>
      <c r="G1736" s="3" t="s">
        <v>24</v>
      </c>
      <c r="H1736" s="4">
        <v>46013</v>
      </c>
      <c r="I1736" s="4">
        <v>43091</v>
      </c>
      <c r="J1736" s="3" t="s">
        <v>25</v>
      </c>
      <c r="K1736" s="2">
        <v>8.5300000000000001E-2</v>
      </c>
      <c r="L1736" s="2">
        <v>100</v>
      </c>
      <c r="M1736" s="3" t="s">
        <v>32</v>
      </c>
      <c r="N1736" s="3" t="s">
        <v>607</v>
      </c>
      <c r="O1736" s="2" t="b">
        <v>0</v>
      </c>
    </row>
    <row r="1737" spans="1:15" ht="14.25" customHeight="1" x14ac:dyDescent="0.3">
      <c r="A1737" s="2">
        <v>42</v>
      </c>
      <c r="B1737" s="3" t="s">
        <v>66</v>
      </c>
      <c r="C1737" s="2">
        <v>5110</v>
      </c>
      <c r="D1737" s="2">
        <v>4658261.6500000004</v>
      </c>
      <c r="E1737" s="4">
        <v>43621</v>
      </c>
      <c r="F1737" s="3" t="s">
        <v>67</v>
      </c>
      <c r="G1737" s="3" t="s">
        <v>24</v>
      </c>
      <c r="H1737" s="4">
        <v>46473</v>
      </c>
      <c r="I1737" s="4">
        <v>42821</v>
      </c>
      <c r="J1737" s="3" t="s">
        <v>31</v>
      </c>
      <c r="K1737" s="2">
        <v>7.5499999999999998E-2</v>
      </c>
      <c r="L1737" s="2">
        <v>100</v>
      </c>
      <c r="M1737" s="3" t="s">
        <v>32</v>
      </c>
      <c r="N1737" s="3" t="s">
        <v>607</v>
      </c>
      <c r="O1737" s="2" t="b">
        <v>0</v>
      </c>
    </row>
    <row r="1738" spans="1:15" ht="14.25" customHeight="1" x14ac:dyDescent="0.3">
      <c r="A1738" s="2">
        <v>42</v>
      </c>
      <c r="B1738" s="3" t="s">
        <v>58</v>
      </c>
      <c r="C1738" s="2">
        <v>500</v>
      </c>
      <c r="D1738" s="2">
        <v>258092.7</v>
      </c>
      <c r="E1738" s="4">
        <v>43621</v>
      </c>
      <c r="F1738" s="3" t="s">
        <v>59</v>
      </c>
      <c r="G1738" s="3" t="s">
        <v>24</v>
      </c>
      <c r="H1738" s="4">
        <v>44531</v>
      </c>
      <c r="I1738" s="4">
        <v>42705</v>
      </c>
      <c r="J1738" s="3" t="s">
        <v>31</v>
      </c>
      <c r="K1738" s="2">
        <v>8.1299999999999997E-2</v>
      </c>
      <c r="L1738" s="2">
        <v>100</v>
      </c>
      <c r="M1738" s="3" t="s">
        <v>32</v>
      </c>
      <c r="N1738" s="3" t="s">
        <v>607</v>
      </c>
      <c r="O1738" s="2" t="b">
        <v>0</v>
      </c>
    </row>
    <row r="1739" spans="1:15" ht="14.25" customHeight="1" x14ac:dyDescent="0.3">
      <c r="A1739" s="2">
        <v>42</v>
      </c>
      <c r="B1739" s="3" t="s">
        <v>68</v>
      </c>
      <c r="C1739" s="2">
        <v>5950</v>
      </c>
      <c r="D1739" s="2">
        <v>2576876.17</v>
      </c>
      <c r="E1739" s="4">
        <v>43621</v>
      </c>
      <c r="F1739" s="3" t="s">
        <v>69</v>
      </c>
      <c r="G1739" s="3" t="s">
        <v>24</v>
      </c>
      <c r="H1739" s="4">
        <v>44333</v>
      </c>
      <c r="I1739" s="4">
        <v>42871</v>
      </c>
      <c r="J1739" s="3" t="s">
        <v>44</v>
      </c>
      <c r="K1739" s="2">
        <v>2.0299999999999999E-2</v>
      </c>
      <c r="L1739" s="2">
        <v>100</v>
      </c>
      <c r="M1739" s="3" t="s">
        <v>32</v>
      </c>
      <c r="N1739" s="3" t="s">
        <v>607</v>
      </c>
      <c r="O1739" s="2" t="b">
        <v>0</v>
      </c>
    </row>
    <row r="1740" spans="1:15" ht="14.25" customHeight="1" x14ac:dyDescent="0.3">
      <c r="A1740" s="2">
        <v>42</v>
      </c>
      <c r="B1740" s="3" t="s">
        <v>93</v>
      </c>
      <c r="C1740" s="2">
        <v>21</v>
      </c>
      <c r="D1740" s="2">
        <v>4196912.74</v>
      </c>
      <c r="E1740" s="4">
        <v>43621</v>
      </c>
      <c r="F1740" s="3" t="s">
        <v>94</v>
      </c>
      <c r="G1740" s="3" t="s">
        <v>24</v>
      </c>
      <c r="H1740" s="4">
        <v>45323</v>
      </c>
      <c r="I1740" s="4">
        <v>41764</v>
      </c>
      <c r="J1740" s="3" t="s">
        <v>609</v>
      </c>
      <c r="K1740" s="2">
        <v>8.48E-2</v>
      </c>
      <c r="L1740" s="2">
        <v>100</v>
      </c>
      <c r="M1740" s="3" t="s">
        <v>57</v>
      </c>
      <c r="N1740" s="3" t="s">
        <v>607</v>
      </c>
      <c r="O1740" s="2" t="b">
        <v>0</v>
      </c>
    </row>
    <row r="1741" spans="1:15" ht="14.25" customHeight="1" x14ac:dyDescent="0.3">
      <c r="A1741" s="2">
        <v>42</v>
      </c>
      <c r="B1741" s="3" t="s">
        <v>45</v>
      </c>
      <c r="C1741" s="2">
        <v>3</v>
      </c>
      <c r="D1741" s="2">
        <v>664656.31000000006</v>
      </c>
      <c r="E1741" s="4">
        <v>43621</v>
      </c>
      <c r="F1741" s="3" t="s">
        <v>46</v>
      </c>
      <c r="G1741" s="3" t="s">
        <v>24</v>
      </c>
      <c r="H1741" s="4">
        <v>46997</v>
      </c>
      <c r="I1741" s="4">
        <v>42228</v>
      </c>
      <c r="J1741" s="3" t="s">
        <v>31</v>
      </c>
      <c r="K1741" s="2">
        <v>0.1033</v>
      </c>
      <c r="L1741" s="2">
        <v>100</v>
      </c>
      <c r="M1741" s="3" t="s">
        <v>26</v>
      </c>
      <c r="N1741" s="3" t="s">
        <v>607</v>
      </c>
      <c r="O1741" s="2" t="b">
        <v>0</v>
      </c>
    </row>
    <row r="1742" spans="1:15" ht="14.25" customHeight="1" x14ac:dyDescent="0.3">
      <c r="A1742" s="2">
        <v>42</v>
      </c>
      <c r="B1742" s="3" t="s">
        <v>45</v>
      </c>
      <c r="C1742" s="2">
        <v>3</v>
      </c>
      <c r="D1742" s="2">
        <v>664656.31000000006</v>
      </c>
      <c r="E1742" s="4">
        <v>43621</v>
      </c>
      <c r="F1742" s="3" t="s">
        <v>46</v>
      </c>
      <c r="G1742" s="3" t="s">
        <v>24</v>
      </c>
      <c r="H1742" s="4">
        <v>46997</v>
      </c>
      <c r="I1742" s="4">
        <v>42228</v>
      </c>
      <c r="J1742" s="3" t="s">
        <v>31</v>
      </c>
      <c r="K1742" s="2">
        <v>0.1033</v>
      </c>
      <c r="L1742" s="2">
        <v>100</v>
      </c>
      <c r="M1742" s="3" t="s">
        <v>26</v>
      </c>
      <c r="N1742" s="3" t="s">
        <v>607</v>
      </c>
      <c r="O1742" s="2" t="b">
        <v>0</v>
      </c>
    </row>
    <row r="1743" spans="1:15" ht="14.25" customHeight="1" x14ac:dyDescent="0.3">
      <c r="A1743" s="2">
        <v>42</v>
      </c>
      <c r="B1743" s="3" t="s">
        <v>45</v>
      </c>
      <c r="C1743" s="2">
        <v>3</v>
      </c>
      <c r="D1743" s="2">
        <v>664656.31000000006</v>
      </c>
      <c r="E1743" s="4">
        <v>43621</v>
      </c>
      <c r="F1743" s="3" t="s">
        <v>46</v>
      </c>
      <c r="G1743" s="3" t="s">
        <v>24</v>
      </c>
      <c r="H1743" s="4">
        <v>46997</v>
      </c>
      <c r="I1743" s="4">
        <v>42228</v>
      </c>
      <c r="J1743" s="3" t="s">
        <v>31</v>
      </c>
      <c r="K1743" s="2">
        <v>0.1033</v>
      </c>
      <c r="L1743" s="2">
        <v>100</v>
      </c>
      <c r="M1743" s="3" t="s">
        <v>26</v>
      </c>
      <c r="N1743" s="3" t="s">
        <v>607</v>
      </c>
      <c r="O1743" s="2" t="b">
        <v>0</v>
      </c>
    </row>
    <row r="1744" spans="1:15" ht="14.25" customHeight="1" x14ac:dyDescent="0.3">
      <c r="A1744" s="2">
        <v>42</v>
      </c>
      <c r="B1744" s="3" t="s">
        <v>45</v>
      </c>
      <c r="C1744" s="2">
        <v>6</v>
      </c>
      <c r="D1744" s="2">
        <v>1329312.6200000001</v>
      </c>
      <c r="E1744" s="4">
        <v>43621</v>
      </c>
      <c r="F1744" s="3" t="s">
        <v>46</v>
      </c>
      <c r="G1744" s="3" t="s">
        <v>24</v>
      </c>
      <c r="H1744" s="4">
        <v>46997</v>
      </c>
      <c r="I1744" s="4">
        <v>42228</v>
      </c>
      <c r="J1744" s="3" t="s">
        <v>31</v>
      </c>
      <c r="K1744" s="2">
        <v>0.10340000000000001</v>
      </c>
      <c r="L1744" s="2">
        <v>100</v>
      </c>
      <c r="M1744" s="3" t="s">
        <v>26</v>
      </c>
      <c r="N1744" s="3" t="s">
        <v>607</v>
      </c>
      <c r="O1744" s="2" t="b">
        <v>0</v>
      </c>
    </row>
    <row r="1745" spans="1:15" ht="14.25" customHeight="1" x14ac:dyDescent="0.3">
      <c r="A1745" s="2">
        <v>42</v>
      </c>
      <c r="B1745" s="3" t="s">
        <v>45</v>
      </c>
      <c r="C1745" s="2">
        <v>2</v>
      </c>
      <c r="D1745" s="2">
        <v>443104.21</v>
      </c>
      <c r="E1745" s="4">
        <v>43621</v>
      </c>
      <c r="F1745" s="3" t="s">
        <v>46</v>
      </c>
      <c r="G1745" s="3" t="s">
        <v>24</v>
      </c>
      <c r="H1745" s="4">
        <v>46997</v>
      </c>
      <c r="I1745" s="4">
        <v>42228</v>
      </c>
      <c r="J1745" s="3" t="s">
        <v>31</v>
      </c>
      <c r="K1745" s="2">
        <v>0.1033</v>
      </c>
      <c r="L1745" s="2">
        <v>100</v>
      </c>
      <c r="M1745" s="3" t="s">
        <v>26</v>
      </c>
      <c r="N1745" s="3" t="s">
        <v>607</v>
      </c>
      <c r="O1745" s="2" t="b">
        <v>0</v>
      </c>
    </row>
    <row r="1746" spans="1:15" ht="14.25" customHeight="1" x14ac:dyDescent="0.3">
      <c r="A1746" s="2">
        <v>42</v>
      </c>
      <c r="B1746" s="3" t="s">
        <v>42</v>
      </c>
      <c r="C1746" s="2">
        <v>4</v>
      </c>
      <c r="D1746" s="2">
        <v>1223184.67</v>
      </c>
      <c r="E1746" s="4">
        <v>43621</v>
      </c>
      <c r="F1746" s="3" t="s">
        <v>43</v>
      </c>
      <c r="G1746" s="3" t="s">
        <v>24</v>
      </c>
      <c r="H1746" s="4">
        <v>45056</v>
      </c>
      <c r="I1746" s="4">
        <v>42184</v>
      </c>
      <c r="J1746" s="3" t="s">
        <v>44</v>
      </c>
      <c r="K1746" s="2">
        <v>8.6499999999999994E-2</v>
      </c>
      <c r="L1746" s="2">
        <v>100</v>
      </c>
      <c r="M1746" s="3" t="s">
        <v>26</v>
      </c>
      <c r="N1746" s="3" t="s">
        <v>607</v>
      </c>
      <c r="O1746" s="2" t="b">
        <v>0</v>
      </c>
    </row>
    <row r="1747" spans="1:15" ht="14.25" customHeight="1" x14ac:dyDescent="0.3">
      <c r="A1747" s="2">
        <v>13</v>
      </c>
      <c r="B1747" s="3" t="s">
        <v>186</v>
      </c>
      <c r="C1747" s="2">
        <v>800</v>
      </c>
      <c r="D1747" s="2">
        <v>910203.91</v>
      </c>
      <c r="E1747" s="4">
        <v>43621</v>
      </c>
      <c r="F1747" s="3" t="s">
        <v>187</v>
      </c>
      <c r="G1747" s="3" t="s">
        <v>139</v>
      </c>
      <c r="H1747" s="4">
        <v>45703</v>
      </c>
      <c r="I1747" s="4">
        <v>43150</v>
      </c>
      <c r="J1747" s="3" t="s">
        <v>31</v>
      </c>
      <c r="K1747" s="2">
        <v>5.4199999999999998E-2</v>
      </c>
      <c r="L1747" s="2">
        <v>100</v>
      </c>
      <c r="M1747" s="3" t="s">
        <v>188</v>
      </c>
      <c r="N1747" s="3" t="s">
        <v>552</v>
      </c>
      <c r="O1747" s="2" t="b">
        <v>0</v>
      </c>
    </row>
    <row r="1748" spans="1:15" ht="14.25" customHeight="1" x14ac:dyDescent="0.3">
      <c r="A1748" s="2">
        <v>13</v>
      </c>
      <c r="B1748" s="3" t="s">
        <v>258</v>
      </c>
      <c r="C1748" s="2">
        <v>225</v>
      </c>
      <c r="D1748" s="2">
        <v>2639388.4500000002</v>
      </c>
      <c r="E1748" s="4">
        <v>43621</v>
      </c>
      <c r="F1748" s="3" t="s">
        <v>259</v>
      </c>
      <c r="G1748" s="3" t="s">
        <v>139</v>
      </c>
      <c r="H1748" s="4">
        <v>45853</v>
      </c>
      <c r="I1748" s="4">
        <v>43307</v>
      </c>
      <c r="J1748" s="3" t="s">
        <v>31</v>
      </c>
      <c r="K1748" s="2">
        <v>5.9799999999999999E-2</v>
      </c>
      <c r="L1748" s="2">
        <v>100</v>
      </c>
      <c r="M1748" s="3" t="s">
        <v>260</v>
      </c>
      <c r="N1748" s="3" t="s">
        <v>552</v>
      </c>
      <c r="O1748" s="2" t="b">
        <v>0</v>
      </c>
    </row>
    <row r="1749" spans="1:15" ht="14.25" customHeight="1" x14ac:dyDescent="0.3">
      <c r="A1749" s="2">
        <v>13</v>
      </c>
      <c r="B1749" s="3" t="s">
        <v>264</v>
      </c>
      <c r="C1749" s="2">
        <v>1906</v>
      </c>
      <c r="D1749" s="2">
        <v>1012765.45</v>
      </c>
      <c r="E1749" s="4">
        <v>43621</v>
      </c>
      <c r="F1749" s="3" t="s">
        <v>265</v>
      </c>
      <c r="G1749" s="3" t="s">
        <v>139</v>
      </c>
      <c r="H1749" s="4">
        <v>44818</v>
      </c>
      <c r="I1749" s="4">
        <v>43378</v>
      </c>
      <c r="J1749" s="3" t="s">
        <v>44</v>
      </c>
      <c r="K1749" s="2">
        <v>4.0099999999999997E-2</v>
      </c>
      <c r="L1749" s="2">
        <v>100</v>
      </c>
      <c r="M1749" s="3" t="s">
        <v>266</v>
      </c>
      <c r="N1749" s="3" t="s">
        <v>552</v>
      </c>
      <c r="O1749" s="2" t="b">
        <v>0</v>
      </c>
    </row>
    <row r="1750" spans="1:15" ht="14.25" customHeight="1" x14ac:dyDescent="0.3">
      <c r="A1750" s="2">
        <v>13</v>
      </c>
      <c r="B1750" s="3" t="s">
        <v>447</v>
      </c>
      <c r="C1750" s="2">
        <v>40</v>
      </c>
      <c r="D1750" s="2">
        <v>685505.56</v>
      </c>
      <c r="E1750" s="4">
        <v>43621</v>
      </c>
      <c r="F1750" s="3" t="s">
        <v>448</v>
      </c>
      <c r="G1750" s="3" t="s">
        <v>139</v>
      </c>
      <c r="H1750" s="4">
        <v>45488</v>
      </c>
      <c r="I1750" s="4">
        <v>40344</v>
      </c>
      <c r="J1750" s="3" t="s">
        <v>31</v>
      </c>
      <c r="K1750" s="2">
        <v>8.43E-2</v>
      </c>
      <c r="L1750" s="2">
        <v>100</v>
      </c>
      <c r="M1750" s="3" t="s">
        <v>415</v>
      </c>
      <c r="N1750" s="3" t="s">
        <v>552</v>
      </c>
      <c r="O1750" s="2" t="b">
        <v>0</v>
      </c>
    </row>
    <row r="1751" spans="1:15" ht="14.25" customHeight="1" x14ac:dyDescent="0.3">
      <c r="A1751" s="2">
        <v>13</v>
      </c>
      <c r="B1751" s="3" t="s">
        <v>264</v>
      </c>
      <c r="C1751" s="2">
        <v>1000</v>
      </c>
      <c r="D1751" s="2">
        <v>531356.48</v>
      </c>
      <c r="E1751" s="4">
        <v>43621</v>
      </c>
      <c r="F1751" s="3" t="s">
        <v>265</v>
      </c>
      <c r="G1751" s="3" t="s">
        <v>139</v>
      </c>
      <c r="H1751" s="4">
        <v>44818</v>
      </c>
      <c r="I1751" s="4">
        <v>43378</v>
      </c>
      <c r="J1751" s="3" t="s">
        <v>44</v>
      </c>
      <c r="K1751" s="2">
        <v>2.5999999999999999E-3</v>
      </c>
      <c r="L1751" s="2">
        <v>100</v>
      </c>
      <c r="M1751" s="3" t="s">
        <v>266</v>
      </c>
      <c r="N1751" s="3" t="s">
        <v>552</v>
      </c>
      <c r="O1751" s="2" t="b">
        <v>0</v>
      </c>
    </row>
    <row r="1752" spans="1:15" ht="14.25" customHeight="1" x14ac:dyDescent="0.3">
      <c r="A1752" s="2">
        <v>13</v>
      </c>
      <c r="B1752" s="3" t="s">
        <v>242</v>
      </c>
      <c r="C1752" s="2">
        <v>246</v>
      </c>
      <c r="D1752" s="2">
        <v>315534.46999999997</v>
      </c>
      <c r="E1752" s="4">
        <v>43621</v>
      </c>
      <c r="F1752" s="3" t="s">
        <v>243</v>
      </c>
      <c r="G1752" s="3" t="s">
        <v>139</v>
      </c>
      <c r="H1752" s="4">
        <v>47467</v>
      </c>
      <c r="I1752" s="4">
        <v>43161</v>
      </c>
      <c r="J1752" s="3" t="s">
        <v>31</v>
      </c>
      <c r="K1752" s="2">
        <v>5.3699999999999998E-2</v>
      </c>
      <c r="L1752" s="2">
        <v>100</v>
      </c>
      <c r="M1752" s="3" t="s">
        <v>244</v>
      </c>
      <c r="N1752" s="3" t="s">
        <v>552</v>
      </c>
      <c r="O1752" s="2" t="b">
        <v>0</v>
      </c>
    </row>
    <row r="1753" spans="1:15" ht="14.25" customHeight="1" x14ac:dyDescent="0.3">
      <c r="A1753" s="2">
        <v>13</v>
      </c>
      <c r="B1753" s="3" t="s">
        <v>270</v>
      </c>
      <c r="C1753" s="2">
        <v>733</v>
      </c>
      <c r="D1753" s="2">
        <v>738441.77</v>
      </c>
      <c r="E1753" s="4">
        <v>43621</v>
      </c>
      <c r="F1753" s="3" t="s">
        <v>271</v>
      </c>
      <c r="G1753" s="3" t="s">
        <v>139</v>
      </c>
      <c r="H1753" s="4">
        <v>46106</v>
      </c>
      <c r="I1753" s="4">
        <v>43585</v>
      </c>
      <c r="J1753" s="3" t="s">
        <v>44</v>
      </c>
      <c r="K1753" s="2">
        <v>0.01</v>
      </c>
      <c r="L1753" s="2">
        <v>100</v>
      </c>
      <c r="M1753" s="3" t="s">
        <v>272</v>
      </c>
      <c r="N1753" s="3" t="s">
        <v>552</v>
      </c>
      <c r="O1753" s="2" t="b">
        <v>0</v>
      </c>
    </row>
    <row r="1754" spans="1:15" ht="14.25" customHeight="1" x14ac:dyDescent="0.3">
      <c r="A1754" s="2">
        <v>9</v>
      </c>
      <c r="B1754" s="3" t="s">
        <v>38</v>
      </c>
      <c r="C1754" s="2">
        <v>10</v>
      </c>
      <c r="D1754" s="2">
        <v>2241931.81</v>
      </c>
      <c r="E1754" s="4">
        <v>43621</v>
      </c>
      <c r="F1754" s="3" t="s">
        <v>39</v>
      </c>
      <c r="G1754" s="3" t="s">
        <v>24</v>
      </c>
      <c r="H1754" s="4">
        <v>46188</v>
      </c>
      <c r="I1754" s="4">
        <v>41075</v>
      </c>
      <c r="J1754" s="3" t="s">
        <v>31</v>
      </c>
      <c r="K1754" s="2">
        <v>9.6000000000000002E-2</v>
      </c>
      <c r="L1754" s="2">
        <v>100</v>
      </c>
      <c r="M1754" s="3" t="s">
        <v>32</v>
      </c>
      <c r="N1754" s="3" t="s">
        <v>552</v>
      </c>
      <c r="O1754" s="2" t="b">
        <v>0</v>
      </c>
    </row>
    <row r="1755" spans="1:15" ht="14.25" customHeight="1" x14ac:dyDescent="0.3">
      <c r="A1755" s="2">
        <v>9</v>
      </c>
      <c r="B1755" s="3" t="s">
        <v>252</v>
      </c>
      <c r="C1755" s="2">
        <v>7</v>
      </c>
      <c r="D1755" s="2">
        <v>1636791.25</v>
      </c>
      <c r="E1755" s="4">
        <v>43621</v>
      </c>
      <c r="F1755" s="3" t="s">
        <v>253</v>
      </c>
      <c r="G1755" s="3" t="s">
        <v>24</v>
      </c>
      <c r="H1755" s="4">
        <v>46258</v>
      </c>
      <c r="I1755" s="4">
        <v>40626</v>
      </c>
      <c r="J1755" s="3" t="s">
        <v>31</v>
      </c>
      <c r="K1755" s="2">
        <v>6.7599999999999993E-2</v>
      </c>
      <c r="L1755" s="2">
        <v>100</v>
      </c>
      <c r="M1755" s="3" t="s">
        <v>35</v>
      </c>
      <c r="N1755" s="3" t="s">
        <v>552</v>
      </c>
      <c r="O1755" s="2" t="b">
        <v>0</v>
      </c>
    </row>
    <row r="1756" spans="1:15" ht="14.25" customHeight="1" x14ac:dyDescent="0.3">
      <c r="A1756" s="2">
        <v>9</v>
      </c>
      <c r="B1756" s="3" t="s">
        <v>45</v>
      </c>
      <c r="C1756" s="2">
        <v>4</v>
      </c>
      <c r="D1756" s="2">
        <v>462146.31</v>
      </c>
      <c r="E1756" s="4">
        <v>43621</v>
      </c>
      <c r="F1756" s="3" t="s">
        <v>46</v>
      </c>
      <c r="G1756" s="3" t="s">
        <v>24</v>
      </c>
      <c r="H1756" s="4">
        <v>46997</v>
      </c>
      <c r="I1756" s="4">
        <v>42228</v>
      </c>
      <c r="J1756" s="3" t="s">
        <v>554</v>
      </c>
      <c r="K1756" s="2">
        <v>0.1118</v>
      </c>
      <c r="L1756" s="2">
        <v>100</v>
      </c>
      <c r="M1756" s="3" t="s">
        <v>26</v>
      </c>
      <c r="N1756" s="3" t="s">
        <v>552</v>
      </c>
      <c r="O1756" s="2" t="b">
        <v>0</v>
      </c>
    </row>
    <row r="1757" spans="1:15" ht="14.25" customHeight="1" x14ac:dyDescent="0.3">
      <c r="A1757" s="2">
        <v>9</v>
      </c>
      <c r="B1757" s="3" t="s">
        <v>33</v>
      </c>
      <c r="C1757" s="2">
        <v>3</v>
      </c>
      <c r="D1757" s="2">
        <v>809292.93</v>
      </c>
      <c r="E1757" s="4">
        <v>43621</v>
      </c>
      <c r="F1757" s="3" t="s">
        <v>34</v>
      </c>
      <c r="G1757" s="3" t="s">
        <v>24</v>
      </c>
      <c r="H1757" s="4">
        <v>44518</v>
      </c>
      <c r="I1757" s="4">
        <v>40651</v>
      </c>
      <c r="J1757" s="3" t="s">
        <v>31</v>
      </c>
      <c r="K1757" s="2">
        <v>0.1026</v>
      </c>
      <c r="L1757" s="2">
        <v>100</v>
      </c>
      <c r="M1757" s="3" t="s">
        <v>35</v>
      </c>
      <c r="N1757" s="3" t="s">
        <v>552</v>
      </c>
      <c r="O1757" s="2" t="b">
        <v>0</v>
      </c>
    </row>
    <row r="1758" spans="1:15" ht="14.25" customHeight="1" x14ac:dyDescent="0.3">
      <c r="A1758" s="2">
        <v>9</v>
      </c>
      <c r="B1758" s="3" t="s">
        <v>45</v>
      </c>
      <c r="C1758" s="2">
        <v>2</v>
      </c>
      <c r="D1758" s="2">
        <v>231073.16</v>
      </c>
      <c r="E1758" s="4">
        <v>43621</v>
      </c>
      <c r="F1758" s="3" t="s">
        <v>46</v>
      </c>
      <c r="G1758" s="3" t="s">
        <v>24</v>
      </c>
      <c r="H1758" s="4">
        <v>46997</v>
      </c>
      <c r="I1758" s="4">
        <v>42228</v>
      </c>
      <c r="J1758" s="3" t="s">
        <v>554</v>
      </c>
      <c r="K1758" s="2">
        <v>0.11409999999999999</v>
      </c>
      <c r="L1758" s="2">
        <v>100</v>
      </c>
      <c r="M1758" s="3" t="s">
        <v>26</v>
      </c>
      <c r="N1758" s="3" t="s">
        <v>552</v>
      </c>
      <c r="O1758" s="2" t="b">
        <v>0</v>
      </c>
    </row>
    <row r="1759" spans="1:15" ht="14.25" customHeight="1" x14ac:dyDescent="0.3">
      <c r="A1759" s="2">
        <v>9</v>
      </c>
      <c r="B1759" s="3" t="s">
        <v>58</v>
      </c>
      <c r="C1759" s="2">
        <v>2500</v>
      </c>
      <c r="D1759" s="2">
        <v>1309563.6100000001</v>
      </c>
      <c r="E1759" s="4">
        <v>43621</v>
      </c>
      <c r="F1759" s="3" t="s">
        <v>59</v>
      </c>
      <c r="G1759" s="3" t="s">
        <v>24</v>
      </c>
      <c r="H1759" s="4">
        <v>44531</v>
      </c>
      <c r="I1759" s="4">
        <v>42705</v>
      </c>
      <c r="J1759" s="3" t="s">
        <v>554</v>
      </c>
      <c r="K1759" s="2">
        <v>0.1074</v>
      </c>
      <c r="L1759" s="2">
        <v>100</v>
      </c>
      <c r="M1759" s="3" t="s">
        <v>32</v>
      </c>
      <c r="N1759" s="3" t="s">
        <v>552</v>
      </c>
      <c r="O1759" s="2" t="b">
        <v>0</v>
      </c>
    </row>
    <row r="1760" spans="1:15" ht="14.25" customHeight="1" x14ac:dyDescent="0.3">
      <c r="A1760" s="2">
        <v>9</v>
      </c>
      <c r="B1760" s="3" t="s">
        <v>66</v>
      </c>
      <c r="C1760" s="2">
        <v>3400</v>
      </c>
      <c r="D1760" s="2">
        <v>3020190.52</v>
      </c>
      <c r="E1760" s="4">
        <v>43621</v>
      </c>
      <c r="F1760" s="3" t="s">
        <v>67</v>
      </c>
      <c r="G1760" s="3" t="s">
        <v>24</v>
      </c>
      <c r="H1760" s="4">
        <v>46473</v>
      </c>
      <c r="I1760" s="4">
        <v>42821</v>
      </c>
      <c r="J1760" s="3" t="s">
        <v>554</v>
      </c>
      <c r="K1760" s="2">
        <v>8.3500000000000005E-2</v>
      </c>
      <c r="L1760" s="2">
        <v>100</v>
      </c>
      <c r="M1760" s="3" t="s">
        <v>32</v>
      </c>
      <c r="N1760" s="3" t="s">
        <v>552</v>
      </c>
      <c r="O1760" s="2" t="b">
        <v>0</v>
      </c>
    </row>
    <row r="1761" spans="1:15" ht="14.25" customHeight="1" x14ac:dyDescent="0.3">
      <c r="A1761" s="2">
        <v>9</v>
      </c>
      <c r="B1761" s="3" t="s">
        <v>68</v>
      </c>
      <c r="C1761" s="2">
        <v>2500</v>
      </c>
      <c r="D1761" s="2">
        <v>778428.21</v>
      </c>
      <c r="E1761" s="4">
        <v>43621</v>
      </c>
      <c r="F1761" s="3" t="s">
        <v>69</v>
      </c>
      <c r="G1761" s="3" t="s">
        <v>24</v>
      </c>
      <c r="H1761" s="4">
        <v>44333</v>
      </c>
      <c r="I1761" s="4">
        <v>42880</v>
      </c>
      <c r="J1761" s="3" t="s">
        <v>44</v>
      </c>
      <c r="K1761" s="2">
        <v>0.02</v>
      </c>
      <c r="L1761" s="2">
        <v>100</v>
      </c>
      <c r="M1761" s="3" t="s">
        <v>32</v>
      </c>
      <c r="N1761" s="3" t="s">
        <v>552</v>
      </c>
      <c r="O1761" s="2" t="b">
        <v>0</v>
      </c>
    </row>
    <row r="1762" spans="1:15" ht="14.25" customHeight="1" x14ac:dyDescent="0.3">
      <c r="A1762" s="2">
        <v>9</v>
      </c>
      <c r="B1762" s="3" t="s">
        <v>88</v>
      </c>
      <c r="C1762" s="2">
        <v>1695</v>
      </c>
      <c r="D1762" s="2">
        <v>1819780.62</v>
      </c>
      <c r="E1762" s="4">
        <v>43621</v>
      </c>
      <c r="F1762" s="3" t="s">
        <v>89</v>
      </c>
      <c r="G1762" s="3" t="s">
        <v>24</v>
      </c>
      <c r="H1762" s="4">
        <v>46713</v>
      </c>
      <c r="I1762" s="4">
        <v>43061</v>
      </c>
      <c r="J1762" s="3" t="s">
        <v>31</v>
      </c>
      <c r="K1762" s="2">
        <v>8.0699999999999994E-2</v>
      </c>
      <c r="L1762" s="2">
        <v>100</v>
      </c>
      <c r="M1762" s="3" t="s">
        <v>90</v>
      </c>
      <c r="N1762" s="3" t="s">
        <v>552</v>
      </c>
      <c r="O1762" s="2" t="b">
        <v>0</v>
      </c>
    </row>
    <row r="1763" spans="1:15" ht="14.25" customHeight="1" x14ac:dyDescent="0.3">
      <c r="A1763" s="2">
        <v>9</v>
      </c>
      <c r="B1763" s="3" t="s">
        <v>555</v>
      </c>
      <c r="C1763" s="2">
        <v>4200</v>
      </c>
      <c r="D1763" s="2">
        <v>3149979.91</v>
      </c>
      <c r="E1763" s="4">
        <v>43621</v>
      </c>
      <c r="F1763" s="3" t="s">
        <v>135</v>
      </c>
      <c r="G1763" s="3" t="s">
        <v>24</v>
      </c>
      <c r="H1763" s="4">
        <v>44169</v>
      </c>
      <c r="I1763" s="4">
        <v>43080</v>
      </c>
      <c r="J1763" s="3" t="s">
        <v>44</v>
      </c>
      <c r="K1763" s="2">
        <v>2.1600000000000001E-2</v>
      </c>
      <c r="L1763" s="2">
        <v>100</v>
      </c>
      <c r="M1763" s="3" t="s">
        <v>35</v>
      </c>
      <c r="N1763" s="3" t="s">
        <v>552</v>
      </c>
      <c r="O1763" s="2" t="b">
        <v>0</v>
      </c>
    </row>
    <row r="1764" spans="1:15" ht="14.25" customHeight="1" x14ac:dyDescent="0.3">
      <c r="A1764" s="2">
        <v>9</v>
      </c>
      <c r="B1764" s="3" t="s">
        <v>42</v>
      </c>
      <c r="C1764" s="2">
        <v>4</v>
      </c>
      <c r="D1764" s="2">
        <v>1174209.73</v>
      </c>
      <c r="E1764" s="4">
        <v>43621</v>
      </c>
      <c r="F1764" s="3" t="s">
        <v>43</v>
      </c>
      <c r="G1764" s="3" t="s">
        <v>24</v>
      </c>
      <c r="H1764" s="4">
        <v>45058</v>
      </c>
      <c r="I1764" s="4">
        <v>42184</v>
      </c>
      <c r="J1764" s="3" t="s">
        <v>44</v>
      </c>
      <c r="K1764" s="2">
        <v>8.4900000000000003E-2</v>
      </c>
      <c r="L1764" s="2">
        <v>100</v>
      </c>
      <c r="M1764" s="3" t="s">
        <v>26</v>
      </c>
      <c r="N1764" s="3" t="s">
        <v>552</v>
      </c>
      <c r="O1764" s="2" t="b">
        <v>0</v>
      </c>
    </row>
    <row r="1765" spans="1:15" ht="14.25" customHeight="1" x14ac:dyDescent="0.3">
      <c r="A1765" s="2">
        <v>9</v>
      </c>
      <c r="B1765" s="3" t="s">
        <v>42</v>
      </c>
      <c r="C1765" s="2">
        <v>1</v>
      </c>
      <c r="D1765" s="2">
        <v>293552.43</v>
      </c>
      <c r="E1765" s="4">
        <v>43621</v>
      </c>
      <c r="F1765" s="3" t="s">
        <v>43</v>
      </c>
      <c r="G1765" s="3" t="s">
        <v>24</v>
      </c>
      <c r="H1765" s="4">
        <v>45058</v>
      </c>
      <c r="I1765" s="4">
        <v>42184</v>
      </c>
      <c r="J1765" s="3" t="s">
        <v>44</v>
      </c>
      <c r="K1765" s="2">
        <v>8.4099999999999994E-2</v>
      </c>
      <c r="L1765" s="2">
        <v>100</v>
      </c>
      <c r="M1765" s="3" t="s">
        <v>26</v>
      </c>
      <c r="N1765" s="3" t="s">
        <v>552</v>
      </c>
      <c r="O1765" s="2" t="b">
        <v>0</v>
      </c>
    </row>
    <row r="1766" spans="1:15" ht="14.25" customHeight="1" x14ac:dyDescent="0.3">
      <c r="A1766" s="2">
        <v>9</v>
      </c>
      <c r="B1766" s="3" t="s">
        <v>42</v>
      </c>
      <c r="C1766" s="2">
        <v>1</v>
      </c>
      <c r="D1766" s="2">
        <v>293552.43</v>
      </c>
      <c r="E1766" s="4">
        <v>43621</v>
      </c>
      <c r="F1766" s="3" t="s">
        <v>43</v>
      </c>
      <c r="G1766" s="3" t="s">
        <v>24</v>
      </c>
      <c r="H1766" s="4">
        <v>45058</v>
      </c>
      <c r="I1766" s="4">
        <v>42184</v>
      </c>
      <c r="J1766" s="3" t="s">
        <v>44</v>
      </c>
      <c r="K1766" s="2">
        <v>8.4000000000000005E-2</v>
      </c>
      <c r="L1766" s="2">
        <v>100</v>
      </c>
      <c r="M1766" s="3" t="s">
        <v>26</v>
      </c>
      <c r="N1766" s="3" t="s">
        <v>552</v>
      </c>
      <c r="O1766" s="2" t="b">
        <v>0</v>
      </c>
    </row>
    <row r="1767" spans="1:15" ht="14.25" customHeight="1" x14ac:dyDescent="0.3">
      <c r="A1767" s="2">
        <v>9</v>
      </c>
      <c r="B1767" s="3" t="s">
        <v>171</v>
      </c>
      <c r="C1767" s="2">
        <v>17</v>
      </c>
      <c r="D1767" s="2">
        <v>1962698.41</v>
      </c>
      <c r="E1767" s="4">
        <v>43621</v>
      </c>
      <c r="F1767" s="3" t="s">
        <v>172</v>
      </c>
      <c r="G1767" s="3" t="s">
        <v>24</v>
      </c>
      <c r="H1767" s="4">
        <v>45920</v>
      </c>
      <c r="I1767" s="4">
        <v>42772</v>
      </c>
      <c r="J1767" s="3" t="s">
        <v>31</v>
      </c>
      <c r="K1767" s="2">
        <v>9.98E-2</v>
      </c>
      <c r="L1767" s="2">
        <v>100</v>
      </c>
      <c r="M1767" s="3" t="s">
        <v>594</v>
      </c>
      <c r="N1767" s="3" t="s">
        <v>552</v>
      </c>
      <c r="O1767" s="2" t="b">
        <v>0</v>
      </c>
    </row>
    <row r="1768" spans="1:15" ht="14.25" customHeight="1" x14ac:dyDescent="0.3">
      <c r="A1768" s="2">
        <v>9</v>
      </c>
      <c r="B1768" s="3" t="s">
        <v>75</v>
      </c>
      <c r="C1768" s="2">
        <v>2653.9999941999999</v>
      </c>
      <c r="D1768" s="2">
        <v>2697451.6</v>
      </c>
      <c r="E1768" s="4">
        <v>43621</v>
      </c>
      <c r="F1768" s="3" t="s">
        <v>76</v>
      </c>
      <c r="G1768" s="3" t="s">
        <v>24</v>
      </c>
      <c r="H1768" s="4">
        <v>50775</v>
      </c>
      <c r="I1768" s="4">
        <v>43461</v>
      </c>
      <c r="J1768" s="3" t="s">
        <v>31</v>
      </c>
      <c r="K1768" s="2">
        <v>7.0300000000000001E-2</v>
      </c>
      <c r="L1768" s="2">
        <v>100</v>
      </c>
      <c r="M1768" s="3" t="s">
        <v>57</v>
      </c>
      <c r="N1768" s="3" t="s">
        <v>552</v>
      </c>
      <c r="O1768" s="2" t="b">
        <v>0</v>
      </c>
    </row>
    <row r="1769" spans="1:15" ht="14.25" customHeight="1" x14ac:dyDescent="0.3">
      <c r="A1769" s="2">
        <v>9</v>
      </c>
      <c r="B1769" s="3" t="s">
        <v>66</v>
      </c>
      <c r="C1769" s="2">
        <v>1325</v>
      </c>
      <c r="D1769" s="2">
        <v>1176986.01</v>
      </c>
      <c r="E1769" s="4">
        <v>43621</v>
      </c>
      <c r="F1769" s="3" t="s">
        <v>67</v>
      </c>
      <c r="G1769" s="3" t="s">
        <v>24</v>
      </c>
      <c r="H1769" s="4">
        <v>46473</v>
      </c>
      <c r="I1769" s="4">
        <v>42821</v>
      </c>
      <c r="J1769" s="3" t="s">
        <v>554</v>
      </c>
      <c r="K1769" s="2">
        <v>6.7900000000000002E-2</v>
      </c>
      <c r="L1769" s="2">
        <v>100</v>
      </c>
      <c r="M1769" s="3" t="s">
        <v>32</v>
      </c>
      <c r="N1769" s="3" t="s">
        <v>552</v>
      </c>
      <c r="O1769" s="2" t="b">
        <v>0</v>
      </c>
    </row>
    <row r="1770" spans="1:15" ht="14.25" customHeight="1" x14ac:dyDescent="0.3">
      <c r="A1770" s="2">
        <v>9</v>
      </c>
      <c r="B1770" s="3" t="s">
        <v>68</v>
      </c>
      <c r="C1770" s="2">
        <v>1760</v>
      </c>
      <c r="D1770" s="2">
        <v>548013.46</v>
      </c>
      <c r="E1770" s="4">
        <v>43621</v>
      </c>
      <c r="F1770" s="3" t="s">
        <v>69</v>
      </c>
      <c r="G1770" s="3" t="s">
        <v>24</v>
      </c>
      <c r="H1770" s="4">
        <v>44333</v>
      </c>
      <c r="I1770" s="4">
        <v>42880</v>
      </c>
      <c r="J1770" s="3" t="s">
        <v>44</v>
      </c>
      <c r="K1770" s="2">
        <v>1.7600000000000001E-2</v>
      </c>
      <c r="L1770" s="2">
        <v>100</v>
      </c>
      <c r="M1770" s="3" t="s">
        <v>32</v>
      </c>
      <c r="N1770" s="3" t="s">
        <v>552</v>
      </c>
      <c r="O1770" s="2" t="b">
        <v>0</v>
      </c>
    </row>
    <row r="1771" spans="1:15" ht="14.25" customHeight="1" x14ac:dyDescent="0.3">
      <c r="A1771" s="2">
        <v>9</v>
      </c>
      <c r="B1771" s="3" t="s">
        <v>106</v>
      </c>
      <c r="C1771" s="2">
        <v>1938</v>
      </c>
      <c r="D1771" s="2">
        <v>2060549.25</v>
      </c>
      <c r="E1771" s="4">
        <v>43621</v>
      </c>
      <c r="F1771" s="3" t="s">
        <v>107</v>
      </c>
      <c r="G1771" s="3" t="s">
        <v>24</v>
      </c>
      <c r="H1771" s="4">
        <v>47289</v>
      </c>
      <c r="I1771" s="4">
        <v>43333</v>
      </c>
      <c r="J1771" s="3" t="s">
        <v>595</v>
      </c>
      <c r="K1771" s="2">
        <v>7.7499999999999999E-2</v>
      </c>
      <c r="L1771" s="2">
        <v>100</v>
      </c>
      <c r="M1771" s="3" t="s">
        <v>32</v>
      </c>
      <c r="N1771" s="3" t="s">
        <v>552</v>
      </c>
      <c r="O1771" s="2" t="b">
        <v>0</v>
      </c>
    </row>
    <row r="1772" spans="1:15" ht="14.25" customHeight="1" x14ac:dyDescent="0.3">
      <c r="A1772" s="2">
        <v>9</v>
      </c>
      <c r="B1772" s="3" t="s">
        <v>189</v>
      </c>
      <c r="C1772" s="2">
        <v>1500</v>
      </c>
      <c r="D1772" s="2">
        <v>1830933.29</v>
      </c>
      <c r="E1772" s="4">
        <v>43621</v>
      </c>
      <c r="F1772" s="3" t="s">
        <v>190</v>
      </c>
      <c r="G1772" s="3" t="s">
        <v>139</v>
      </c>
      <c r="H1772" s="4">
        <v>45823</v>
      </c>
      <c r="I1772" s="4">
        <v>43285</v>
      </c>
      <c r="J1772" s="3" t="s">
        <v>31</v>
      </c>
      <c r="K1772" s="2">
        <v>5.5899999999999998E-2</v>
      </c>
      <c r="L1772" s="2">
        <v>100</v>
      </c>
      <c r="M1772" s="3" t="s">
        <v>149</v>
      </c>
      <c r="N1772" s="3" t="s">
        <v>552</v>
      </c>
      <c r="O1772" s="2" t="b">
        <v>0</v>
      </c>
    </row>
    <row r="1773" spans="1:15" ht="14.25" customHeight="1" x14ac:dyDescent="0.3">
      <c r="A1773" s="2">
        <v>9</v>
      </c>
      <c r="B1773" s="3" t="s">
        <v>264</v>
      </c>
      <c r="C1773" s="2">
        <v>3645</v>
      </c>
      <c r="D1773" s="2">
        <v>1936794.37</v>
      </c>
      <c r="E1773" s="4">
        <v>43621</v>
      </c>
      <c r="F1773" s="3" t="s">
        <v>265</v>
      </c>
      <c r="G1773" s="3" t="s">
        <v>139</v>
      </c>
      <c r="H1773" s="4">
        <v>44818</v>
      </c>
      <c r="I1773" s="4">
        <v>43378</v>
      </c>
      <c r="J1773" s="3" t="s">
        <v>44</v>
      </c>
      <c r="K1773" s="2">
        <v>4.0099999999999997E-2</v>
      </c>
      <c r="L1773" s="2">
        <v>100</v>
      </c>
      <c r="M1773" s="3" t="s">
        <v>266</v>
      </c>
      <c r="N1773" s="3" t="s">
        <v>552</v>
      </c>
      <c r="O1773" s="2" t="b">
        <v>0</v>
      </c>
    </row>
    <row r="1774" spans="1:15" ht="14.25" customHeight="1" x14ac:dyDescent="0.3">
      <c r="A1774" s="2">
        <v>9</v>
      </c>
      <c r="B1774" s="3" t="s">
        <v>258</v>
      </c>
      <c r="C1774" s="2">
        <v>222</v>
      </c>
      <c r="D1774" s="2">
        <v>2604196.6</v>
      </c>
      <c r="E1774" s="4">
        <v>43621</v>
      </c>
      <c r="F1774" s="3" t="s">
        <v>259</v>
      </c>
      <c r="G1774" s="3" t="s">
        <v>139</v>
      </c>
      <c r="H1774" s="4">
        <v>45853</v>
      </c>
      <c r="I1774" s="4">
        <v>43307</v>
      </c>
      <c r="J1774" s="3" t="s">
        <v>31</v>
      </c>
      <c r="K1774" s="2">
        <v>6.0100000000000001E-2</v>
      </c>
      <c r="L1774" s="2">
        <v>100</v>
      </c>
      <c r="M1774" s="3" t="s">
        <v>260</v>
      </c>
      <c r="N1774" s="3" t="s">
        <v>552</v>
      </c>
      <c r="O1774" s="2" t="b">
        <v>0</v>
      </c>
    </row>
    <row r="1775" spans="1:15" ht="14.25" customHeight="1" x14ac:dyDescent="0.3">
      <c r="A1775" s="2">
        <v>9</v>
      </c>
      <c r="B1775" s="3" t="s">
        <v>570</v>
      </c>
      <c r="C1775" s="2">
        <v>775</v>
      </c>
      <c r="D1775" s="2">
        <v>904104.25</v>
      </c>
      <c r="E1775" s="4">
        <v>43621</v>
      </c>
      <c r="F1775" s="3" t="s">
        <v>571</v>
      </c>
      <c r="G1775" s="3" t="s">
        <v>139</v>
      </c>
      <c r="H1775" s="4">
        <v>44941</v>
      </c>
      <c r="I1775" s="4">
        <v>40558</v>
      </c>
      <c r="J1775" s="3" t="s">
        <v>31</v>
      </c>
      <c r="K1775" s="2">
        <v>4.3799999999999999E-2</v>
      </c>
      <c r="L1775" s="2">
        <v>100</v>
      </c>
      <c r="M1775" s="3" t="s">
        <v>514</v>
      </c>
      <c r="N1775" s="3" t="s">
        <v>552</v>
      </c>
      <c r="O1775" s="2" t="b">
        <v>0</v>
      </c>
    </row>
    <row r="1776" spans="1:15" ht="14.25" customHeight="1" x14ac:dyDescent="0.3">
      <c r="A1776" s="2">
        <v>9</v>
      </c>
      <c r="B1776" s="3" t="s">
        <v>191</v>
      </c>
      <c r="C1776" s="2">
        <v>2100</v>
      </c>
      <c r="D1776" s="2">
        <v>2166782.4300000002</v>
      </c>
      <c r="E1776" s="4">
        <v>43621</v>
      </c>
      <c r="F1776" s="3" t="s">
        <v>192</v>
      </c>
      <c r="G1776" s="3" t="s">
        <v>139</v>
      </c>
      <c r="H1776" s="4">
        <v>45566</v>
      </c>
      <c r="I1776" s="4">
        <v>43377</v>
      </c>
      <c r="J1776" s="3" t="s">
        <v>44</v>
      </c>
      <c r="K1776" s="2">
        <v>1.0999999999999999E-2</v>
      </c>
      <c r="L1776" s="2">
        <v>100</v>
      </c>
      <c r="M1776" s="3" t="s">
        <v>193</v>
      </c>
      <c r="N1776" s="3" t="s">
        <v>552</v>
      </c>
      <c r="O1776" s="2" t="b">
        <v>0</v>
      </c>
    </row>
    <row r="1777" spans="1:15" ht="14.25" customHeight="1" x14ac:dyDescent="0.3">
      <c r="A1777" s="2">
        <v>9</v>
      </c>
      <c r="B1777" s="3" t="s">
        <v>186</v>
      </c>
      <c r="C1777" s="2">
        <v>425</v>
      </c>
      <c r="D1777" s="2">
        <v>483545.83</v>
      </c>
      <c r="E1777" s="4">
        <v>43621</v>
      </c>
      <c r="F1777" s="3" t="s">
        <v>187</v>
      </c>
      <c r="G1777" s="3" t="s">
        <v>139</v>
      </c>
      <c r="H1777" s="4">
        <v>45703</v>
      </c>
      <c r="I1777" s="4">
        <v>43150</v>
      </c>
      <c r="J1777" s="3" t="s">
        <v>31</v>
      </c>
      <c r="K1777" s="2">
        <v>5.4600000000000003E-2</v>
      </c>
      <c r="L1777" s="2">
        <v>100</v>
      </c>
      <c r="M1777" s="3" t="s">
        <v>188</v>
      </c>
      <c r="N1777" s="3" t="s">
        <v>552</v>
      </c>
      <c r="O1777" s="2" t="b">
        <v>0</v>
      </c>
    </row>
    <row r="1778" spans="1:15" ht="14.25" customHeight="1" x14ac:dyDescent="0.3">
      <c r="A1778" s="2">
        <v>9</v>
      </c>
      <c r="B1778" s="3" t="s">
        <v>245</v>
      </c>
      <c r="C1778" s="2">
        <v>15</v>
      </c>
      <c r="D1778" s="2">
        <v>1099984.03</v>
      </c>
      <c r="E1778" s="4">
        <v>43621</v>
      </c>
      <c r="F1778" s="3" t="s">
        <v>246</v>
      </c>
      <c r="G1778" s="3" t="s">
        <v>139</v>
      </c>
      <c r="H1778" s="4">
        <v>45015</v>
      </c>
      <c r="I1778" s="4">
        <v>42014</v>
      </c>
      <c r="J1778" s="3" t="s">
        <v>44</v>
      </c>
      <c r="K1778" s="2">
        <v>5.8200000000000002E-2</v>
      </c>
      <c r="L1778" s="2">
        <v>100</v>
      </c>
      <c r="M1778" s="3" t="s">
        <v>247</v>
      </c>
      <c r="N1778" s="3" t="s">
        <v>552</v>
      </c>
      <c r="O1778" s="2" t="b">
        <v>0</v>
      </c>
    </row>
    <row r="1779" spans="1:15" ht="14.25" customHeight="1" x14ac:dyDescent="0.3">
      <c r="A1779" s="2">
        <v>9</v>
      </c>
      <c r="B1779" s="3" t="s">
        <v>245</v>
      </c>
      <c r="C1779" s="2">
        <v>17</v>
      </c>
      <c r="D1779" s="2">
        <v>1246648.56</v>
      </c>
      <c r="E1779" s="4">
        <v>43621</v>
      </c>
      <c r="F1779" s="3" t="s">
        <v>246</v>
      </c>
      <c r="G1779" s="3" t="s">
        <v>139</v>
      </c>
      <c r="H1779" s="4">
        <v>45015</v>
      </c>
      <c r="I1779" s="4">
        <v>42014</v>
      </c>
      <c r="J1779" s="3" t="s">
        <v>44</v>
      </c>
      <c r="K1779" s="2">
        <v>5.8099999999999999E-2</v>
      </c>
      <c r="L1779" s="2">
        <v>100</v>
      </c>
      <c r="M1779" s="3" t="s">
        <v>247</v>
      </c>
      <c r="N1779" s="3" t="s">
        <v>552</v>
      </c>
      <c r="O1779" s="2" t="b">
        <v>0</v>
      </c>
    </row>
    <row r="1780" spans="1:15" ht="14.25" customHeight="1" x14ac:dyDescent="0.3">
      <c r="A1780" s="2">
        <v>9</v>
      </c>
      <c r="B1780" s="3" t="s">
        <v>245</v>
      </c>
      <c r="C1780" s="2">
        <v>6</v>
      </c>
      <c r="D1780" s="2">
        <v>439993.61</v>
      </c>
      <c r="E1780" s="4">
        <v>43621</v>
      </c>
      <c r="F1780" s="3" t="s">
        <v>246</v>
      </c>
      <c r="G1780" s="3" t="s">
        <v>139</v>
      </c>
      <c r="H1780" s="4">
        <v>45015</v>
      </c>
      <c r="I1780" s="4">
        <v>42014</v>
      </c>
      <c r="J1780" s="3" t="s">
        <v>44</v>
      </c>
      <c r="K1780" s="2">
        <v>5.6399999999999999E-2</v>
      </c>
      <c r="L1780" s="2">
        <v>100</v>
      </c>
      <c r="M1780" s="3" t="s">
        <v>247</v>
      </c>
      <c r="N1780" s="3" t="s">
        <v>552</v>
      </c>
      <c r="O1780" s="2" t="b">
        <v>0</v>
      </c>
    </row>
    <row r="1781" spans="1:15" ht="14.25" customHeight="1" x14ac:dyDescent="0.3">
      <c r="A1781" s="2">
        <v>9</v>
      </c>
      <c r="B1781" s="3" t="s">
        <v>425</v>
      </c>
      <c r="C1781" s="2">
        <v>75</v>
      </c>
      <c r="D1781" s="2">
        <v>703582.62</v>
      </c>
      <c r="E1781" s="4">
        <v>43621</v>
      </c>
      <c r="F1781" s="3" t="s">
        <v>426</v>
      </c>
      <c r="G1781" s="3" t="s">
        <v>139</v>
      </c>
      <c r="H1781" s="4">
        <v>43748</v>
      </c>
      <c r="I1781" s="4">
        <v>42657</v>
      </c>
      <c r="J1781" s="3" t="s">
        <v>44</v>
      </c>
      <c r="K1781" s="2">
        <v>2.0500000000000001E-2</v>
      </c>
      <c r="L1781" s="2">
        <v>100</v>
      </c>
      <c r="M1781" s="3" t="s">
        <v>185</v>
      </c>
      <c r="N1781" s="3" t="s">
        <v>552</v>
      </c>
      <c r="O1781" s="2" t="b">
        <v>0</v>
      </c>
    </row>
    <row r="1782" spans="1:15" ht="14.25" customHeight="1" x14ac:dyDescent="0.3">
      <c r="A1782" s="2">
        <v>9</v>
      </c>
      <c r="B1782" s="3" t="s">
        <v>183</v>
      </c>
      <c r="C1782" s="2">
        <v>100</v>
      </c>
      <c r="D1782" s="2">
        <v>325395.8</v>
      </c>
      <c r="E1782" s="4">
        <v>43621</v>
      </c>
      <c r="F1782" s="3" t="s">
        <v>184</v>
      </c>
      <c r="G1782" s="3" t="s">
        <v>139</v>
      </c>
      <c r="H1782" s="4">
        <v>44119</v>
      </c>
      <c r="I1782" s="4">
        <v>41379</v>
      </c>
      <c r="J1782" s="3" t="s">
        <v>44</v>
      </c>
      <c r="K1782" s="2">
        <v>3.2199999999999999E-2</v>
      </c>
      <c r="L1782" s="2">
        <v>100</v>
      </c>
      <c r="M1782" s="3" t="s">
        <v>185</v>
      </c>
      <c r="N1782" s="3" t="s">
        <v>552</v>
      </c>
      <c r="O1782" s="2" t="b">
        <v>0</v>
      </c>
    </row>
    <row r="1783" spans="1:15" ht="14.25" customHeight="1" x14ac:dyDescent="0.3">
      <c r="A1783" s="2">
        <v>9</v>
      </c>
      <c r="B1783" s="3" t="s">
        <v>183</v>
      </c>
      <c r="C1783" s="2">
        <v>73</v>
      </c>
      <c r="D1783" s="2">
        <v>237538.93</v>
      </c>
      <c r="E1783" s="4">
        <v>43621</v>
      </c>
      <c r="F1783" s="3" t="s">
        <v>184</v>
      </c>
      <c r="G1783" s="3" t="s">
        <v>139</v>
      </c>
      <c r="H1783" s="4">
        <v>44119</v>
      </c>
      <c r="I1783" s="4">
        <v>41379</v>
      </c>
      <c r="J1783" s="3" t="s">
        <v>44</v>
      </c>
      <c r="K1783" s="2">
        <v>3.2199999999999999E-2</v>
      </c>
      <c r="L1783" s="2">
        <v>100</v>
      </c>
      <c r="M1783" s="3" t="s">
        <v>185</v>
      </c>
      <c r="N1783" s="3" t="s">
        <v>552</v>
      </c>
      <c r="O1783" s="2" t="b">
        <v>0</v>
      </c>
    </row>
    <row r="1784" spans="1:15" ht="14.25" customHeight="1" x14ac:dyDescent="0.3">
      <c r="A1784" s="2">
        <v>14</v>
      </c>
      <c r="B1784" s="3" t="s">
        <v>181</v>
      </c>
      <c r="C1784" s="2">
        <v>700</v>
      </c>
      <c r="D1784" s="2">
        <v>920363.66</v>
      </c>
      <c r="E1784" s="4">
        <v>43621</v>
      </c>
      <c r="F1784" s="3" t="s">
        <v>182</v>
      </c>
      <c r="G1784" s="3" t="s">
        <v>139</v>
      </c>
      <c r="H1784" s="4">
        <v>45641</v>
      </c>
      <c r="I1784" s="4">
        <v>41258</v>
      </c>
      <c r="J1784" s="3" t="s">
        <v>31</v>
      </c>
      <c r="K1784" s="2">
        <v>8.1000000000000003E-2</v>
      </c>
      <c r="L1784" s="2">
        <v>100</v>
      </c>
      <c r="M1784" s="3" t="s">
        <v>157</v>
      </c>
      <c r="N1784" s="3" t="s">
        <v>552</v>
      </c>
      <c r="O1784" s="2" t="b">
        <v>0</v>
      </c>
    </row>
    <row r="1785" spans="1:15" ht="14.25" customHeight="1" x14ac:dyDescent="0.3">
      <c r="A1785" s="2">
        <v>14</v>
      </c>
      <c r="B1785" s="3" t="s">
        <v>181</v>
      </c>
      <c r="C1785" s="2">
        <v>950</v>
      </c>
      <c r="D1785" s="2">
        <v>1274175.1299999999</v>
      </c>
      <c r="E1785" s="4">
        <v>43621</v>
      </c>
      <c r="F1785" s="3" t="s">
        <v>182</v>
      </c>
      <c r="G1785" s="3" t="s">
        <v>139</v>
      </c>
      <c r="H1785" s="4">
        <v>45641</v>
      </c>
      <c r="I1785" s="4">
        <v>41258</v>
      </c>
      <c r="J1785" s="3" t="s">
        <v>31</v>
      </c>
      <c r="K1785" s="2">
        <v>7.4999999999999997E-2</v>
      </c>
      <c r="L1785" s="2">
        <v>100</v>
      </c>
      <c r="M1785" s="3" t="s">
        <v>157</v>
      </c>
      <c r="N1785" s="3" t="s">
        <v>552</v>
      </c>
      <c r="O1785" s="2" t="b">
        <v>0</v>
      </c>
    </row>
    <row r="1786" spans="1:15" ht="14.25" customHeight="1" x14ac:dyDescent="0.3">
      <c r="A1786" s="2">
        <v>14</v>
      </c>
      <c r="B1786" s="3" t="s">
        <v>181</v>
      </c>
      <c r="C1786" s="2">
        <v>1050</v>
      </c>
      <c r="D1786" s="2">
        <v>1408039.2</v>
      </c>
      <c r="E1786" s="4">
        <v>43621</v>
      </c>
      <c r="F1786" s="3" t="s">
        <v>182</v>
      </c>
      <c r="G1786" s="3" t="s">
        <v>139</v>
      </c>
      <c r="H1786" s="4">
        <v>45641</v>
      </c>
      <c r="I1786" s="4">
        <v>41258</v>
      </c>
      <c r="J1786" s="3" t="s">
        <v>31</v>
      </c>
      <c r="K1786" s="2">
        <v>7.51E-2</v>
      </c>
      <c r="L1786" s="2">
        <v>100</v>
      </c>
      <c r="M1786" s="3" t="s">
        <v>157</v>
      </c>
      <c r="N1786" s="3" t="s">
        <v>552</v>
      </c>
      <c r="O1786" s="2" t="b">
        <v>0</v>
      </c>
    </row>
    <row r="1787" spans="1:15" ht="14.25" customHeight="1" x14ac:dyDescent="0.3">
      <c r="A1787" s="2">
        <v>14</v>
      </c>
      <c r="B1787" s="3" t="s">
        <v>181</v>
      </c>
      <c r="C1787" s="2">
        <v>1209</v>
      </c>
      <c r="D1787" s="2">
        <v>1623435.67</v>
      </c>
      <c r="E1787" s="4">
        <v>43621</v>
      </c>
      <c r="F1787" s="3" t="s">
        <v>182</v>
      </c>
      <c r="G1787" s="3" t="s">
        <v>139</v>
      </c>
      <c r="H1787" s="4">
        <v>45641</v>
      </c>
      <c r="I1787" s="4">
        <v>41258</v>
      </c>
      <c r="J1787" s="3" t="s">
        <v>31</v>
      </c>
      <c r="K1787" s="2">
        <v>7.4700000000000003E-2</v>
      </c>
      <c r="L1787" s="2">
        <v>100</v>
      </c>
      <c r="M1787" s="3" t="s">
        <v>157</v>
      </c>
      <c r="N1787" s="3" t="s">
        <v>552</v>
      </c>
      <c r="O1787" s="2" t="b">
        <v>0</v>
      </c>
    </row>
    <row r="1788" spans="1:15" ht="14.25" customHeight="1" x14ac:dyDescent="0.3">
      <c r="A1788" s="2">
        <v>14</v>
      </c>
      <c r="B1788" s="3" t="s">
        <v>181</v>
      </c>
      <c r="C1788" s="2">
        <v>2300</v>
      </c>
      <c r="D1788" s="2">
        <v>3081188.72</v>
      </c>
      <c r="E1788" s="4">
        <v>43621</v>
      </c>
      <c r="F1788" s="3" t="s">
        <v>182</v>
      </c>
      <c r="G1788" s="3" t="s">
        <v>139</v>
      </c>
      <c r="H1788" s="4">
        <v>45641</v>
      </c>
      <c r="I1788" s="4">
        <v>41258</v>
      </c>
      <c r="J1788" s="3" t="s">
        <v>31</v>
      </c>
      <c r="K1788" s="2">
        <v>7.5399999999999995E-2</v>
      </c>
      <c r="L1788" s="2">
        <v>100</v>
      </c>
      <c r="M1788" s="3" t="s">
        <v>157</v>
      </c>
      <c r="N1788" s="3" t="s">
        <v>552</v>
      </c>
      <c r="O1788" s="2" t="b">
        <v>0</v>
      </c>
    </row>
    <row r="1789" spans="1:15" ht="14.25" customHeight="1" x14ac:dyDescent="0.3">
      <c r="A1789" s="2">
        <v>14</v>
      </c>
      <c r="B1789" s="3" t="s">
        <v>181</v>
      </c>
      <c r="C1789" s="2">
        <v>2500</v>
      </c>
      <c r="D1789" s="2">
        <v>3349126.98</v>
      </c>
      <c r="E1789" s="4">
        <v>43621</v>
      </c>
      <c r="F1789" s="3" t="s">
        <v>182</v>
      </c>
      <c r="G1789" s="3" t="s">
        <v>139</v>
      </c>
      <c r="H1789" s="4">
        <v>45641</v>
      </c>
      <c r="I1789" s="4">
        <v>41258</v>
      </c>
      <c r="J1789" s="3" t="s">
        <v>31</v>
      </c>
      <c r="K1789" s="2">
        <v>7.5399999999999995E-2</v>
      </c>
      <c r="L1789" s="2">
        <v>100</v>
      </c>
      <c r="M1789" s="3" t="s">
        <v>157</v>
      </c>
      <c r="N1789" s="3" t="s">
        <v>552</v>
      </c>
      <c r="O1789" s="2" t="b">
        <v>0</v>
      </c>
    </row>
    <row r="1790" spans="1:15" ht="14.25" customHeight="1" x14ac:dyDescent="0.3">
      <c r="A1790" s="2">
        <v>14</v>
      </c>
      <c r="B1790" s="3" t="s">
        <v>181</v>
      </c>
      <c r="C1790" s="2">
        <v>2200</v>
      </c>
      <c r="D1790" s="2">
        <v>2947208.51</v>
      </c>
      <c r="E1790" s="4">
        <v>43621</v>
      </c>
      <c r="F1790" s="3" t="s">
        <v>182</v>
      </c>
      <c r="G1790" s="3" t="s">
        <v>139</v>
      </c>
      <c r="H1790" s="4">
        <v>45641</v>
      </c>
      <c r="I1790" s="4">
        <v>41258</v>
      </c>
      <c r="J1790" s="3" t="s">
        <v>31</v>
      </c>
      <c r="K1790" s="2">
        <v>7.5399999999999995E-2</v>
      </c>
      <c r="L1790" s="2">
        <v>100</v>
      </c>
      <c r="M1790" s="3" t="s">
        <v>157</v>
      </c>
      <c r="N1790" s="3" t="s">
        <v>552</v>
      </c>
      <c r="O1790" s="2" t="b">
        <v>0</v>
      </c>
    </row>
    <row r="1791" spans="1:15" ht="14.25" customHeight="1" x14ac:dyDescent="0.3">
      <c r="A1791" s="2">
        <v>14</v>
      </c>
      <c r="B1791" s="3" t="s">
        <v>610</v>
      </c>
      <c r="C1791" s="2">
        <v>60</v>
      </c>
      <c r="D1791" s="2">
        <v>430113.44</v>
      </c>
      <c r="E1791" s="4">
        <v>43621</v>
      </c>
      <c r="F1791" s="3" t="s">
        <v>611</v>
      </c>
      <c r="G1791" s="3" t="s">
        <v>139</v>
      </c>
      <c r="H1791" s="4">
        <v>43845</v>
      </c>
      <c r="I1791" s="4">
        <v>41289</v>
      </c>
      <c r="J1791" s="3" t="s">
        <v>31</v>
      </c>
      <c r="K1791" s="2">
        <v>9.0899999999999995E-2</v>
      </c>
      <c r="L1791" s="2">
        <v>100</v>
      </c>
      <c r="M1791" s="3" t="s">
        <v>188</v>
      </c>
      <c r="N1791" s="3" t="s">
        <v>552</v>
      </c>
      <c r="O1791" s="2" t="b">
        <v>0</v>
      </c>
    </row>
    <row r="1792" spans="1:15" ht="14.25" customHeight="1" x14ac:dyDescent="0.3">
      <c r="A1792" s="2">
        <v>14</v>
      </c>
      <c r="B1792" s="3" t="s">
        <v>181</v>
      </c>
      <c r="C1792" s="2">
        <v>1500</v>
      </c>
      <c r="D1792" s="2">
        <v>2006991.09</v>
      </c>
      <c r="E1792" s="4">
        <v>43621</v>
      </c>
      <c r="F1792" s="3" t="s">
        <v>182</v>
      </c>
      <c r="G1792" s="3" t="s">
        <v>139</v>
      </c>
      <c r="H1792" s="4">
        <v>45641</v>
      </c>
      <c r="I1792" s="4">
        <v>41258</v>
      </c>
      <c r="J1792" s="3" t="s">
        <v>31</v>
      </c>
      <c r="K1792" s="2">
        <v>7.5800000000000006E-2</v>
      </c>
      <c r="L1792" s="2">
        <v>100</v>
      </c>
      <c r="M1792" s="3" t="s">
        <v>157</v>
      </c>
      <c r="N1792" s="3" t="s">
        <v>552</v>
      </c>
      <c r="O1792" s="2" t="b">
        <v>0</v>
      </c>
    </row>
    <row r="1793" spans="1:15" ht="14.25" customHeight="1" x14ac:dyDescent="0.3">
      <c r="A1793" s="2">
        <v>14</v>
      </c>
      <c r="B1793" s="3" t="s">
        <v>232</v>
      </c>
      <c r="C1793" s="2">
        <v>100</v>
      </c>
      <c r="D1793" s="2">
        <v>1361037.69</v>
      </c>
      <c r="E1793" s="4">
        <v>43621</v>
      </c>
      <c r="F1793" s="3" t="s">
        <v>233</v>
      </c>
      <c r="G1793" s="3" t="s">
        <v>139</v>
      </c>
      <c r="H1793" s="4">
        <v>45031</v>
      </c>
      <c r="I1793" s="4">
        <v>41379</v>
      </c>
      <c r="J1793" s="3" t="s">
        <v>31</v>
      </c>
      <c r="K1793" s="2">
        <v>7.6999999999999999E-2</v>
      </c>
      <c r="L1793" s="2">
        <v>100</v>
      </c>
      <c r="M1793" s="3" t="s">
        <v>185</v>
      </c>
      <c r="N1793" s="3" t="s">
        <v>552</v>
      </c>
      <c r="O1793" s="2" t="b">
        <v>0</v>
      </c>
    </row>
    <row r="1794" spans="1:15" ht="14.25" customHeight="1" x14ac:dyDescent="0.3">
      <c r="A1794" s="2">
        <v>14</v>
      </c>
      <c r="B1794" s="3" t="s">
        <v>232</v>
      </c>
      <c r="C1794" s="2">
        <v>100</v>
      </c>
      <c r="D1794" s="2">
        <v>1358230.13</v>
      </c>
      <c r="E1794" s="4">
        <v>43621</v>
      </c>
      <c r="F1794" s="3" t="s">
        <v>233</v>
      </c>
      <c r="G1794" s="3" t="s">
        <v>139</v>
      </c>
      <c r="H1794" s="4">
        <v>45031</v>
      </c>
      <c r="I1794" s="4">
        <v>41379</v>
      </c>
      <c r="J1794" s="3" t="s">
        <v>31</v>
      </c>
      <c r="K1794" s="2">
        <v>7.7799999999999994E-2</v>
      </c>
      <c r="L1794" s="2">
        <v>100</v>
      </c>
      <c r="M1794" s="3" t="s">
        <v>185</v>
      </c>
      <c r="N1794" s="3" t="s">
        <v>552</v>
      </c>
      <c r="O1794" s="2" t="b">
        <v>0</v>
      </c>
    </row>
    <row r="1795" spans="1:15" ht="14.25" customHeight="1" x14ac:dyDescent="0.3">
      <c r="A1795" s="2">
        <v>14</v>
      </c>
      <c r="B1795" s="3" t="s">
        <v>232</v>
      </c>
      <c r="C1795" s="2">
        <v>110</v>
      </c>
      <c r="D1795" s="2">
        <v>1494793.19</v>
      </c>
      <c r="E1795" s="4">
        <v>43621</v>
      </c>
      <c r="F1795" s="3" t="s">
        <v>233</v>
      </c>
      <c r="G1795" s="3" t="s">
        <v>139</v>
      </c>
      <c r="H1795" s="4">
        <v>45031</v>
      </c>
      <c r="I1795" s="4">
        <v>41379</v>
      </c>
      <c r="J1795" s="3" t="s">
        <v>31</v>
      </c>
      <c r="K1795" s="2">
        <v>7.7600000000000002E-2</v>
      </c>
      <c r="L1795" s="2">
        <v>100</v>
      </c>
      <c r="M1795" s="3" t="s">
        <v>185</v>
      </c>
      <c r="N1795" s="3" t="s">
        <v>552</v>
      </c>
      <c r="O1795" s="2" t="b">
        <v>0</v>
      </c>
    </row>
    <row r="1796" spans="1:15" ht="14.25" customHeight="1" x14ac:dyDescent="0.3">
      <c r="A1796" s="2">
        <v>14</v>
      </c>
      <c r="B1796" s="3" t="s">
        <v>232</v>
      </c>
      <c r="C1796" s="2">
        <v>129</v>
      </c>
      <c r="D1796" s="2">
        <v>1752813.09</v>
      </c>
      <c r="E1796" s="4">
        <v>43621</v>
      </c>
      <c r="F1796" s="3" t="s">
        <v>233</v>
      </c>
      <c r="G1796" s="3" t="s">
        <v>139</v>
      </c>
      <c r="H1796" s="4">
        <v>45031</v>
      </c>
      <c r="I1796" s="4">
        <v>41379</v>
      </c>
      <c r="J1796" s="3" t="s">
        <v>31</v>
      </c>
      <c r="K1796" s="2">
        <v>7.7700000000000005E-2</v>
      </c>
      <c r="L1796" s="2">
        <v>100</v>
      </c>
      <c r="M1796" s="3" t="s">
        <v>185</v>
      </c>
      <c r="N1796" s="3" t="s">
        <v>552</v>
      </c>
      <c r="O1796" s="2" t="b">
        <v>0</v>
      </c>
    </row>
    <row r="1797" spans="1:15" ht="14.25" customHeight="1" x14ac:dyDescent="0.3">
      <c r="A1797" s="2">
        <v>43</v>
      </c>
      <c r="B1797" s="3" t="s">
        <v>66</v>
      </c>
      <c r="C1797" s="2">
        <v>2500</v>
      </c>
      <c r="D1797" s="2">
        <v>2275179.29</v>
      </c>
      <c r="E1797" s="4">
        <v>43621</v>
      </c>
      <c r="F1797" s="3" t="s">
        <v>67</v>
      </c>
      <c r="G1797" s="3" t="s">
        <v>24</v>
      </c>
      <c r="H1797" s="4">
        <v>46473</v>
      </c>
      <c r="I1797" s="4">
        <v>42821</v>
      </c>
      <c r="J1797" s="3" t="s">
        <v>31</v>
      </c>
      <c r="K1797" s="2">
        <v>8.5699999999999998E-2</v>
      </c>
      <c r="L1797" s="2">
        <v>100</v>
      </c>
      <c r="M1797" s="3" t="s">
        <v>32</v>
      </c>
      <c r="N1797" s="3" t="s">
        <v>20</v>
      </c>
      <c r="O1797" s="2" t="b">
        <v>0</v>
      </c>
    </row>
    <row r="1798" spans="1:15" ht="14.25" customHeight="1" x14ac:dyDescent="0.3">
      <c r="A1798" s="2">
        <v>43</v>
      </c>
      <c r="B1798" s="3" t="s">
        <v>66</v>
      </c>
      <c r="C1798" s="2">
        <v>210</v>
      </c>
      <c r="D1798" s="2">
        <v>191115.06</v>
      </c>
      <c r="E1798" s="4">
        <v>43621</v>
      </c>
      <c r="F1798" s="3" t="s">
        <v>67</v>
      </c>
      <c r="G1798" s="3" t="s">
        <v>24</v>
      </c>
      <c r="H1798" s="4">
        <v>46473</v>
      </c>
      <c r="I1798" s="4">
        <v>42821</v>
      </c>
      <c r="J1798" s="3" t="s">
        <v>31</v>
      </c>
      <c r="K1798" s="2">
        <v>8.1299999999999997E-2</v>
      </c>
      <c r="L1798" s="2">
        <v>100</v>
      </c>
      <c r="M1798" s="3" t="s">
        <v>32</v>
      </c>
      <c r="N1798" s="3" t="s">
        <v>20</v>
      </c>
      <c r="O1798" s="2" t="b">
        <v>0</v>
      </c>
    </row>
    <row r="1799" spans="1:15" ht="14.25" customHeight="1" x14ac:dyDescent="0.3">
      <c r="A1799" s="2">
        <v>43</v>
      </c>
      <c r="B1799" s="3" t="s">
        <v>66</v>
      </c>
      <c r="C1799" s="2">
        <v>1325</v>
      </c>
      <c r="D1799" s="2">
        <v>1205845.02</v>
      </c>
      <c r="E1799" s="4">
        <v>43621</v>
      </c>
      <c r="F1799" s="3" t="s">
        <v>67</v>
      </c>
      <c r="G1799" s="3" t="s">
        <v>24</v>
      </c>
      <c r="H1799" s="4">
        <v>46473</v>
      </c>
      <c r="I1799" s="4">
        <v>42821</v>
      </c>
      <c r="J1799" s="3" t="s">
        <v>31</v>
      </c>
      <c r="K1799" s="2">
        <v>8.48E-2</v>
      </c>
      <c r="L1799" s="2">
        <v>100</v>
      </c>
      <c r="M1799" s="3" t="s">
        <v>32</v>
      </c>
      <c r="N1799" s="3" t="s">
        <v>20</v>
      </c>
      <c r="O1799" s="2" t="b">
        <v>0</v>
      </c>
    </row>
    <row r="1800" spans="1:15" ht="14.25" customHeight="1" x14ac:dyDescent="0.3">
      <c r="A1800" s="2">
        <v>43</v>
      </c>
      <c r="B1800" s="3" t="s">
        <v>66</v>
      </c>
      <c r="C1800" s="2">
        <v>2000</v>
      </c>
      <c r="D1800" s="2">
        <v>1820143.43</v>
      </c>
      <c r="E1800" s="4">
        <v>43621</v>
      </c>
      <c r="F1800" s="3" t="s">
        <v>67</v>
      </c>
      <c r="G1800" s="3" t="s">
        <v>24</v>
      </c>
      <c r="H1800" s="4">
        <v>46473</v>
      </c>
      <c r="I1800" s="4">
        <v>42821</v>
      </c>
      <c r="J1800" s="3" t="s">
        <v>31</v>
      </c>
      <c r="K1800" s="2">
        <v>3.7499999999999999E-2</v>
      </c>
      <c r="L1800" s="2">
        <v>100</v>
      </c>
      <c r="M1800" s="3" t="s">
        <v>32</v>
      </c>
      <c r="N1800" s="3" t="s">
        <v>20</v>
      </c>
      <c r="O1800" s="2" t="b">
        <v>0</v>
      </c>
    </row>
    <row r="1801" spans="1:15" ht="14.25" customHeight="1" x14ac:dyDescent="0.3">
      <c r="A1801" s="2">
        <v>43</v>
      </c>
      <c r="B1801" s="3" t="s">
        <v>66</v>
      </c>
      <c r="C1801" s="2">
        <v>2000</v>
      </c>
      <c r="D1801" s="2">
        <v>1820143.43</v>
      </c>
      <c r="E1801" s="4">
        <v>43621</v>
      </c>
      <c r="F1801" s="3" t="s">
        <v>67</v>
      </c>
      <c r="G1801" s="3" t="s">
        <v>24</v>
      </c>
      <c r="H1801" s="4">
        <v>46473</v>
      </c>
      <c r="I1801" s="4">
        <v>42821</v>
      </c>
      <c r="J1801" s="3" t="s">
        <v>31</v>
      </c>
      <c r="K1801" s="2">
        <v>7.51E-2</v>
      </c>
      <c r="L1801" s="2">
        <v>100</v>
      </c>
      <c r="M1801" s="3" t="s">
        <v>32</v>
      </c>
      <c r="N1801" s="3" t="s">
        <v>20</v>
      </c>
      <c r="O1801" s="2" t="b">
        <v>0</v>
      </c>
    </row>
    <row r="1802" spans="1:15" ht="14.25" customHeight="1" x14ac:dyDescent="0.3">
      <c r="A1802" s="2">
        <v>43</v>
      </c>
      <c r="B1802" s="3" t="s">
        <v>66</v>
      </c>
      <c r="C1802" s="2">
        <v>7780</v>
      </c>
      <c r="D1802" s="2">
        <v>7080357.9400000004</v>
      </c>
      <c r="E1802" s="4">
        <v>43621</v>
      </c>
      <c r="F1802" s="3" t="s">
        <v>67</v>
      </c>
      <c r="G1802" s="3" t="s">
        <v>24</v>
      </c>
      <c r="H1802" s="4">
        <v>46473</v>
      </c>
      <c r="I1802" s="4">
        <v>42821</v>
      </c>
      <c r="J1802" s="3" t="s">
        <v>31</v>
      </c>
      <c r="K1802" s="2">
        <v>7.51E-2</v>
      </c>
      <c r="L1802" s="2">
        <v>100</v>
      </c>
      <c r="M1802" s="3" t="s">
        <v>32</v>
      </c>
      <c r="N1802" s="3" t="s">
        <v>20</v>
      </c>
      <c r="O1802" s="2" t="b">
        <v>0</v>
      </c>
    </row>
    <row r="1803" spans="1:15" ht="14.25" customHeight="1" x14ac:dyDescent="0.3">
      <c r="A1803" s="2">
        <v>43</v>
      </c>
      <c r="B1803" s="3" t="s">
        <v>66</v>
      </c>
      <c r="C1803" s="2">
        <v>9820</v>
      </c>
      <c r="D1803" s="2">
        <v>8936904.2400000002</v>
      </c>
      <c r="E1803" s="4">
        <v>43621</v>
      </c>
      <c r="F1803" s="3" t="s">
        <v>67</v>
      </c>
      <c r="G1803" s="3" t="s">
        <v>24</v>
      </c>
      <c r="H1803" s="4">
        <v>46473</v>
      </c>
      <c r="I1803" s="4">
        <v>42821</v>
      </c>
      <c r="J1803" s="3" t="s">
        <v>31</v>
      </c>
      <c r="K1803" s="2">
        <v>7.5700000000000003E-2</v>
      </c>
      <c r="L1803" s="2">
        <v>100</v>
      </c>
      <c r="M1803" s="3" t="s">
        <v>32</v>
      </c>
      <c r="N1803" s="3" t="s">
        <v>20</v>
      </c>
      <c r="O1803" s="2" t="b">
        <v>0</v>
      </c>
    </row>
    <row r="1804" spans="1:15" ht="14.25" customHeight="1" x14ac:dyDescent="0.3">
      <c r="A1804" s="2">
        <v>43</v>
      </c>
      <c r="B1804" s="3" t="s">
        <v>68</v>
      </c>
      <c r="C1804" s="2">
        <v>200</v>
      </c>
      <c r="D1804" s="2">
        <v>86623.47</v>
      </c>
      <c r="E1804" s="4">
        <v>43621</v>
      </c>
      <c r="F1804" s="3" t="s">
        <v>69</v>
      </c>
      <c r="G1804" s="3" t="s">
        <v>24</v>
      </c>
      <c r="H1804" s="4">
        <v>44333</v>
      </c>
      <c r="I1804" s="4">
        <v>42871</v>
      </c>
      <c r="J1804" s="3" t="s">
        <v>44</v>
      </c>
      <c r="K1804" s="2">
        <v>1.9800000000000002E-2</v>
      </c>
      <c r="L1804" s="2">
        <v>100</v>
      </c>
      <c r="M1804" s="3" t="s">
        <v>32</v>
      </c>
      <c r="N1804" s="3" t="s">
        <v>20</v>
      </c>
      <c r="O1804" s="2" t="b">
        <v>0</v>
      </c>
    </row>
    <row r="1805" spans="1:15" ht="14.25" customHeight="1" x14ac:dyDescent="0.3">
      <c r="A1805" s="2">
        <v>43</v>
      </c>
      <c r="B1805" s="3" t="s">
        <v>68</v>
      </c>
      <c r="C1805" s="2">
        <v>1000</v>
      </c>
      <c r="D1805" s="2">
        <v>433117.36</v>
      </c>
      <c r="E1805" s="4">
        <v>43621</v>
      </c>
      <c r="F1805" s="3" t="s">
        <v>69</v>
      </c>
      <c r="G1805" s="3" t="s">
        <v>24</v>
      </c>
      <c r="H1805" s="4">
        <v>44333</v>
      </c>
      <c r="I1805" s="4">
        <v>42871</v>
      </c>
      <c r="J1805" s="3" t="s">
        <v>44</v>
      </c>
      <c r="K1805" s="2">
        <v>6.3E-3</v>
      </c>
      <c r="L1805" s="2">
        <v>100</v>
      </c>
      <c r="M1805" s="3" t="s">
        <v>32</v>
      </c>
      <c r="N1805" s="3" t="s">
        <v>20</v>
      </c>
      <c r="O1805" s="2" t="b">
        <v>0</v>
      </c>
    </row>
    <row r="1806" spans="1:15" ht="14.25" customHeight="1" x14ac:dyDescent="0.3">
      <c r="A1806" s="2">
        <v>43</v>
      </c>
      <c r="B1806" s="3" t="s">
        <v>171</v>
      </c>
      <c r="C1806" s="2">
        <v>1</v>
      </c>
      <c r="D1806" s="2">
        <v>117148.27</v>
      </c>
      <c r="E1806" s="4">
        <v>43621</v>
      </c>
      <c r="F1806" s="3" t="s">
        <v>172</v>
      </c>
      <c r="G1806" s="3" t="s">
        <v>24</v>
      </c>
      <c r="H1806" s="4">
        <v>45920</v>
      </c>
      <c r="I1806" s="4">
        <v>42772</v>
      </c>
      <c r="J1806" s="3" t="s">
        <v>31</v>
      </c>
      <c r="K1806" s="2">
        <v>0.10249999999999999</v>
      </c>
      <c r="L1806" s="2">
        <v>100</v>
      </c>
      <c r="M1806" s="3" t="s">
        <v>81</v>
      </c>
      <c r="N1806" s="3" t="s">
        <v>20</v>
      </c>
      <c r="O1806" s="2" t="b">
        <v>0</v>
      </c>
    </row>
    <row r="1807" spans="1:15" ht="14.25" customHeight="1" x14ac:dyDescent="0.3">
      <c r="A1807" s="2">
        <v>67</v>
      </c>
      <c r="B1807" s="3" t="s">
        <v>612</v>
      </c>
      <c r="C1807" s="2">
        <v>42669</v>
      </c>
      <c r="D1807" s="2">
        <v>252173.79</v>
      </c>
      <c r="E1807" s="4">
        <v>43621</v>
      </c>
      <c r="F1807" s="3" t="s">
        <v>613</v>
      </c>
      <c r="G1807" s="3" t="s">
        <v>307</v>
      </c>
      <c r="H1807" s="4">
        <v>36526</v>
      </c>
      <c r="I1807" s="4">
        <v>36526</v>
      </c>
      <c r="J1807" s="3" t="s">
        <v>19</v>
      </c>
      <c r="K1807" s="2">
        <v>0</v>
      </c>
      <c r="L1807" s="2">
        <v>0</v>
      </c>
      <c r="M1807" s="3" t="s">
        <v>19</v>
      </c>
      <c r="N1807" s="3" t="s">
        <v>20</v>
      </c>
      <c r="O1807" s="2" t="b">
        <v>0</v>
      </c>
    </row>
    <row r="1808" spans="1:15" ht="14.25" customHeight="1" x14ac:dyDescent="0.3">
      <c r="A1808" s="2">
        <v>67</v>
      </c>
      <c r="B1808" s="3" t="s">
        <v>198</v>
      </c>
      <c r="C1808" s="2">
        <v>1018.51</v>
      </c>
      <c r="D1808" s="2">
        <v>1018.51</v>
      </c>
      <c r="E1808" s="4">
        <v>43621</v>
      </c>
      <c r="F1808" s="3" t="s">
        <v>199</v>
      </c>
      <c r="G1808" s="3" t="s">
        <v>200</v>
      </c>
      <c r="H1808" s="4">
        <v>36526</v>
      </c>
      <c r="I1808" s="4">
        <v>36526</v>
      </c>
      <c r="J1808" s="3" t="s">
        <v>19</v>
      </c>
      <c r="K1808" s="2">
        <v>0</v>
      </c>
      <c r="L1808" s="2">
        <v>0</v>
      </c>
      <c r="M1808" s="3" t="s">
        <v>19</v>
      </c>
      <c r="N1808" s="3" t="s">
        <v>20</v>
      </c>
      <c r="O1808" s="2" t="b">
        <v>0</v>
      </c>
    </row>
    <row r="1809" spans="1:15" ht="14.25" customHeight="1" x14ac:dyDescent="0.3">
      <c r="A1809" s="2">
        <v>67</v>
      </c>
      <c r="B1809" s="3" t="s">
        <v>203</v>
      </c>
      <c r="C1809" s="2">
        <v>126072.09405403001</v>
      </c>
      <c r="D1809" s="2">
        <v>219601.32832415</v>
      </c>
      <c r="E1809" s="4">
        <v>43621</v>
      </c>
      <c r="F1809" s="3" t="s">
        <v>204</v>
      </c>
      <c r="G1809" s="3" t="s">
        <v>202</v>
      </c>
      <c r="H1809" s="4">
        <v>36526</v>
      </c>
      <c r="I1809" s="4">
        <v>36526</v>
      </c>
      <c r="J1809" s="3" t="s">
        <v>19</v>
      </c>
      <c r="K1809" s="2">
        <v>0</v>
      </c>
      <c r="L1809" s="2">
        <v>0</v>
      </c>
      <c r="M1809" s="3" t="s">
        <v>204</v>
      </c>
      <c r="N1809" s="3" t="s">
        <v>20</v>
      </c>
      <c r="O1809" s="2" t="b">
        <v>0</v>
      </c>
    </row>
    <row r="1810" spans="1:15" ht="14.25" customHeight="1" x14ac:dyDescent="0.3">
      <c r="A1810" s="2">
        <v>67</v>
      </c>
      <c r="B1810" s="3" t="s">
        <v>205</v>
      </c>
      <c r="C1810" s="2">
        <v>128334.59071987</v>
      </c>
      <c r="D1810" s="2">
        <v>219575.429622169</v>
      </c>
      <c r="E1810" s="4">
        <v>43621</v>
      </c>
      <c r="F1810" s="3" t="s">
        <v>206</v>
      </c>
      <c r="G1810" s="3" t="s">
        <v>202</v>
      </c>
      <c r="H1810" s="4">
        <v>36526</v>
      </c>
      <c r="I1810" s="4">
        <v>36526</v>
      </c>
      <c r="J1810" s="3" t="s">
        <v>19</v>
      </c>
      <c r="K1810" s="2">
        <v>0</v>
      </c>
      <c r="L1810" s="2">
        <v>0</v>
      </c>
      <c r="M1810" s="3" t="s">
        <v>206</v>
      </c>
      <c r="N1810" s="3" t="s">
        <v>20</v>
      </c>
      <c r="O1810" s="2" t="b">
        <v>0</v>
      </c>
    </row>
    <row r="1811" spans="1:15" ht="14.25" customHeight="1" x14ac:dyDescent="0.3">
      <c r="A1811" s="2">
        <v>67</v>
      </c>
      <c r="B1811" s="3" t="s">
        <v>207</v>
      </c>
      <c r="C1811" s="2">
        <v>128327.35142347</v>
      </c>
      <c r="D1811" s="2">
        <v>219561.811528611</v>
      </c>
      <c r="E1811" s="4">
        <v>43621</v>
      </c>
      <c r="F1811" s="3" t="s">
        <v>208</v>
      </c>
      <c r="G1811" s="3" t="s">
        <v>202</v>
      </c>
      <c r="H1811" s="4">
        <v>36526</v>
      </c>
      <c r="I1811" s="4">
        <v>36526</v>
      </c>
      <c r="J1811" s="3" t="s">
        <v>19</v>
      </c>
      <c r="K1811" s="2">
        <v>0</v>
      </c>
      <c r="L1811" s="2">
        <v>0</v>
      </c>
      <c r="M1811" s="3" t="s">
        <v>208</v>
      </c>
      <c r="N1811" s="3" t="s">
        <v>20</v>
      </c>
      <c r="O1811" s="2" t="b">
        <v>0</v>
      </c>
    </row>
    <row r="1812" spans="1:15" ht="14.25" customHeight="1" x14ac:dyDescent="0.3">
      <c r="A1812" s="2">
        <v>67</v>
      </c>
      <c r="B1812" s="3" t="s">
        <v>209</v>
      </c>
      <c r="C1812" s="2">
        <v>128325.36538767999</v>
      </c>
      <c r="D1812" s="2">
        <v>219562.74578300599</v>
      </c>
      <c r="E1812" s="4">
        <v>43621</v>
      </c>
      <c r="F1812" s="3" t="s">
        <v>210</v>
      </c>
      <c r="G1812" s="3" t="s">
        <v>202</v>
      </c>
      <c r="H1812" s="4">
        <v>36526</v>
      </c>
      <c r="I1812" s="4">
        <v>36526</v>
      </c>
      <c r="J1812" s="3" t="s">
        <v>19</v>
      </c>
      <c r="K1812" s="2">
        <v>0</v>
      </c>
      <c r="L1812" s="2">
        <v>0</v>
      </c>
      <c r="M1812" s="3" t="s">
        <v>210</v>
      </c>
      <c r="N1812" s="3" t="s">
        <v>20</v>
      </c>
      <c r="O1812" s="2" t="b">
        <v>0</v>
      </c>
    </row>
    <row r="1813" spans="1:15" ht="14.25" customHeight="1" x14ac:dyDescent="0.3">
      <c r="A1813" s="2">
        <v>67</v>
      </c>
      <c r="B1813" s="3" t="s">
        <v>211</v>
      </c>
      <c r="C1813" s="2">
        <v>129973.09630244</v>
      </c>
      <c r="D1813" s="2">
        <v>219563.10057706799</v>
      </c>
      <c r="E1813" s="4">
        <v>43621</v>
      </c>
      <c r="F1813" s="3" t="s">
        <v>212</v>
      </c>
      <c r="G1813" s="3" t="s">
        <v>202</v>
      </c>
      <c r="H1813" s="4">
        <v>36526</v>
      </c>
      <c r="I1813" s="4">
        <v>36526</v>
      </c>
      <c r="J1813" s="3" t="s">
        <v>19</v>
      </c>
      <c r="K1813" s="2">
        <v>0</v>
      </c>
      <c r="L1813" s="2">
        <v>0</v>
      </c>
      <c r="M1813" s="3" t="s">
        <v>212</v>
      </c>
      <c r="N1813" s="3" t="s">
        <v>20</v>
      </c>
      <c r="O1813" s="2" t="b">
        <v>0</v>
      </c>
    </row>
    <row r="1814" spans="1:15" ht="14.25" customHeight="1" x14ac:dyDescent="0.3">
      <c r="A1814" s="2">
        <v>67</v>
      </c>
      <c r="B1814" s="3" t="s">
        <v>213</v>
      </c>
      <c r="C1814" s="2">
        <v>128721.94323621001</v>
      </c>
      <c r="D1814" s="2">
        <v>219562.64819780501</v>
      </c>
      <c r="E1814" s="4">
        <v>43621</v>
      </c>
      <c r="F1814" s="3" t="s">
        <v>214</v>
      </c>
      <c r="G1814" s="3" t="s">
        <v>202</v>
      </c>
      <c r="H1814" s="4">
        <v>36526</v>
      </c>
      <c r="I1814" s="4">
        <v>36526</v>
      </c>
      <c r="J1814" s="3" t="s">
        <v>19</v>
      </c>
      <c r="K1814" s="2">
        <v>0</v>
      </c>
      <c r="L1814" s="2">
        <v>0</v>
      </c>
      <c r="M1814" s="3" t="s">
        <v>214</v>
      </c>
      <c r="N1814" s="3" t="s">
        <v>20</v>
      </c>
      <c r="O1814" s="2" t="b">
        <v>0</v>
      </c>
    </row>
    <row r="1815" spans="1:15" ht="14.25" customHeight="1" x14ac:dyDescent="0.3">
      <c r="A1815" s="2">
        <v>67</v>
      </c>
      <c r="B1815" s="3" t="s">
        <v>215</v>
      </c>
      <c r="C1815" s="2">
        <v>128723.39284701001</v>
      </c>
      <c r="D1815" s="2">
        <v>219562.232264363</v>
      </c>
      <c r="E1815" s="4">
        <v>43621</v>
      </c>
      <c r="F1815" s="3" t="s">
        <v>216</v>
      </c>
      <c r="G1815" s="3" t="s">
        <v>202</v>
      </c>
      <c r="H1815" s="4">
        <v>36526</v>
      </c>
      <c r="I1815" s="4">
        <v>36526</v>
      </c>
      <c r="J1815" s="3" t="s">
        <v>19</v>
      </c>
      <c r="K1815" s="2">
        <v>0</v>
      </c>
      <c r="L1815" s="2">
        <v>0</v>
      </c>
      <c r="M1815" s="3" t="s">
        <v>216</v>
      </c>
      <c r="N1815" s="3" t="s">
        <v>20</v>
      </c>
      <c r="O1815" s="2" t="b">
        <v>0</v>
      </c>
    </row>
    <row r="1816" spans="1:15" ht="14.25" customHeight="1" x14ac:dyDescent="0.3">
      <c r="A1816" s="2">
        <v>67</v>
      </c>
      <c r="B1816" s="3" t="s">
        <v>217</v>
      </c>
      <c r="C1816" s="2">
        <v>128722.68909047</v>
      </c>
      <c r="D1816" s="2">
        <v>219561.916198589</v>
      </c>
      <c r="E1816" s="4">
        <v>43621</v>
      </c>
      <c r="F1816" s="3" t="s">
        <v>218</v>
      </c>
      <c r="G1816" s="3" t="s">
        <v>202</v>
      </c>
      <c r="H1816" s="4">
        <v>36526</v>
      </c>
      <c r="I1816" s="4">
        <v>36526</v>
      </c>
      <c r="J1816" s="3" t="s">
        <v>19</v>
      </c>
      <c r="K1816" s="2">
        <v>0</v>
      </c>
      <c r="L1816" s="2">
        <v>0</v>
      </c>
      <c r="M1816" s="3" t="s">
        <v>218</v>
      </c>
      <c r="N1816" s="3" t="s">
        <v>20</v>
      </c>
      <c r="O1816" s="2" t="b">
        <v>0</v>
      </c>
    </row>
    <row r="1817" spans="1:15" ht="14.25" customHeight="1" x14ac:dyDescent="0.3">
      <c r="A1817" s="2">
        <v>67</v>
      </c>
      <c r="B1817" s="3" t="s">
        <v>219</v>
      </c>
      <c r="C1817" s="2">
        <v>129977.59033976001</v>
      </c>
      <c r="D1817" s="2">
        <v>219562.61683103</v>
      </c>
      <c r="E1817" s="4">
        <v>43621</v>
      </c>
      <c r="F1817" s="3" t="s">
        <v>220</v>
      </c>
      <c r="G1817" s="3" t="s">
        <v>202</v>
      </c>
      <c r="H1817" s="4">
        <v>36526</v>
      </c>
      <c r="I1817" s="4">
        <v>36526</v>
      </c>
      <c r="J1817" s="3" t="s">
        <v>19</v>
      </c>
      <c r="K1817" s="2">
        <v>0</v>
      </c>
      <c r="L1817" s="2">
        <v>0</v>
      </c>
      <c r="M1817" s="3" t="s">
        <v>220</v>
      </c>
      <c r="N1817" s="3" t="s">
        <v>20</v>
      </c>
      <c r="O1817" s="2" t="b">
        <v>0</v>
      </c>
    </row>
    <row r="1818" spans="1:15" ht="14.25" customHeight="1" x14ac:dyDescent="0.3">
      <c r="A1818" s="2">
        <v>67</v>
      </c>
      <c r="B1818" s="3" t="s">
        <v>221</v>
      </c>
      <c r="C1818" s="2">
        <v>129976.31095462</v>
      </c>
      <c r="D1818" s="2">
        <v>219563.34632279701</v>
      </c>
      <c r="E1818" s="4">
        <v>43621</v>
      </c>
      <c r="F1818" s="3" t="s">
        <v>222</v>
      </c>
      <c r="G1818" s="3" t="s">
        <v>202</v>
      </c>
      <c r="H1818" s="4">
        <v>36526</v>
      </c>
      <c r="I1818" s="4">
        <v>36526</v>
      </c>
      <c r="J1818" s="3" t="s">
        <v>19</v>
      </c>
      <c r="K1818" s="2">
        <v>0</v>
      </c>
      <c r="L1818" s="2">
        <v>0</v>
      </c>
      <c r="M1818" s="3" t="s">
        <v>222</v>
      </c>
      <c r="N1818" s="3" t="s">
        <v>20</v>
      </c>
      <c r="O1818" s="2" t="b">
        <v>0</v>
      </c>
    </row>
    <row r="1819" spans="1:15" ht="14.25" customHeight="1" x14ac:dyDescent="0.3">
      <c r="A1819" s="2">
        <v>67</v>
      </c>
      <c r="B1819" s="3" t="s">
        <v>223</v>
      </c>
      <c r="C1819" s="2">
        <v>-2083247</v>
      </c>
      <c r="D1819" s="2">
        <v>-2083247</v>
      </c>
      <c r="E1819" s="4">
        <v>43621</v>
      </c>
      <c r="F1819" s="3" t="s">
        <v>223</v>
      </c>
      <c r="G1819" s="3" t="s">
        <v>223</v>
      </c>
      <c r="H1819" s="4">
        <v>32874</v>
      </c>
      <c r="I1819" s="4">
        <v>32874</v>
      </c>
      <c r="J1819" s="3" t="s">
        <v>19</v>
      </c>
      <c r="K1819" s="2">
        <v>0</v>
      </c>
      <c r="L1819" s="2">
        <v>0</v>
      </c>
      <c r="M1819" s="3" t="s">
        <v>19</v>
      </c>
      <c r="N1819" s="3" t="s">
        <v>20</v>
      </c>
      <c r="O1819" s="2" t="b">
        <v>0</v>
      </c>
    </row>
    <row r="1820" spans="1:15" ht="14.25" customHeight="1" x14ac:dyDescent="0.3">
      <c r="A1820" s="2">
        <v>67</v>
      </c>
      <c r="B1820" s="3" t="s">
        <v>224</v>
      </c>
      <c r="C1820" s="2">
        <v>-85780.83</v>
      </c>
      <c r="D1820" s="2">
        <v>-85780.83</v>
      </c>
      <c r="E1820" s="4">
        <v>43621</v>
      </c>
      <c r="F1820" s="3" t="s">
        <v>224</v>
      </c>
      <c r="G1820" s="3" t="s">
        <v>224</v>
      </c>
      <c r="H1820" s="4">
        <v>32874</v>
      </c>
      <c r="I1820" s="4">
        <v>32874</v>
      </c>
      <c r="J1820" s="3" t="s">
        <v>19</v>
      </c>
      <c r="K1820" s="2">
        <v>0</v>
      </c>
      <c r="L1820" s="2">
        <v>0</v>
      </c>
      <c r="M1820" s="3" t="s">
        <v>19</v>
      </c>
      <c r="N1820" s="3" t="s">
        <v>20</v>
      </c>
      <c r="O1820" s="2" t="b">
        <v>0</v>
      </c>
    </row>
    <row r="1821" spans="1:15" ht="14.25" customHeight="1" x14ac:dyDescent="0.3">
      <c r="A1821" s="2">
        <v>7</v>
      </c>
      <c r="B1821" s="3" t="s">
        <v>576</v>
      </c>
      <c r="C1821" s="2">
        <v>97245</v>
      </c>
      <c r="D1821" s="2">
        <v>9869395.0500000007</v>
      </c>
      <c r="E1821" s="4">
        <v>43621</v>
      </c>
      <c r="F1821" s="3" t="s">
        <v>577</v>
      </c>
      <c r="G1821" s="3" t="s">
        <v>307</v>
      </c>
      <c r="H1821" s="4">
        <v>36526</v>
      </c>
      <c r="I1821" s="4">
        <v>36526</v>
      </c>
      <c r="J1821" s="3" t="s">
        <v>19</v>
      </c>
      <c r="K1821" s="2">
        <v>0</v>
      </c>
      <c r="L1821" s="2">
        <v>0</v>
      </c>
      <c r="M1821" s="3" t="s">
        <v>19</v>
      </c>
      <c r="N1821" s="3" t="s">
        <v>20</v>
      </c>
      <c r="O1821" s="2" t="b">
        <v>0</v>
      </c>
    </row>
    <row r="1822" spans="1:15" ht="14.25" customHeight="1" x14ac:dyDescent="0.3">
      <c r="A1822" s="2">
        <v>7</v>
      </c>
      <c r="B1822" s="3" t="s">
        <v>578</v>
      </c>
      <c r="C1822" s="2">
        <v>310922</v>
      </c>
      <c r="D1822" s="2">
        <v>33672852.600000001</v>
      </c>
      <c r="E1822" s="4">
        <v>43621</v>
      </c>
      <c r="F1822" s="3" t="s">
        <v>579</v>
      </c>
      <c r="G1822" s="3" t="s">
        <v>307</v>
      </c>
      <c r="H1822" s="4">
        <v>36526</v>
      </c>
      <c r="I1822" s="4">
        <v>36526</v>
      </c>
      <c r="J1822" s="3" t="s">
        <v>19</v>
      </c>
      <c r="K1822" s="2">
        <v>0</v>
      </c>
      <c r="L1822" s="2">
        <v>0</v>
      </c>
      <c r="M1822" s="3" t="s">
        <v>19</v>
      </c>
      <c r="N1822" s="3" t="s">
        <v>20</v>
      </c>
      <c r="O1822" s="2" t="b">
        <v>0</v>
      </c>
    </row>
    <row r="1823" spans="1:15" ht="14.25" customHeight="1" x14ac:dyDescent="0.3">
      <c r="A1823" s="2">
        <v>7</v>
      </c>
      <c r="B1823" s="3" t="s">
        <v>612</v>
      </c>
      <c r="C1823" s="2">
        <v>436904</v>
      </c>
      <c r="D1823" s="2">
        <v>2582102.64</v>
      </c>
      <c r="E1823" s="4">
        <v>43621</v>
      </c>
      <c r="F1823" s="3" t="s">
        <v>613</v>
      </c>
      <c r="G1823" s="3" t="s">
        <v>307</v>
      </c>
      <c r="H1823" s="4">
        <v>36526</v>
      </c>
      <c r="I1823" s="4">
        <v>36526</v>
      </c>
      <c r="J1823" s="3" t="s">
        <v>19</v>
      </c>
      <c r="K1823" s="2">
        <v>0</v>
      </c>
      <c r="L1823" s="2">
        <v>0</v>
      </c>
      <c r="M1823" s="3" t="s">
        <v>19</v>
      </c>
      <c r="N1823" s="3" t="s">
        <v>20</v>
      </c>
      <c r="O1823" s="2" t="b">
        <v>0</v>
      </c>
    </row>
    <row r="1824" spans="1:15" ht="14.25" customHeight="1" x14ac:dyDescent="0.3">
      <c r="A1824" s="2">
        <v>7</v>
      </c>
      <c r="B1824" s="3" t="s">
        <v>198</v>
      </c>
      <c r="C1824" s="2">
        <v>101.03</v>
      </c>
      <c r="D1824" s="2">
        <v>101.03</v>
      </c>
      <c r="E1824" s="4">
        <v>43621</v>
      </c>
      <c r="F1824" s="3" t="s">
        <v>199</v>
      </c>
      <c r="G1824" s="3" t="s">
        <v>200</v>
      </c>
      <c r="H1824" s="4">
        <v>36526</v>
      </c>
      <c r="I1824" s="4">
        <v>36526</v>
      </c>
      <c r="J1824" s="3" t="s">
        <v>19</v>
      </c>
      <c r="K1824" s="2">
        <v>0</v>
      </c>
      <c r="L1824" s="2">
        <v>0</v>
      </c>
      <c r="M1824" s="3" t="s">
        <v>19</v>
      </c>
      <c r="N1824" s="3" t="s">
        <v>20</v>
      </c>
      <c r="O1824" s="2" t="b">
        <v>0</v>
      </c>
    </row>
    <row r="1825" spans="1:15" ht="14.25" customHeight="1" x14ac:dyDescent="0.3">
      <c r="A1825" s="2">
        <v>42</v>
      </c>
      <c r="B1825" s="3" t="s">
        <v>40</v>
      </c>
      <c r="C1825" s="2">
        <v>7</v>
      </c>
      <c r="D1825" s="2">
        <v>602250.53</v>
      </c>
      <c r="E1825" s="4">
        <v>43621</v>
      </c>
      <c r="F1825" s="3" t="s">
        <v>41</v>
      </c>
      <c r="G1825" s="3" t="s">
        <v>24</v>
      </c>
      <c r="H1825" s="4">
        <v>44317</v>
      </c>
      <c r="I1825" s="4">
        <v>42065</v>
      </c>
      <c r="J1825" s="3" t="s">
        <v>25</v>
      </c>
      <c r="K1825" s="2">
        <v>0.10059999999999999</v>
      </c>
      <c r="L1825" s="2">
        <v>100</v>
      </c>
      <c r="M1825" s="3" t="s">
        <v>32</v>
      </c>
      <c r="N1825" s="3" t="s">
        <v>607</v>
      </c>
      <c r="O1825" s="2" t="b">
        <v>0</v>
      </c>
    </row>
    <row r="1826" spans="1:15" ht="14.25" customHeight="1" x14ac:dyDescent="0.3">
      <c r="A1826" s="2">
        <v>42</v>
      </c>
      <c r="B1826" s="3" t="s">
        <v>29</v>
      </c>
      <c r="C1826" s="2">
        <v>6</v>
      </c>
      <c r="D1826" s="2">
        <v>1589268.83</v>
      </c>
      <c r="E1826" s="4">
        <v>43621</v>
      </c>
      <c r="F1826" s="3" t="s">
        <v>30</v>
      </c>
      <c r="G1826" s="3" t="s">
        <v>24</v>
      </c>
      <c r="H1826" s="4">
        <v>45828</v>
      </c>
      <c r="I1826" s="4">
        <v>41445</v>
      </c>
      <c r="J1826" s="3" t="s">
        <v>31</v>
      </c>
      <c r="K1826" s="2">
        <v>8.3400000000000002E-2</v>
      </c>
      <c r="L1826" s="2">
        <v>100</v>
      </c>
      <c r="M1826" s="3" t="s">
        <v>32</v>
      </c>
      <c r="N1826" s="3" t="s">
        <v>607</v>
      </c>
      <c r="O1826" s="2" t="b">
        <v>0</v>
      </c>
    </row>
    <row r="1827" spans="1:15" ht="14.25" customHeight="1" x14ac:dyDescent="0.3">
      <c r="A1827" s="2">
        <v>42</v>
      </c>
      <c r="B1827" s="3" t="s">
        <v>29</v>
      </c>
      <c r="C1827" s="2">
        <v>5</v>
      </c>
      <c r="D1827" s="2">
        <v>1324390.69</v>
      </c>
      <c r="E1827" s="4">
        <v>43621</v>
      </c>
      <c r="F1827" s="3" t="s">
        <v>30</v>
      </c>
      <c r="G1827" s="3" t="s">
        <v>24</v>
      </c>
      <c r="H1827" s="4">
        <v>45828</v>
      </c>
      <c r="I1827" s="4">
        <v>41445</v>
      </c>
      <c r="J1827" s="3" t="s">
        <v>31</v>
      </c>
      <c r="K1827" s="2">
        <v>8.1699999999999995E-2</v>
      </c>
      <c r="L1827" s="2">
        <v>100</v>
      </c>
      <c r="M1827" s="3" t="s">
        <v>32</v>
      </c>
      <c r="N1827" s="3" t="s">
        <v>607</v>
      </c>
      <c r="O1827" s="2" t="b">
        <v>0</v>
      </c>
    </row>
    <row r="1828" spans="1:15" ht="14.25" customHeight="1" x14ac:dyDescent="0.3">
      <c r="A1828" s="2">
        <v>61</v>
      </c>
      <c r="B1828" s="3" t="s">
        <v>305</v>
      </c>
      <c r="C1828" s="2">
        <v>148</v>
      </c>
      <c r="D1828" s="2">
        <v>207202.96</v>
      </c>
      <c r="E1828" s="4">
        <v>43621</v>
      </c>
      <c r="F1828" s="3" t="s">
        <v>306</v>
      </c>
      <c r="G1828" s="3" t="s">
        <v>307</v>
      </c>
      <c r="H1828" s="4">
        <v>36526</v>
      </c>
      <c r="I1828" s="4">
        <v>36526</v>
      </c>
      <c r="J1828" s="3" t="s">
        <v>19</v>
      </c>
      <c r="K1828" s="2">
        <v>0</v>
      </c>
      <c r="L1828" s="2">
        <v>0</v>
      </c>
      <c r="M1828" s="3" t="s">
        <v>19</v>
      </c>
      <c r="N1828" s="3" t="s">
        <v>607</v>
      </c>
      <c r="O1828" s="2" t="b">
        <v>0</v>
      </c>
    </row>
    <row r="1829" spans="1:15" ht="14.25" customHeight="1" x14ac:dyDescent="0.3">
      <c r="A1829" s="2">
        <v>61</v>
      </c>
      <c r="B1829" s="3" t="s">
        <v>350</v>
      </c>
      <c r="C1829" s="2">
        <v>9455</v>
      </c>
      <c r="D1829" s="2">
        <v>1030500.45</v>
      </c>
      <c r="E1829" s="4">
        <v>43621</v>
      </c>
      <c r="F1829" s="3" t="s">
        <v>351</v>
      </c>
      <c r="G1829" s="3" t="s">
        <v>307</v>
      </c>
      <c r="H1829" s="4">
        <v>36526</v>
      </c>
      <c r="I1829" s="4">
        <v>36526</v>
      </c>
      <c r="J1829" s="3" t="s">
        <v>19</v>
      </c>
      <c r="K1829" s="2">
        <v>0</v>
      </c>
      <c r="L1829" s="2">
        <v>0</v>
      </c>
      <c r="M1829" s="3" t="s">
        <v>19</v>
      </c>
      <c r="N1829" s="3" t="s">
        <v>607</v>
      </c>
      <c r="O1829" s="2" t="b">
        <v>0</v>
      </c>
    </row>
    <row r="1830" spans="1:15" ht="14.25" customHeight="1" x14ac:dyDescent="0.3">
      <c r="A1830" s="2">
        <v>61</v>
      </c>
      <c r="B1830" s="3" t="s">
        <v>308</v>
      </c>
      <c r="C1830" s="2">
        <v>39975</v>
      </c>
      <c r="D1830" s="2">
        <v>2260586.25</v>
      </c>
      <c r="E1830" s="4">
        <v>43621</v>
      </c>
      <c r="F1830" s="3" t="s">
        <v>309</v>
      </c>
      <c r="G1830" s="3" t="s">
        <v>307</v>
      </c>
      <c r="H1830" s="4">
        <v>36526</v>
      </c>
      <c r="I1830" s="4">
        <v>36526</v>
      </c>
      <c r="J1830" s="3" t="s">
        <v>19</v>
      </c>
      <c r="K1830" s="2">
        <v>0</v>
      </c>
      <c r="L1830" s="2">
        <v>0</v>
      </c>
      <c r="M1830" s="3" t="s">
        <v>19</v>
      </c>
      <c r="N1830" s="3" t="s">
        <v>607</v>
      </c>
      <c r="O1830" s="2" t="b">
        <v>0</v>
      </c>
    </row>
    <row r="1831" spans="1:15" ht="14.25" customHeight="1" x14ac:dyDescent="0.3">
      <c r="A1831" s="2">
        <v>61</v>
      </c>
      <c r="B1831" s="3" t="s">
        <v>310</v>
      </c>
      <c r="C1831" s="2">
        <v>6514</v>
      </c>
      <c r="D1831" s="2">
        <v>559552.6</v>
      </c>
      <c r="E1831" s="4">
        <v>43621</v>
      </c>
      <c r="F1831" s="3" t="s">
        <v>311</v>
      </c>
      <c r="G1831" s="3" t="s">
        <v>307</v>
      </c>
      <c r="H1831" s="4">
        <v>36526</v>
      </c>
      <c r="I1831" s="4">
        <v>36526</v>
      </c>
      <c r="J1831" s="3" t="s">
        <v>19</v>
      </c>
      <c r="K1831" s="2">
        <v>0</v>
      </c>
      <c r="L1831" s="2">
        <v>0</v>
      </c>
      <c r="M1831" s="3" t="s">
        <v>19</v>
      </c>
      <c r="N1831" s="3" t="s">
        <v>607</v>
      </c>
      <c r="O1831" s="2" t="b">
        <v>0</v>
      </c>
    </row>
    <row r="1832" spans="1:15" ht="14.25" customHeight="1" x14ac:dyDescent="0.3">
      <c r="A1832" s="2">
        <v>61</v>
      </c>
      <c r="B1832" s="3" t="s">
        <v>312</v>
      </c>
      <c r="C1832" s="2">
        <v>67481</v>
      </c>
      <c r="D1832" s="2">
        <v>6140096.1900000004</v>
      </c>
      <c r="E1832" s="4">
        <v>43621</v>
      </c>
      <c r="F1832" s="3" t="s">
        <v>313</v>
      </c>
      <c r="G1832" s="3" t="s">
        <v>307</v>
      </c>
      <c r="H1832" s="4">
        <v>36526</v>
      </c>
      <c r="I1832" s="4">
        <v>36526</v>
      </c>
      <c r="J1832" s="3" t="s">
        <v>19</v>
      </c>
      <c r="K1832" s="2">
        <v>0</v>
      </c>
      <c r="L1832" s="2">
        <v>0</v>
      </c>
      <c r="M1832" s="3" t="s">
        <v>19</v>
      </c>
      <c r="N1832" s="3" t="s">
        <v>607</v>
      </c>
      <c r="O1832" s="2" t="b">
        <v>0</v>
      </c>
    </row>
    <row r="1833" spans="1:15" ht="14.25" customHeight="1" x14ac:dyDescent="0.3">
      <c r="A1833" s="2">
        <v>61</v>
      </c>
      <c r="B1833" s="3" t="s">
        <v>316</v>
      </c>
      <c r="C1833" s="2">
        <v>3172</v>
      </c>
      <c r="D1833" s="2">
        <v>243546.16</v>
      </c>
      <c r="E1833" s="4">
        <v>43621</v>
      </c>
      <c r="F1833" s="3" t="s">
        <v>317</v>
      </c>
      <c r="G1833" s="3" t="s">
        <v>307</v>
      </c>
      <c r="H1833" s="4">
        <v>36526</v>
      </c>
      <c r="I1833" s="4">
        <v>36526</v>
      </c>
      <c r="J1833" s="3" t="s">
        <v>19</v>
      </c>
      <c r="K1833" s="2">
        <v>0</v>
      </c>
      <c r="L1833" s="2">
        <v>0</v>
      </c>
      <c r="M1833" s="3" t="s">
        <v>19</v>
      </c>
      <c r="N1833" s="3" t="s">
        <v>607</v>
      </c>
      <c r="O1833" s="2" t="b">
        <v>0</v>
      </c>
    </row>
    <row r="1834" spans="1:15" ht="14.25" customHeight="1" x14ac:dyDescent="0.3">
      <c r="A1834" s="2">
        <v>61</v>
      </c>
      <c r="B1834" s="3" t="s">
        <v>598</v>
      </c>
      <c r="C1834" s="2">
        <v>33713</v>
      </c>
      <c r="D1834" s="2">
        <v>3345340.99</v>
      </c>
      <c r="E1834" s="4">
        <v>43621</v>
      </c>
      <c r="F1834" s="3" t="s">
        <v>599</v>
      </c>
      <c r="G1834" s="3" t="s">
        <v>307</v>
      </c>
      <c r="H1834" s="4">
        <v>36526</v>
      </c>
      <c r="I1834" s="4">
        <v>36526</v>
      </c>
      <c r="J1834" s="3" t="s">
        <v>19</v>
      </c>
      <c r="K1834" s="2">
        <v>0</v>
      </c>
      <c r="L1834" s="2">
        <v>0</v>
      </c>
      <c r="M1834" s="3" t="s">
        <v>19</v>
      </c>
      <c r="N1834" s="3" t="s">
        <v>607</v>
      </c>
      <c r="O1834" s="2" t="b">
        <v>0</v>
      </c>
    </row>
    <row r="1835" spans="1:15" ht="14.25" customHeight="1" x14ac:dyDescent="0.3">
      <c r="A1835" s="2">
        <v>61</v>
      </c>
      <c r="B1835" s="3" t="s">
        <v>318</v>
      </c>
      <c r="C1835" s="2">
        <v>2535</v>
      </c>
      <c r="D1835" s="2">
        <v>1014000</v>
      </c>
      <c r="E1835" s="4">
        <v>43621</v>
      </c>
      <c r="F1835" s="3" t="s">
        <v>319</v>
      </c>
      <c r="G1835" s="3" t="s">
        <v>307</v>
      </c>
      <c r="H1835" s="4">
        <v>36526</v>
      </c>
      <c r="I1835" s="4">
        <v>36526</v>
      </c>
      <c r="J1835" s="3" t="s">
        <v>19</v>
      </c>
      <c r="K1835" s="2">
        <v>0</v>
      </c>
      <c r="L1835" s="2">
        <v>0</v>
      </c>
      <c r="M1835" s="3" t="s">
        <v>19</v>
      </c>
      <c r="N1835" s="3" t="s">
        <v>607</v>
      </c>
      <c r="O1835" s="2" t="b">
        <v>0</v>
      </c>
    </row>
    <row r="1836" spans="1:15" ht="14.25" customHeight="1" x14ac:dyDescent="0.3">
      <c r="A1836" s="2">
        <v>61</v>
      </c>
      <c r="B1836" s="3" t="s">
        <v>320</v>
      </c>
      <c r="C1836" s="2">
        <v>142</v>
      </c>
      <c r="D1836" s="2">
        <v>56800</v>
      </c>
      <c r="E1836" s="4">
        <v>43621</v>
      </c>
      <c r="F1836" s="3" t="s">
        <v>321</v>
      </c>
      <c r="G1836" s="3" t="s">
        <v>307</v>
      </c>
      <c r="H1836" s="4">
        <v>36526</v>
      </c>
      <c r="I1836" s="4">
        <v>36526</v>
      </c>
      <c r="J1836" s="3" t="s">
        <v>19</v>
      </c>
      <c r="K1836" s="2">
        <v>0</v>
      </c>
      <c r="L1836" s="2">
        <v>0</v>
      </c>
      <c r="M1836" s="3" t="s">
        <v>19</v>
      </c>
      <c r="N1836" s="3" t="s">
        <v>607</v>
      </c>
      <c r="O1836" s="2" t="b">
        <v>0</v>
      </c>
    </row>
    <row r="1837" spans="1:15" ht="14.25" customHeight="1" x14ac:dyDescent="0.3">
      <c r="A1837" s="2">
        <v>61</v>
      </c>
      <c r="B1837" s="3" t="s">
        <v>614</v>
      </c>
      <c r="C1837" s="2">
        <v>403</v>
      </c>
      <c r="D1837" s="2">
        <v>161200</v>
      </c>
      <c r="E1837" s="4">
        <v>43621</v>
      </c>
      <c r="F1837" s="3" t="s">
        <v>615</v>
      </c>
      <c r="G1837" s="3" t="s">
        <v>307</v>
      </c>
      <c r="H1837" s="4">
        <v>36526</v>
      </c>
      <c r="I1837" s="4">
        <v>36526</v>
      </c>
      <c r="J1837" s="3" t="s">
        <v>19</v>
      </c>
      <c r="K1837" s="2">
        <v>0</v>
      </c>
      <c r="L1837" s="2">
        <v>0</v>
      </c>
      <c r="M1837" s="3" t="s">
        <v>19</v>
      </c>
      <c r="N1837" s="3" t="s">
        <v>607</v>
      </c>
      <c r="O1837" s="2" t="b">
        <v>0</v>
      </c>
    </row>
    <row r="1838" spans="1:15" ht="14.25" customHeight="1" x14ac:dyDescent="0.3">
      <c r="A1838" s="2">
        <v>61</v>
      </c>
      <c r="B1838" s="3" t="s">
        <v>322</v>
      </c>
      <c r="C1838" s="2">
        <v>1209</v>
      </c>
      <c r="D1838" s="2">
        <v>544050</v>
      </c>
      <c r="E1838" s="4">
        <v>43621</v>
      </c>
      <c r="F1838" s="3" t="s">
        <v>323</v>
      </c>
      <c r="G1838" s="3" t="s">
        <v>307</v>
      </c>
      <c r="H1838" s="4">
        <v>36526</v>
      </c>
      <c r="I1838" s="4">
        <v>36526</v>
      </c>
      <c r="J1838" s="3" t="s">
        <v>19</v>
      </c>
      <c r="K1838" s="2">
        <v>0</v>
      </c>
      <c r="L1838" s="2">
        <v>0</v>
      </c>
      <c r="M1838" s="3" t="s">
        <v>19</v>
      </c>
      <c r="N1838" s="3" t="s">
        <v>607</v>
      </c>
      <c r="O1838" s="2" t="b">
        <v>0</v>
      </c>
    </row>
    <row r="1839" spans="1:15" ht="14.25" customHeight="1" x14ac:dyDescent="0.3">
      <c r="A1839" s="2">
        <v>61</v>
      </c>
      <c r="B1839" s="3" t="s">
        <v>324</v>
      </c>
      <c r="C1839" s="2">
        <v>1576</v>
      </c>
      <c r="D1839" s="2">
        <v>480664.24</v>
      </c>
      <c r="E1839" s="4">
        <v>43621</v>
      </c>
      <c r="F1839" s="3" t="s">
        <v>325</v>
      </c>
      <c r="G1839" s="3" t="s">
        <v>307</v>
      </c>
      <c r="H1839" s="4">
        <v>36526</v>
      </c>
      <c r="I1839" s="4">
        <v>36526</v>
      </c>
      <c r="J1839" s="3" t="s">
        <v>19</v>
      </c>
      <c r="K1839" s="2">
        <v>0</v>
      </c>
      <c r="L1839" s="2">
        <v>0</v>
      </c>
      <c r="M1839" s="3" t="s">
        <v>19</v>
      </c>
      <c r="N1839" s="3" t="s">
        <v>607</v>
      </c>
      <c r="O1839" s="2" t="b">
        <v>0</v>
      </c>
    </row>
    <row r="1840" spans="1:15" ht="14.25" customHeight="1" x14ac:dyDescent="0.3">
      <c r="A1840" s="2">
        <v>61</v>
      </c>
      <c r="B1840" s="3" t="s">
        <v>326</v>
      </c>
      <c r="C1840" s="2">
        <v>19542</v>
      </c>
      <c r="D1840" s="2">
        <v>3402262.2</v>
      </c>
      <c r="E1840" s="4">
        <v>43621</v>
      </c>
      <c r="F1840" s="3" t="s">
        <v>327</v>
      </c>
      <c r="G1840" s="3" t="s">
        <v>307</v>
      </c>
      <c r="H1840" s="4">
        <v>36526</v>
      </c>
      <c r="I1840" s="4">
        <v>36526</v>
      </c>
      <c r="J1840" s="3" t="s">
        <v>19</v>
      </c>
      <c r="K1840" s="2">
        <v>0</v>
      </c>
      <c r="L1840" s="2">
        <v>0</v>
      </c>
      <c r="M1840" s="3" t="s">
        <v>19</v>
      </c>
      <c r="N1840" s="3" t="s">
        <v>607</v>
      </c>
      <c r="O1840" s="2" t="b">
        <v>0</v>
      </c>
    </row>
    <row r="1841" spans="1:15" ht="14.25" customHeight="1" x14ac:dyDescent="0.3">
      <c r="A1841" s="2">
        <v>61</v>
      </c>
      <c r="B1841" s="3" t="s">
        <v>328</v>
      </c>
      <c r="C1841" s="2">
        <v>816</v>
      </c>
      <c r="D1841" s="2">
        <v>1038025.44</v>
      </c>
      <c r="E1841" s="4">
        <v>43621</v>
      </c>
      <c r="F1841" s="3" t="s">
        <v>329</v>
      </c>
      <c r="G1841" s="3" t="s">
        <v>307</v>
      </c>
      <c r="H1841" s="4">
        <v>36526</v>
      </c>
      <c r="I1841" s="4">
        <v>36526</v>
      </c>
      <c r="J1841" s="3" t="s">
        <v>19</v>
      </c>
      <c r="K1841" s="2">
        <v>0</v>
      </c>
      <c r="L1841" s="2">
        <v>0</v>
      </c>
      <c r="M1841" s="3" t="s">
        <v>19</v>
      </c>
      <c r="N1841" s="3" t="s">
        <v>607</v>
      </c>
      <c r="O1841" s="2" t="b">
        <v>0</v>
      </c>
    </row>
    <row r="1842" spans="1:15" ht="14.25" customHeight="1" x14ac:dyDescent="0.3">
      <c r="A1842" s="2">
        <v>61</v>
      </c>
      <c r="B1842" s="3" t="s">
        <v>541</v>
      </c>
      <c r="C1842" s="2">
        <v>2729</v>
      </c>
      <c r="D1842" s="2">
        <v>304283.5</v>
      </c>
      <c r="E1842" s="4">
        <v>43621</v>
      </c>
      <c r="F1842" s="3" t="s">
        <v>542</v>
      </c>
      <c r="G1842" s="3" t="s">
        <v>307</v>
      </c>
      <c r="H1842" s="4">
        <v>36526</v>
      </c>
      <c r="I1842" s="4">
        <v>36526</v>
      </c>
      <c r="J1842" s="3" t="s">
        <v>19</v>
      </c>
      <c r="K1842" s="2">
        <v>0</v>
      </c>
      <c r="L1842" s="2">
        <v>0</v>
      </c>
      <c r="M1842" s="3" t="s">
        <v>19</v>
      </c>
      <c r="N1842" s="3" t="s">
        <v>607</v>
      </c>
      <c r="O1842" s="2" t="b">
        <v>0</v>
      </c>
    </row>
    <row r="1843" spans="1:15" ht="14.25" customHeight="1" x14ac:dyDescent="0.3">
      <c r="A1843" s="2">
        <v>61</v>
      </c>
      <c r="B1843" s="3" t="s">
        <v>330</v>
      </c>
      <c r="C1843" s="2">
        <v>198230</v>
      </c>
      <c r="D1843" s="2">
        <v>743362.5</v>
      </c>
      <c r="E1843" s="4">
        <v>43621</v>
      </c>
      <c r="F1843" s="3" t="s">
        <v>331</v>
      </c>
      <c r="G1843" s="3" t="s">
        <v>307</v>
      </c>
      <c r="H1843" s="4">
        <v>36526</v>
      </c>
      <c r="I1843" s="4">
        <v>36526</v>
      </c>
      <c r="J1843" s="3" t="s">
        <v>19</v>
      </c>
      <c r="K1843" s="2">
        <v>0</v>
      </c>
      <c r="L1843" s="2">
        <v>0</v>
      </c>
      <c r="M1843" s="3" t="s">
        <v>19</v>
      </c>
      <c r="N1843" s="3" t="s">
        <v>607</v>
      </c>
      <c r="O1843" s="2" t="b">
        <v>0</v>
      </c>
    </row>
    <row r="1844" spans="1:15" ht="14.25" customHeight="1" x14ac:dyDescent="0.3">
      <c r="A1844" s="2">
        <v>61</v>
      </c>
      <c r="B1844" s="3" t="s">
        <v>332</v>
      </c>
      <c r="C1844" s="2">
        <v>76688</v>
      </c>
      <c r="D1844" s="2">
        <v>8275402.0800000001</v>
      </c>
      <c r="E1844" s="4">
        <v>43621</v>
      </c>
      <c r="F1844" s="3" t="s">
        <v>333</v>
      </c>
      <c r="G1844" s="3" t="s">
        <v>307</v>
      </c>
      <c r="H1844" s="4">
        <v>36526</v>
      </c>
      <c r="I1844" s="4">
        <v>36526</v>
      </c>
      <c r="J1844" s="3" t="s">
        <v>19</v>
      </c>
      <c r="K1844" s="2">
        <v>0</v>
      </c>
      <c r="L1844" s="2">
        <v>0</v>
      </c>
      <c r="M1844" s="3" t="s">
        <v>19</v>
      </c>
      <c r="N1844" s="3" t="s">
        <v>607</v>
      </c>
      <c r="O1844" s="2" t="b">
        <v>0</v>
      </c>
    </row>
    <row r="1845" spans="1:15" ht="14.25" customHeight="1" x14ac:dyDescent="0.3">
      <c r="A1845" s="2">
        <v>61</v>
      </c>
      <c r="B1845" s="3" t="s">
        <v>334</v>
      </c>
      <c r="C1845" s="2">
        <v>8856</v>
      </c>
      <c r="D1845" s="2">
        <v>726192</v>
      </c>
      <c r="E1845" s="4">
        <v>43621</v>
      </c>
      <c r="F1845" s="3" t="s">
        <v>335</v>
      </c>
      <c r="G1845" s="3" t="s">
        <v>307</v>
      </c>
      <c r="H1845" s="4">
        <v>36526</v>
      </c>
      <c r="I1845" s="4">
        <v>36526</v>
      </c>
      <c r="J1845" s="3" t="s">
        <v>19</v>
      </c>
      <c r="K1845" s="2">
        <v>0</v>
      </c>
      <c r="L1845" s="2">
        <v>0</v>
      </c>
      <c r="M1845" s="3" t="s">
        <v>19</v>
      </c>
      <c r="N1845" s="3" t="s">
        <v>607</v>
      </c>
      <c r="O1845" s="2" t="b">
        <v>0</v>
      </c>
    </row>
    <row r="1846" spans="1:15" ht="14.25" customHeight="1" x14ac:dyDescent="0.3">
      <c r="A1846" s="2">
        <v>61</v>
      </c>
      <c r="B1846" s="3" t="s">
        <v>336</v>
      </c>
      <c r="C1846" s="2">
        <v>552</v>
      </c>
      <c r="D1846" s="2">
        <v>1200605.52</v>
      </c>
      <c r="E1846" s="4">
        <v>43621</v>
      </c>
      <c r="F1846" s="3" t="s">
        <v>337</v>
      </c>
      <c r="G1846" s="3" t="s">
        <v>307</v>
      </c>
      <c r="H1846" s="4">
        <v>36526</v>
      </c>
      <c r="I1846" s="4">
        <v>36526</v>
      </c>
      <c r="J1846" s="3" t="s">
        <v>19</v>
      </c>
      <c r="K1846" s="2">
        <v>0</v>
      </c>
      <c r="L1846" s="2">
        <v>0</v>
      </c>
      <c r="M1846" s="3" t="s">
        <v>19</v>
      </c>
      <c r="N1846" s="3" t="s">
        <v>607</v>
      </c>
      <c r="O1846" s="2" t="b">
        <v>0</v>
      </c>
    </row>
    <row r="1847" spans="1:15" ht="14.25" customHeight="1" x14ac:dyDescent="0.3">
      <c r="A1847" s="2">
        <v>61</v>
      </c>
      <c r="B1847" s="3" t="s">
        <v>338</v>
      </c>
      <c r="C1847" s="2">
        <v>5670</v>
      </c>
      <c r="D1847" s="2">
        <v>532980</v>
      </c>
      <c r="E1847" s="4">
        <v>43621</v>
      </c>
      <c r="F1847" s="3" t="s">
        <v>339</v>
      </c>
      <c r="G1847" s="3" t="s">
        <v>307</v>
      </c>
      <c r="H1847" s="4">
        <v>36526</v>
      </c>
      <c r="I1847" s="4">
        <v>36526</v>
      </c>
      <c r="J1847" s="3" t="s">
        <v>19</v>
      </c>
      <c r="K1847" s="2">
        <v>0</v>
      </c>
      <c r="L1847" s="2">
        <v>0</v>
      </c>
      <c r="M1847" s="3" t="s">
        <v>19</v>
      </c>
      <c r="N1847" s="3" t="s">
        <v>607</v>
      </c>
      <c r="O1847" s="2" t="b">
        <v>0</v>
      </c>
    </row>
    <row r="1848" spans="1:15" ht="14.25" customHeight="1" x14ac:dyDescent="0.3">
      <c r="A1848" s="2">
        <v>61</v>
      </c>
      <c r="B1848" s="3" t="s">
        <v>340</v>
      </c>
      <c r="C1848" s="2">
        <v>10000</v>
      </c>
      <c r="D1848" s="2">
        <v>973833.37</v>
      </c>
      <c r="E1848" s="4">
        <v>43621</v>
      </c>
      <c r="F1848" s="3" t="s">
        <v>341</v>
      </c>
      <c r="G1848" s="3" t="s">
        <v>307</v>
      </c>
      <c r="H1848" s="4">
        <v>36526</v>
      </c>
      <c r="I1848" s="4">
        <v>36526</v>
      </c>
      <c r="J1848" s="3" t="s">
        <v>19</v>
      </c>
      <c r="K1848" s="2">
        <v>0</v>
      </c>
      <c r="L1848" s="2">
        <v>0</v>
      </c>
      <c r="M1848" s="3" t="s">
        <v>19</v>
      </c>
      <c r="N1848" s="3" t="s">
        <v>607</v>
      </c>
      <c r="O1848" s="2" t="b">
        <v>0</v>
      </c>
    </row>
    <row r="1849" spans="1:15" ht="14.25" customHeight="1" x14ac:dyDescent="0.3">
      <c r="A1849" s="2">
        <v>61</v>
      </c>
      <c r="B1849" s="3" t="s">
        <v>342</v>
      </c>
      <c r="C1849" s="2">
        <v>42430</v>
      </c>
      <c r="D1849" s="2">
        <v>3527630.2</v>
      </c>
      <c r="E1849" s="4">
        <v>43621</v>
      </c>
      <c r="F1849" s="3" t="s">
        <v>343</v>
      </c>
      <c r="G1849" s="3" t="s">
        <v>307</v>
      </c>
      <c r="H1849" s="4">
        <v>36526</v>
      </c>
      <c r="I1849" s="4">
        <v>36526</v>
      </c>
      <c r="J1849" s="3" t="s">
        <v>19</v>
      </c>
      <c r="K1849" s="2">
        <v>0</v>
      </c>
      <c r="L1849" s="2">
        <v>0</v>
      </c>
      <c r="M1849" s="3" t="s">
        <v>19</v>
      </c>
      <c r="N1849" s="3" t="s">
        <v>607</v>
      </c>
      <c r="O1849" s="2" t="b">
        <v>0</v>
      </c>
    </row>
    <row r="1850" spans="1:15" ht="14.25" customHeight="1" x14ac:dyDescent="0.3">
      <c r="A1850" s="2">
        <v>61</v>
      </c>
      <c r="B1850" s="3" t="s">
        <v>344</v>
      </c>
      <c r="C1850" s="2">
        <v>42591</v>
      </c>
      <c r="D1850" s="2">
        <v>1754323.29</v>
      </c>
      <c r="E1850" s="4">
        <v>43621</v>
      </c>
      <c r="F1850" s="3" t="s">
        <v>345</v>
      </c>
      <c r="G1850" s="3" t="s">
        <v>307</v>
      </c>
      <c r="H1850" s="4">
        <v>36526</v>
      </c>
      <c r="I1850" s="4">
        <v>36526</v>
      </c>
      <c r="J1850" s="3" t="s">
        <v>19</v>
      </c>
      <c r="K1850" s="2">
        <v>0</v>
      </c>
      <c r="L1850" s="2">
        <v>0</v>
      </c>
      <c r="M1850" s="3" t="s">
        <v>19</v>
      </c>
      <c r="N1850" s="3" t="s">
        <v>607</v>
      </c>
      <c r="O1850" s="2" t="b">
        <v>0</v>
      </c>
    </row>
    <row r="1851" spans="1:15" ht="14.25" customHeight="1" x14ac:dyDescent="0.3">
      <c r="A1851" s="2">
        <v>61</v>
      </c>
      <c r="B1851" s="3" t="s">
        <v>354</v>
      </c>
      <c r="C1851" s="2">
        <v>9828</v>
      </c>
      <c r="D1851" s="2">
        <v>422604</v>
      </c>
      <c r="E1851" s="4">
        <v>43621</v>
      </c>
      <c r="F1851" s="3" t="s">
        <v>355</v>
      </c>
      <c r="G1851" s="3" t="s">
        <v>307</v>
      </c>
      <c r="H1851" s="4">
        <v>36526</v>
      </c>
      <c r="I1851" s="4">
        <v>36526</v>
      </c>
      <c r="J1851" s="3" t="s">
        <v>19</v>
      </c>
      <c r="K1851" s="2">
        <v>0</v>
      </c>
      <c r="L1851" s="2">
        <v>0</v>
      </c>
      <c r="M1851" s="3" t="s">
        <v>19</v>
      </c>
      <c r="N1851" s="3" t="s">
        <v>607</v>
      </c>
      <c r="O1851" s="2" t="b">
        <v>0</v>
      </c>
    </row>
    <row r="1852" spans="1:15" ht="14.25" customHeight="1" x14ac:dyDescent="0.3">
      <c r="A1852" s="2">
        <v>61</v>
      </c>
      <c r="B1852" s="3" t="s">
        <v>356</v>
      </c>
      <c r="C1852" s="2">
        <v>27179</v>
      </c>
      <c r="D1852" s="2">
        <v>1798162.64</v>
      </c>
      <c r="E1852" s="4">
        <v>43621</v>
      </c>
      <c r="F1852" s="3" t="s">
        <v>357</v>
      </c>
      <c r="G1852" s="3" t="s">
        <v>307</v>
      </c>
      <c r="H1852" s="4">
        <v>36526</v>
      </c>
      <c r="I1852" s="4">
        <v>36526</v>
      </c>
      <c r="J1852" s="3" t="s">
        <v>19</v>
      </c>
      <c r="K1852" s="2">
        <v>0</v>
      </c>
      <c r="L1852" s="2">
        <v>0</v>
      </c>
      <c r="M1852" s="3" t="s">
        <v>19</v>
      </c>
      <c r="N1852" s="3" t="s">
        <v>607</v>
      </c>
      <c r="O1852" s="2" t="b">
        <v>0</v>
      </c>
    </row>
    <row r="1853" spans="1:15" ht="14.25" customHeight="1" x14ac:dyDescent="0.3">
      <c r="A1853" s="2">
        <v>61</v>
      </c>
      <c r="B1853" s="3" t="s">
        <v>358</v>
      </c>
      <c r="C1853" s="2">
        <v>7024</v>
      </c>
      <c r="D1853" s="2">
        <v>593528</v>
      </c>
      <c r="E1853" s="4">
        <v>43621</v>
      </c>
      <c r="F1853" s="3" t="s">
        <v>359</v>
      </c>
      <c r="G1853" s="3" t="s">
        <v>307</v>
      </c>
      <c r="H1853" s="4">
        <v>36526</v>
      </c>
      <c r="I1853" s="4">
        <v>36526</v>
      </c>
      <c r="J1853" s="3" t="s">
        <v>19</v>
      </c>
      <c r="K1853" s="2">
        <v>0</v>
      </c>
      <c r="L1853" s="2">
        <v>0</v>
      </c>
      <c r="M1853" s="3" t="s">
        <v>19</v>
      </c>
      <c r="N1853" s="3" t="s">
        <v>607</v>
      </c>
      <c r="O1853" s="2" t="b">
        <v>0</v>
      </c>
    </row>
    <row r="1854" spans="1:15" ht="14.25" customHeight="1" x14ac:dyDescent="0.3">
      <c r="A1854" s="2">
        <v>61</v>
      </c>
      <c r="B1854" s="3" t="s">
        <v>360</v>
      </c>
      <c r="C1854" s="2">
        <v>2948</v>
      </c>
      <c r="D1854" s="2">
        <v>2712160</v>
      </c>
      <c r="E1854" s="4">
        <v>43621</v>
      </c>
      <c r="F1854" s="3" t="s">
        <v>361</v>
      </c>
      <c r="G1854" s="3" t="s">
        <v>307</v>
      </c>
      <c r="H1854" s="4">
        <v>36526</v>
      </c>
      <c r="I1854" s="4">
        <v>36526</v>
      </c>
      <c r="J1854" s="3" t="s">
        <v>19</v>
      </c>
      <c r="K1854" s="2">
        <v>0</v>
      </c>
      <c r="L1854" s="2">
        <v>0</v>
      </c>
      <c r="M1854" s="3" t="s">
        <v>19</v>
      </c>
      <c r="N1854" s="3" t="s">
        <v>607</v>
      </c>
      <c r="O1854" s="2" t="b">
        <v>0</v>
      </c>
    </row>
    <row r="1855" spans="1:15" ht="14.25" customHeight="1" x14ac:dyDescent="0.3">
      <c r="A1855" s="2">
        <v>61</v>
      </c>
      <c r="B1855" s="3" t="s">
        <v>362</v>
      </c>
      <c r="C1855" s="2">
        <v>38202</v>
      </c>
      <c r="D1855" s="2">
        <v>4279388.04</v>
      </c>
      <c r="E1855" s="4">
        <v>43621</v>
      </c>
      <c r="F1855" s="3" t="s">
        <v>363</v>
      </c>
      <c r="G1855" s="3" t="s">
        <v>307</v>
      </c>
      <c r="H1855" s="4">
        <v>36526</v>
      </c>
      <c r="I1855" s="4">
        <v>36526</v>
      </c>
      <c r="J1855" s="3" t="s">
        <v>19</v>
      </c>
      <c r="K1855" s="2">
        <v>0</v>
      </c>
      <c r="L1855" s="2">
        <v>0</v>
      </c>
      <c r="M1855" s="3" t="s">
        <v>19</v>
      </c>
      <c r="N1855" s="3" t="s">
        <v>607</v>
      </c>
      <c r="O1855" s="2" t="b">
        <v>0</v>
      </c>
    </row>
    <row r="1856" spans="1:15" ht="14.25" customHeight="1" x14ac:dyDescent="0.3">
      <c r="A1856" s="2">
        <v>61</v>
      </c>
      <c r="B1856" s="3" t="s">
        <v>364</v>
      </c>
      <c r="C1856" s="2">
        <v>38486</v>
      </c>
      <c r="D1856" s="2">
        <v>4006392.6</v>
      </c>
      <c r="E1856" s="4">
        <v>43621</v>
      </c>
      <c r="F1856" s="3" t="s">
        <v>365</v>
      </c>
      <c r="G1856" s="3" t="s">
        <v>307</v>
      </c>
      <c r="H1856" s="4">
        <v>36526</v>
      </c>
      <c r="I1856" s="4">
        <v>36526</v>
      </c>
      <c r="J1856" s="3" t="s">
        <v>19</v>
      </c>
      <c r="K1856" s="2">
        <v>0</v>
      </c>
      <c r="L1856" s="2">
        <v>0</v>
      </c>
      <c r="M1856" s="3" t="s">
        <v>19</v>
      </c>
      <c r="N1856" s="3" t="s">
        <v>607</v>
      </c>
      <c r="O1856" s="2" t="b">
        <v>0</v>
      </c>
    </row>
    <row r="1857" spans="1:15" ht="14.25" customHeight="1" x14ac:dyDescent="0.3">
      <c r="A1857" s="2">
        <v>65</v>
      </c>
      <c r="B1857" s="3" t="s">
        <v>302</v>
      </c>
      <c r="C1857" s="2">
        <v>110</v>
      </c>
      <c r="D1857" s="2">
        <v>17541420.239999998</v>
      </c>
      <c r="E1857" s="4">
        <v>43621</v>
      </c>
      <c r="F1857" s="3" t="s">
        <v>303</v>
      </c>
      <c r="G1857" s="3" t="s">
        <v>24</v>
      </c>
      <c r="H1857" s="4">
        <v>44741</v>
      </c>
      <c r="I1857" s="4">
        <v>43280</v>
      </c>
      <c r="J1857" s="3" t="s">
        <v>44</v>
      </c>
      <c r="K1857" s="2">
        <v>5.0000000000000001E-4</v>
      </c>
      <c r="L1857" s="2">
        <v>104</v>
      </c>
      <c r="M1857" s="3" t="s">
        <v>110</v>
      </c>
      <c r="N1857" s="3" t="s">
        <v>20</v>
      </c>
      <c r="O1857" s="2" t="b">
        <v>0</v>
      </c>
    </row>
    <row r="1858" spans="1:15" ht="14.25" customHeight="1" x14ac:dyDescent="0.3">
      <c r="A1858" s="2">
        <v>65</v>
      </c>
      <c r="B1858" s="3" t="s">
        <v>249</v>
      </c>
      <c r="C1858" s="2">
        <v>1051.79</v>
      </c>
      <c r="D1858" s="2">
        <v>1051.79</v>
      </c>
      <c r="E1858" s="4">
        <v>43621</v>
      </c>
      <c r="F1858" s="3" t="s">
        <v>199</v>
      </c>
      <c r="G1858" s="3" t="s">
        <v>200</v>
      </c>
      <c r="H1858" s="4">
        <v>36526</v>
      </c>
      <c r="I1858" s="4">
        <v>36526</v>
      </c>
      <c r="J1858" s="3" t="s">
        <v>19</v>
      </c>
      <c r="K1858" s="2">
        <v>0</v>
      </c>
      <c r="L1858" s="2">
        <v>0</v>
      </c>
      <c r="M1858" s="3" t="s">
        <v>19</v>
      </c>
      <c r="N1858" s="3" t="s">
        <v>20</v>
      </c>
      <c r="O1858" s="2" t="b">
        <v>0</v>
      </c>
    </row>
    <row r="1859" spans="1:15" ht="14.25" customHeight="1" x14ac:dyDescent="0.3">
      <c r="A1859" s="2">
        <v>65</v>
      </c>
      <c r="B1859" s="3" t="s">
        <v>616</v>
      </c>
      <c r="C1859" s="2">
        <v>5552</v>
      </c>
      <c r="D1859" s="2">
        <v>5667955.2838703999</v>
      </c>
      <c r="E1859" s="4">
        <v>43621</v>
      </c>
      <c r="F1859" s="3" t="s">
        <v>617</v>
      </c>
      <c r="G1859" s="3" t="s">
        <v>202</v>
      </c>
      <c r="H1859" s="4">
        <v>36526</v>
      </c>
      <c r="I1859" s="4">
        <v>36526</v>
      </c>
      <c r="J1859" s="3" t="s">
        <v>19</v>
      </c>
      <c r="K1859" s="2">
        <v>0</v>
      </c>
      <c r="L1859" s="2">
        <v>0</v>
      </c>
      <c r="M1859" s="3" t="s">
        <v>617</v>
      </c>
      <c r="N1859" s="3" t="s">
        <v>20</v>
      </c>
      <c r="O1859" s="2" t="b">
        <v>0</v>
      </c>
    </row>
    <row r="1860" spans="1:15" ht="14.25" customHeight="1" x14ac:dyDescent="0.3">
      <c r="A1860" s="2">
        <v>65</v>
      </c>
      <c r="B1860" s="3" t="s">
        <v>618</v>
      </c>
      <c r="C1860" s="2">
        <v>20000000</v>
      </c>
      <c r="D1860" s="2">
        <v>25972647.199999999</v>
      </c>
      <c r="E1860" s="4">
        <v>43621</v>
      </c>
      <c r="F1860" s="3" t="s">
        <v>619</v>
      </c>
      <c r="G1860" s="3" t="s">
        <v>202</v>
      </c>
      <c r="H1860" s="4">
        <v>36526</v>
      </c>
      <c r="I1860" s="4">
        <v>36526</v>
      </c>
      <c r="J1860" s="3" t="s">
        <v>19</v>
      </c>
      <c r="K1860" s="2">
        <v>0</v>
      </c>
      <c r="L1860" s="2">
        <v>0</v>
      </c>
      <c r="M1860" s="3" t="s">
        <v>619</v>
      </c>
      <c r="N1860" s="3" t="s">
        <v>20</v>
      </c>
      <c r="O1860" s="2" t="b">
        <v>0</v>
      </c>
    </row>
    <row r="1861" spans="1:15" ht="14.25" customHeight="1" x14ac:dyDescent="0.3">
      <c r="A1861" s="2">
        <v>65</v>
      </c>
      <c r="B1861" s="3" t="s">
        <v>620</v>
      </c>
      <c r="C1861" s="2">
        <v>39616704.748942301</v>
      </c>
      <c r="D1861" s="2">
        <v>15545373.882272501</v>
      </c>
      <c r="E1861" s="4">
        <v>43621</v>
      </c>
      <c r="F1861" s="3" t="s">
        <v>621</v>
      </c>
      <c r="G1861" s="3" t="s">
        <v>202</v>
      </c>
      <c r="H1861" s="4">
        <v>36526</v>
      </c>
      <c r="I1861" s="4">
        <v>36526</v>
      </c>
      <c r="J1861" s="3" t="s">
        <v>19</v>
      </c>
      <c r="K1861" s="2">
        <v>0</v>
      </c>
      <c r="L1861" s="2">
        <v>0</v>
      </c>
      <c r="M1861" s="3" t="s">
        <v>621</v>
      </c>
      <c r="N1861" s="3" t="s">
        <v>20</v>
      </c>
      <c r="O1861" s="2" t="b">
        <v>0</v>
      </c>
    </row>
    <row r="1862" spans="1:15" ht="14.25" customHeight="1" x14ac:dyDescent="0.3">
      <c r="A1862" s="2">
        <v>65</v>
      </c>
      <c r="B1862" s="3" t="s">
        <v>622</v>
      </c>
      <c r="C1862" s="2">
        <v>879.46567300000004</v>
      </c>
      <c r="D1862" s="2">
        <v>15629455.930705899</v>
      </c>
      <c r="E1862" s="4">
        <v>43621</v>
      </c>
      <c r="F1862" s="3" t="s">
        <v>623</v>
      </c>
      <c r="G1862" s="3" t="s">
        <v>202</v>
      </c>
      <c r="H1862" s="4">
        <v>36526</v>
      </c>
      <c r="I1862" s="4">
        <v>36526</v>
      </c>
      <c r="J1862" s="3" t="s">
        <v>19</v>
      </c>
      <c r="K1862" s="2">
        <v>0</v>
      </c>
      <c r="L1862" s="2">
        <v>0</v>
      </c>
      <c r="M1862" s="3" t="s">
        <v>623</v>
      </c>
      <c r="N1862" s="3" t="s">
        <v>20</v>
      </c>
      <c r="O1862" s="2" t="b">
        <v>0</v>
      </c>
    </row>
    <row r="1863" spans="1:15" ht="14.25" customHeight="1" x14ac:dyDescent="0.3">
      <c r="A1863" s="2">
        <v>65</v>
      </c>
      <c r="B1863" s="3" t="s">
        <v>624</v>
      </c>
      <c r="C1863" s="2">
        <v>753</v>
      </c>
      <c r="D1863" s="2">
        <v>8784442.0964065194</v>
      </c>
      <c r="E1863" s="4">
        <v>43621</v>
      </c>
      <c r="F1863" s="3" t="s">
        <v>625</v>
      </c>
      <c r="G1863" s="3" t="s">
        <v>202</v>
      </c>
      <c r="H1863" s="4">
        <v>36526</v>
      </c>
      <c r="I1863" s="4">
        <v>36526</v>
      </c>
      <c r="J1863" s="3" t="s">
        <v>19</v>
      </c>
      <c r="K1863" s="2">
        <v>0</v>
      </c>
      <c r="L1863" s="2">
        <v>0</v>
      </c>
      <c r="M1863" s="3" t="s">
        <v>625</v>
      </c>
      <c r="N1863" s="3" t="s">
        <v>20</v>
      </c>
      <c r="O1863" s="2" t="b">
        <v>0</v>
      </c>
    </row>
    <row r="1864" spans="1:15" ht="14.25" customHeight="1" x14ac:dyDescent="0.3">
      <c r="A1864" s="2">
        <v>65</v>
      </c>
      <c r="B1864" s="3" t="s">
        <v>626</v>
      </c>
      <c r="C1864" s="2">
        <v>211946.26160775</v>
      </c>
      <c r="D1864" s="2">
        <v>624903.66331326205</v>
      </c>
      <c r="E1864" s="4">
        <v>43621</v>
      </c>
      <c r="F1864" s="3" t="s">
        <v>627</v>
      </c>
      <c r="G1864" s="3" t="s">
        <v>202</v>
      </c>
      <c r="H1864" s="4">
        <v>36526</v>
      </c>
      <c r="I1864" s="4">
        <v>36526</v>
      </c>
      <c r="J1864" s="3" t="s">
        <v>19</v>
      </c>
      <c r="K1864" s="2">
        <v>0</v>
      </c>
      <c r="L1864" s="2">
        <v>0</v>
      </c>
      <c r="M1864" s="3" t="s">
        <v>627</v>
      </c>
      <c r="N1864" s="3" t="s">
        <v>20</v>
      </c>
      <c r="O1864" s="2" t="b">
        <v>0</v>
      </c>
    </row>
    <row r="1865" spans="1:15" ht="14.25" customHeight="1" x14ac:dyDescent="0.3">
      <c r="A1865" s="2">
        <v>65</v>
      </c>
      <c r="B1865" s="3" t="s">
        <v>628</v>
      </c>
      <c r="C1865" s="2">
        <v>211982.66083750001</v>
      </c>
      <c r="D1865" s="2">
        <v>624895.06454805005</v>
      </c>
      <c r="E1865" s="4">
        <v>43621</v>
      </c>
      <c r="F1865" s="3" t="s">
        <v>629</v>
      </c>
      <c r="G1865" s="3" t="s">
        <v>202</v>
      </c>
      <c r="H1865" s="4">
        <v>36526</v>
      </c>
      <c r="I1865" s="4">
        <v>36526</v>
      </c>
      <c r="J1865" s="3" t="s">
        <v>19</v>
      </c>
      <c r="K1865" s="2">
        <v>0</v>
      </c>
      <c r="L1865" s="2">
        <v>0</v>
      </c>
      <c r="M1865" s="3" t="s">
        <v>629</v>
      </c>
      <c r="N1865" s="3" t="s">
        <v>20</v>
      </c>
      <c r="O1865" s="2" t="b">
        <v>0</v>
      </c>
    </row>
    <row r="1866" spans="1:15" ht="14.25" customHeight="1" x14ac:dyDescent="0.3">
      <c r="A1866" s="2">
        <v>65</v>
      </c>
      <c r="B1866" s="3" t="s">
        <v>630</v>
      </c>
      <c r="C1866" s="2">
        <v>212086.07458242</v>
      </c>
      <c r="D1866" s="2">
        <v>624894.83002343704</v>
      </c>
      <c r="E1866" s="4">
        <v>43621</v>
      </c>
      <c r="F1866" s="3" t="s">
        <v>631</v>
      </c>
      <c r="G1866" s="3" t="s">
        <v>202</v>
      </c>
      <c r="H1866" s="4">
        <v>36526</v>
      </c>
      <c r="I1866" s="4">
        <v>36526</v>
      </c>
      <c r="J1866" s="3" t="s">
        <v>19</v>
      </c>
      <c r="K1866" s="2">
        <v>0</v>
      </c>
      <c r="L1866" s="2">
        <v>0</v>
      </c>
      <c r="M1866" s="3" t="s">
        <v>631</v>
      </c>
      <c r="N1866" s="3" t="s">
        <v>20</v>
      </c>
      <c r="O1866" s="2" t="b">
        <v>0</v>
      </c>
    </row>
    <row r="1867" spans="1:15" ht="14.25" customHeight="1" x14ac:dyDescent="0.3">
      <c r="A1867" s="2">
        <v>65</v>
      </c>
      <c r="B1867" s="3" t="s">
        <v>632</v>
      </c>
      <c r="C1867" s="2">
        <v>212117.68883373999</v>
      </c>
      <c r="D1867" s="2">
        <v>624894.19743977999</v>
      </c>
      <c r="E1867" s="4">
        <v>43621</v>
      </c>
      <c r="F1867" s="3" t="s">
        <v>633</v>
      </c>
      <c r="G1867" s="3" t="s">
        <v>202</v>
      </c>
      <c r="H1867" s="4">
        <v>36526</v>
      </c>
      <c r="I1867" s="4">
        <v>36526</v>
      </c>
      <c r="J1867" s="3" t="s">
        <v>19</v>
      </c>
      <c r="K1867" s="2">
        <v>0</v>
      </c>
      <c r="L1867" s="2">
        <v>0</v>
      </c>
      <c r="M1867" s="3" t="s">
        <v>633</v>
      </c>
      <c r="N1867" s="3" t="s">
        <v>20</v>
      </c>
      <c r="O1867" s="2" t="b">
        <v>0</v>
      </c>
    </row>
    <row r="1868" spans="1:15" ht="14.25" customHeight="1" x14ac:dyDescent="0.3">
      <c r="A1868" s="2">
        <v>65</v>
      </c>
      <c r="B1868" s="3" t="s">
        <v>634</v>
      </c>
      <c r="C1868" s="2">
        <v>147789.71625631</v>
      </c>
      <c r="D1868" s="2">
        <v>624920.52270882798</v>
      </c>
      <c r="E1868" s="4">
        <v>43621</v>
      </c>
      <c r="F1868" s="3" t="s">
        <v>635</v>
      </c>
      <c r="G1868" s="3" t="s">
        <v>202</v>
      </c>
      <c r="H1868" s="4">
        <v>36526</v>
      </c>
      <c r="I1868" s="4">
        <v>36526</v>
      </c>
      <c r="J1868" s="3" t="s">
        <v>19</v>
      </c>
      <c r="K1868" s="2">
        <v>0</v>
      </c>
      <c r="L1868" s="2">
        <v>0</v>
      </c>
      <c r="M1868" s="3" t="s">
        <v>635</v>
      </c>
      <c r="N1868" s="3" t="s">
        <v>20</v>
      </c>
      <c r="O1868" s="2" t="b">
        <v>0</v>
      </c>
    </row>
    <row r="1869" spans="1:15" ht="14.25" customHeight="1" x14ac:dyDescent="0.3">
      <c r="A1869" s="2">
        <v>65</v>
      </c>
      <c r="B1869" s="3" t="s">
        <v>636</v>
      </c>
      <c r="C1869" s="2">
        <v>2789</v>
      </c>
      <c r="D1869" s="2">
        <v>5524932.2366795996</v>
      </c>
      <c r="E1869" s="4">
        <v>43621</v>
      </c>
      <c r="F1869" s="3" t="s">
        <v>637</v>
      </c>
      <c r="G1869" s="3" t="s">
        <v>202</v>
      </c>
      <c r="H1869" s="4">
        <v>36526</v>
      </c>
      <c r="I1869" s="4">
        <v>36526</v>
      </c>
      <c r="J1869" s="3" t="s">
        <v>19</v>
      </c>
      <c r="K1869" s="2">
        <v>0</v>
      </c>
      <c r="L1869" s="2">
        <v>0</v>
      </c>
      <c r="M1869" s="3" t="s">
        <v>637</v>
      </c>
      <c r="N1869" s="3" t="s">
        <v>20</v>
      </c>
      <c r="O1869" s="2" t="b">
        <v>0</v>
      </c>
    </row>
    <row r="1870" spans="1:15" ht="14.25" customHeight="1" x14ac:dyDescent="0.3">
      <c r="A1870" s="2">
        <v>65</v>
      </c>
      <c r="B1870" s="3" t="s">
        <v>638</v>
      </c>
      <c r="C1870" s="2">
        <v>6928.5882953800001</v>
      </c>
      <c r="D1870" s="2">
        <v>8102272.6567509202</v>
      </c>
      <c r="E1870" s="4">
        <v>43621</v>
      </c>
      <c r="F1870" s="3" t="s">
        <v>639</v>
      </c>
      <c r="G1870" s="3" t="s">
        <v>202</v>
      </c>
      <c r="H1870" s="4">
        <v>36526</v>
      </c>
      <c r="I1870" s="4">
        <v>36526</v>
      </c>
      <c r="J1870" s="3" t="s">
        <v>19</v>
      </c>
      <c r="K1870" s="2">
        <v>0</v>
      </c>
      <c r="L1870" s="2">
        <v>0</v>
      </c>
      <c r="M1870" s="3" t="s">
        <v>639</v>
      </c>
      <c r="N1870" s="3" t="s">
        <v>20</v>
      </c>
      <c r="O1870" s="2" t="b">
        <v>0</v>
      </c>
    </row>
    <row r="1871" spans="1:15" ht="14.25" customHeight="1" x14ac:dyDescent="0.3">
      <c r="A1871" s="2">
        <v>65</v>
      </c>
      <c r="B1871" s="3" t="s">
        <v>640</v>
      </c>
      <c r="C1871" s="2">
        <v>1</v>
      </c>
      <c r="D1871" s="2">
        <v>5279442.59</v>
      </c>
      <c r="E1871" s="4">
        <v>43621</v>
      </c>
      <c r="F1871" s="3" t="s">
        <v>641</v>
      </c>
      <c r="G1871" s="3" t="s">
        <v>642</v>
      </c>
      <c r="H1871" s="4">
        <v>36526</v>
      </c>
      <c r="I1871" s="4">
        <v>36526</v>
      </c>
      <c r="J1871" s="3" t="s">
        <v>19</v>
      </c>
      <c r="K1871" s="2">
        <v>0</v>
      </c>
      <c r="L1871" s="2">
        <v>0</v>
      </c>
      <c r="M1871" s="3" t="s">
        <v>19</v>
      </c>
      <c r="N1871" s="3" t="s">
        <v>20</v>
      </c>
      <c r="O1871" s="2" t="b">
        <v>0</v>
      </c>
    </row>
    <row r="1872" spans="1:15" ht="14.25" customHeight="1" x14ac:dyDescent="0.3">
      <c r="A1872" s="2">
        <v>65</v>
      </c>
      <c r="B1872" s="3" t="s">
        <v>223</v>
      </c>
      <c r="C1872" s="2">
        <v>-75181.58</v>
      </c>
      <c r="D1872" s="2">
        <v>-75181.58</v>
      </c>
      <c r="E1872" s="4">
        <v>43621</v>
      </c>
      <c r="F1872" s="3" t="s">
        <v>223</v>
      </c>
      <c r="G1872" s="3" t="s">
        <v>223</v>
      </c>
      <c r="H1872" s="4">
        <v>32874</v>
      </c>
      <c r="I1872" s="4">
        <v>32874</v>
      </c>
      <c r="J1872" s="3" t="s">
        <v>19</v>
      </c>
      <c r="K1872" s="2">
        <v>0</v>
      </c>
      <c r="L1872" s="2">
        <v>0</v>
      </c>
      <c r="M1872" s="3" t="s">
        <v>19</v>
      </c>
      <c r="N1872" s="3" t="s">
        <v>20</v>
      </c>
      <c r="O1872" s="2" t="b">
        <v>0</v>
      </c>
    </row>
    <row r="1873" spans="1:15" ht="14.25" customHeight="1" x14ac:dyDescent="0.3">
      <c r="A1873" s="2">
        <v>42</v>
      </c>
      <c r="B1873" s="3" t="s">
        <v>75</v>
      </c>
      <c r="C1873" s="2">
        <v>8363</v>
      </c>
      <c r="D1873" s="2">
        <v>8661900.9100000001</v>
      </c>
      <c r="E1873" s="4">
        <v>43621</v>
      </c>
      <c r="F1873" s="3" t="s">
        <v>76</v>
      </c>
      <c r="G1873" s="3" t="s">
        <v>24</v>
      </c>
      <c r="H1873" s="4">
        <v>50775</v>
      </c>
      <c r="I1873" s="4">
        <v>43455</v>
      </c>
      <c r="J1873" s="3" t="s">
        <v>643</v>
      </c>
      <c r="K1873" s="2">
        <v>7.0300000000000001E-2</v>
      </c>
      <c r="L1873" s="2">
        <v>100</v>
      </c>
      <c r="M1873" s="3" t="s">
        <v>57</v>
      </c>
      <c r="N1873" s="3" t="s">
        <v>607</v>
      </c>
      <c r="O1873" s="2" t="b">
        <v>0</v>
      </c>
    </row>
    <row r="1874" spans="1:15" ht="14.25" customHeight="1" x14ac:dyDescent="0.3">
      <c r="A1874" s="2">
        <v>42</v>
      </c>
      <c r="B1874" s="3" t="s">
        <v>167</v>
      </c>
      <c r="C1874" s="2">
        <v>12000</v>
      </c>
      <c r="D1874" s="2">
        <v>12647963.609999999</v>
      </c>
      <c r="E1874" s="4">
        <v>43621</v>
      </c>
      <c r="F1874" s="3" t="s">
        <v>168</v>
      </c>
      <c r="G1874" s="3" t="s">
        <v>24</v>
      </c>
      <c r="H1874" s="4">
        <v>47864</v>
      </c>
      <c r="I1874" s="4">
        <v>43473</v>
      </c>
      <c r="J1874" s="3" t="s">
        <v>31</v>
      </c>
      <c r="K1874" s="2">
        <v>7.5200000000000003E-2</v>
      </c>
      <c r="L1874" s="2">
        <v>100</v>
      </c>
      <c r="M1874" s="3" t="s">
        <v>32</v>
      </c>
      <c r="N1874" s="3" t="s">
        <v>607</v>
      </c>
      <c r="O1874" s="2" t="b">
        <v>0</v>
      </c>
    </row>
    <row r="1875" spans="1:15" ht="14.25" customHeight="1" x14ac:dyDescent="0.3">
      <c r="A1875" s="2">
        <v>42</v>
      </c>
      <c r="B1875" s="3" t="s">
        <v>66</v>
      </c>
      <c r="C1875" s="2">
        <v>3800</v>
      </c>
      <c r="D1875" s="2">
        <v>3464069.33</v>
      </c>
      <c r="E1875" s="4">
        <v>43621</v>
      </c>
      <c r="F1875" s="3" t="s">
        <v>67</v>
      </c>
      <c r="G1875" s="3" t="s">
        <v>24</v>
      </c>
      <c r="H1875" s="4">
        <v>46473</v>
      </c>
      <c r="I1875" s="4">
        <v>42821</v>
      </c>
      <c r="J1875" s="3" t="s">
        <v>31</v>
      </c>
      <c r="K1875" s="2">
        <v>6.7799999999999999E-2</v>
      </c>
      <c r="L1875" s="2">
        <v>100</v>
      </c>
      <c r="M1875" s="3" t="s">
        <v>32</v>
      </c>
      <c r="N1875" s="3" t="s">
        <v>607</v>
      </c>
      <c r="O1875" s="2" t="b">
        <v>0</v>
      </c>
    </row>
    <row r="1876" spans="1:15" ht="14.25" customHeight="1" x14ac:dyDescent="0.3">
      <c r="A1876" s="2">
        <v>42</v>
      </c>
      <c r="B1876" s="3" t="s">
        <v>66</v>
      </c>
      <c r="C1876" s="2">
        <v>4800</v>
      </c>
      <c r="D1876" s="2">
        <v>4375666.5199999996</v>
      </c>
      <c r="E1876" s="4">
        <v>43621</v>
      </c>
      <c r="F1876" s="3" t="s">
        <v>67</v>
      </c>
      <c r="G1876" s="3" t="s">
        <v>24</v>
      </c>
      <c r="H1876" s="4">
        <v>46473</v>
      </c>
      <c r="I1876" s="4">
        <v>42821</v>
      </c>
      <c r="J1876" s="3" t="s">
        <v>31</v>
      </c>
      <c r="K1876" s="2">
        <v>6.8099999999999994E-2</v>
      </c>
      <c r="L1876" s="2">
        <v>100</v>
      </c>
      <c r="M1876" s="3" t="s">
        <v>32</v>
      </c>
      <c r="N1876" s="3" t="s">
        <v>607</v>
      </c>
      <c r="O1876" s="2" t="b">
        <v>0</v>
      </c>
    </row>
    <row r="1877" spans="1:15" ht="14.25" customHeight="1" x14ac:dyDescent="0.3">
      <c r="A1877" s="2">
        <v>61</v>
      </c>
      <c r="B1877" s="3" t="s">
        <v>366</v>
      </c>
      <c r="C1877" s="2">
        <v>44920</v>
      </c>
      <c r="D1877" s="2">
        <v>4939403.2</v>
      </c>
      <c r="E1877" s="4">
        <v>43621</v>
      </c>
      <c r="F1877" s="3" t="s">
        <v>367</v>
      </c>
      <c r="G1877" s="3" t="s">
        <v>307</v>
      </c>
      <c r="H1877" s="4">
        <v>36526</v>
      </c>
      <c r="I1877" s="4">
        <v>36526</v>
      </c>
      <c r="J1877" s="3" t="s">
        <v>19</v>
      </c>
      <c r="K1877" s="2">
        <v>0</v>
      </c>
      <c r="L1877" s="2">
        <v>0</v>
      </c>
      <c r="M1877" s="3" t="s">
        <v>19</v>
      </c>
      <c r="N1877" s="3" t="s">
        <v>607</v>
      </c>
      <c r="O1877" s="2" t="b">
        <v>0</v>
      </c>
    </row>
    <row r="1878" spans="1:15" ht="14.25" customHeight="1" x14ac:dyDescent="0.3">
      <c r="A1878" s="2">
        <v>61</v>
      </c>
      <c r="B1878" s="3" t="s">
        <v>368</v>
      </c>
      <c r="C1878" s="2">
        <v>1837</v>
      </c>
      <c r="D1878" s="2">
        <v>171741.13</v>
      </c>
      <c r="E1878" s="4">
        <v>43621</v>
      </c>
      <c r="F1878" s="3" t="s">
        <v>369</v>
      </c>
      <c r="G1878" s="3" t="s">
        <v>307</v>
      </c>
      <c r="H1878" s="4">
        <v>36526</v>
      </c>
      <c r="I1878" s="4">
        <v>36526</v>
      </c>
      <c r="J1878" s="3" t="s">
        <v>19</v>
      </c>
      <c r="K1878" s="2">
        <v>0</v>
      </c>
      <c r="L1878" s="2">
        <v>0</v>
      </c>
      <c r="M1878" s="3" t="s">
        <v>19</v>
      </c>
      <c r="N1878" s="3" t="s">
        <v>607</v>
      </c>
      <c r="O1878" s="2" t="b">
        <v>0</v>
      </c>
    </row>
    <row r="1879" spans="1:15" ht="14.25" customHeight="1" x14ac:dyDescent="0.3">
      <c r="A1879" s="2">
        <v>61</v>
      </c>
      <c r="B1879" s="3" t="s">
        <v>370</v>
      </c>
      <c r="C1879" s="2">
        <v>45000</v>
      </c>
      <c r="D1879" s="2">
        <v>4724742.79</v>
      </c>
      <c r="E1879" s="4">
        <v>43621</v>
      </c>
      <c r="F1879" s="3" t="s">
        <v>371</v>
      </c>
      <c r="G1879" s="3" t="s">
        <v>307</v>
      </c>
      <c r="H1879" s="4">
        <v>36526</v>
      </c>
      <c r="I1879" s="4">
        <v>36526</v>
      </c>
      <c r="J1879" s="3" t="s">
        <v>19</v>
      </c>
      <c r="K1879" s="2">
        <v>0</v>
      </c>
      <c r="L1879" s="2">
        <v>0</v>
      </c>
      <c r="M1879" s="3" t="s">
        <v>19</v>
      </c>
      <c r="N1879" s="3" t="s">
        <v>607</v>
      </c>
      <c r="O1879" s="2" t="b">
        <v>0</v>
      </c>
    </row>
    <row r="1880" spans="1:15" ht="14.25" customHeight="1" x14ac:dyDescent="0.3">
      <c r="A1880" s="2">
        <v>61</v>
      </c>
      <c r="B1880" s="3" t="s">
        <v>372</v>
      </c>
      <c r="C1880" s="2">
        <v>7617</v>
      </c>
      <c r="D1880" s="2">
        <v>902157.48</v>
      </c>
      <c r="E1880" s="4">
        <v>43621</v>
      </c>
      <c r="F1880" s="3" t="s">
        <v>373</v>
      </c>
      <c r="G1880" s="3" t="s">
        <v>307</v>
      </c>
      <c r="H1880" s="4">
        <v>36526</v>
      </c>
      <c r="I1880" s="4">
        <v>36526</v>
      </c>
      <c r="J1880" s="3" t="s">
        <v>19</v>
      </c>
      <c r="K1880" s="2">
        <v>0</v>
      </c>
      <c r="L1880" s="2">
        <v>0</v>
      </c>
      <c r="M1880" s="3" t="s">
        <v>19</v>
      </c>
      <c r="N1880" s="3" t="s">
        <v>607</v>
      </c>
      <c r="O1880" s="2" t="b">
        <v>0</v>
      </c>
    </row>
    <row r="1881" spans="1:15" ht="14.25" customHeight="1" x14ac:dyDescent="0.3">
      <c r="A1881" s="2">
        <v>61</v>
      </c>
      <c r="B1881" s="3" t="s">
        <v>576</v>
      </c>
      <c r="C1881" s="2">
        <v>87718</v>
      </c>
      <c r="D1881" s="2">
        <v>8902499.8200000003</v>
      </c>
      <c r="E1881" s="4">
        <v>43621</v>
      </c>
      <c r="F1881" s="3" t="s">
        <v>577</v>
      </c>
      <c r="G1881" s="3" t="s">
        <v>307</v>
      </c>
      <c r="H1881" s="4">
        <v>36526</v>
      </c>
      <c r="I1881" s="4">
        <v>36526</v>
      </c>
      <c r="J1881" s="3" t="s">
        <v>19</v>
      </c>
      <c r="K1881" s="2">
        <v>0</v>
      </c>
      <c r="L1881" s="2">
        <v>0</v>
      </c>
      <c r="M1881" s="3" t="s">
        <v>19</v>
      </c>
      <c r="N1881" s="3" t="s">
        <v>607</v>
      </c>
      <c r="O1881" s="2" t="b">
        <v>0</v>
      </c>
    </row>
    <row r="1882" spans="1:15" ht="14.25" customHeight="1" x14ac:dyDescent="0.3">
      <c r="A1882" s="2">
        <v>61</v>
      </c>
      <c r="B1882" s="3" t="s">
        <v>578</v>
      </c>
      <c r="C1882" s="2">
        <v>83968</v>
      </c>
      <c r="D1882" s="2">
        <v>9093734.4000000004</v>
      </c>
      <c r="E1882" s="4">
        <v>43621</v>
      </c>
      <c r="F1882" s="3" t="s">
        <v>579</v>
      </c>
      <c r="G1882" s="3" t="s">
        <v>307</v>
      </c>
      <c r="H1882" s="4">
        <v>36526</v>
      </c>
      <c r="I1882" s="4">
        <v>36526</v>
      </c>
      <c r="J1882" s="3" t="s">
        <v>19</v>
      </c>
      <c r="K1882" s="2">
        <v>0</v>
      </c>
      <c r="L1882" s="2">
        <v>0</v>
      </c>
      <c r="M1882" s="3" t="s">
        <v>19</v>
      </c>
      <c r="N1882" s="3" t="s">
        <v>607</v>
      </c>
      <c r="O1882" s="2" t="b">
        <v>0</v>
      </c>
    </row>
    <row r="1883" spans="1:15" ht="14.25" customHeight="1" x14ac:dyDescent="0.3">
      <c r="A1883" s="2">
        <v>61</v>
      </c>
      <c r="B1883" s="3" t="s">
        <v>612</v>
      </c>
      <c r="C1883" s="2">
        <v>111566</v>
      </c>
      <c r="D1883" s="2">
        <v>659355.06000000006</v>
      </c>
      <c r="E1883" s="4">
        <v>43621</v>
      </c>
      <c r="F1883" s="3" t="s">
        <v>613</v>
      </c>
      <c r="G1883" s="3" t="s">
        <v>307</v>
      </c>
      <c r="H1883" s="4">
        <v>36526</v>
      </c>
      <c r="I1883" s="4">
        <v>36526</v>
      </c>
      <c r="J1883" s="3" t="s">
        <v>19</v>
      </c>
      <c r="K1883" s="2">
        <v>0</v>
      </c>
      <c r="L1883" s="2">
        <v>0</v>
      </c>
      <c r="M1883" s="3" t="s">
        <v>19</v>
      </c>
      <c r="N1883" s="3" t="s">
        <v>607</v>
      </c>
      <c r="O1883" s="2" t="b">
        <v>0</v>
      </c>
    </row>
    <row r="1884" spans="1:15" ht="14.25" customHeight="1" x14ac:dyDescent="0.3">
      <c r="A1884" s="2">
        <v>61</v>
      </c>
      <c r="B1884" s="3" t="s">
        <v>644</v>
      </c>
      <c r="C1884" s="2">
        <v>176104.16</v>
      </c>
      <c r="D1884" s="2">
        <v>176104.16</v>
      </c>
      <c r="E1884" s="4">
        <v>43621</v>
      </c>
      <c r="F1884" s="3" t="s">
        <v>199</v>
      </c>
      <c r="G1884" s="3" t="s">
        <v>200</v>
      </c>
      <c r="H1884" s="4">
        <v>36526</v>
      </c>
      <c r="I1884" s="4">
        <v>36526</v>
      </c>
      <c r="J1884" s="3" t="s">
        <v>19</v>
      </c>
      <c r="K1884" s="2">
        <v>0</v>
      </c>
      <c r="L1884" s="2">
        <v>0</v>
      </c>
      <c r="M1884" s="3" t="s">
        <v>19</v>
      </c>
      <c r="N1884" s="3" t="s">
        <v>607</v>
      </c>
      <c r="O1884" s="2" t="b">
        <v>0</v>
      </c>
    </row>
    <row r="1885" spans="1:15" ht="14.25" customHeight="1" x14ac:dyDescent="0.3">
      <c r="A1885" s="2">
        <v>13</v>
      </c>
      <c r="B1885" s="3" t="s">
        <v>645</v>
      </c>
      <c r="C1885" s="2">
        <v>1600</v>
      </c>
      <c r="D1885" s="2">
        <v>1607793.25</v>
      </c>
      <c r="E1885" s="4">
        <v>43621</v>
      </c>
      <c r="F1885" s="3" t="s">
        <v>274</v>
      </c>
      <c r="G1885" s="3" t="s">
        <v>139</v>
      </c>
      <c r="H1885" s="4">
        <v>46157</v>
      </c>
      <c r="I1885" s="4">
        <v>43601</v>
      </c>
      <c r="J1885" s="3" t="s">
        <v>44</v>
      </c>
      <c r="K1885" s="2">
        <v>3.5000000000000003E-2</v>
      </c>
      <c r="L1885" s="2">
        <v>100</v>
      </c>
      <c r="M1885" s="3" t="s">
        <v>275</v>
      </c>
      <c r="N1885" s="3" t="s">
        <v>552</v>
      </c>
      <c r="O1885" s="2" t="b">
        <v>0</v>
      </c>
    </row>
    <row r="1886" spans="1:15" ht="14.25" customHeight="1" x14ac:dyDescent="0.3">
      <c r="A1886" s="2">
        <v>9</v>
      </c>
      <c r="B1886" s="3" t="s">
        <v>447</v>
      </c>
      <c r="C1886" s="2">
        <v>40</v>
      </c>
      <c r="D1886" s="2">
        <v>685505.56</v>
      </c>
      <c r="E1886" s="4">
        <v>43621</v>
      </c>
      <c r="F1886" s="3" t="s">
        <v>448</v>
      </c>
      <c r="G1886" s="3" t="s">
        <v>139</v>
      </c>
      <c r="H1886" s="4">
        <v>45488</v>
      </c>
      <c r="I1886" s="4">
        <v>40344</v>
      </c>
      <c r="J1886" s="3" t="s">
        <v>31</v>
      </c>
      <c r="K1886" s="2">
        <v>8.43E-2</v>
      </c>
      <c r="L1886" s="2">
        <v>100</v>
      </c>
      <c r="M1886" s="3" t="s">
        <v>415</v>
      </c>
      <c r="N1886" s="3" t="s">
        <v>552</v>
      </c>
      <c r="O1886" s="2" t="b">
        <v>0</v>
      </c>
    </row>
    <row r="1887" spans="1:15" ht="14.25" customHeight="1" x14ac:dyDescent="0.3">
      <c r="A1887" s="2">
        <v>9</v>
      </c>
      <c r="B1887" s="3" t="s">
        <v>264</v>
      </c>
      <c r="C1887" s="2">
        <v>1000</v>
      </c>
      <c r="D1887" s="2">
        <v>531356.48</v>
      </c>
      <c r="E1887" s="4">
        <v>43621</v>
      </c>
      <c r="F1887" s="3" t="s">
        <v>265</v>
      </c>
      <c r="G1887" s="3" t="s">
        <v>139</v>
      </c>
      <c r="H1887" s="4">
        <v>44818</v>
      </c>
      <c r="I1887" s="4">
        <v>43378</v>
      </c>
      <c r="J1887" s="3" t="s">
        <v>44</v>
      </c>
      <c r="K1887" s="2">
        <v>2.5999999999999999E-3</v>
      </c>
      <c r="L1887" s="2">
        <v>100</v>
      </c>
      <c r="M1887" s="3" t="s">
        <v>266</v>
      </c>
      <c r="N1887" s="3" t="s">
        <v>552</v>
      </c>
      <c r="O1887" s="2" t="b">
        <v>0</v>
      </c>
    </row>
    <row r="1888" spans="1:15" ht="14.25" customHeight="1" x14ac:dyDescent="0.3">
      <c r="A1888" s="2">
        <v>9</v>
      </c>
      <c r="B1888" s="3" t="s">
        <v>645</v>
      </c>
      <c r="C1888" s="2">
        <v>1900</v>
      </c>
      <c r="D1888" s="2">
        <v>1909254.48</v>
      </c>
      <c r="E1888" s="4">
        <v>43621</v>
      </c>
      <c r="F1888" s="3" t="s">
        <v>274</v>
      </c>
      <c r="G1888" s="3" t="s">
        <v>139</v>
      </c>
      <c r="H1888" s="4">
        <v>46157</v>
      </c>
      <c r="I1888" s="4">
        <v>43601</v>
      </c>
      <c r="J1888" s="3" t="s">
        <v>44</v>
      </c>
      <c r="K1888" s="2">
        <v>3.5000000000000003E-2</v>
      </c>
      <c r="L1888" s="2">
        <v>100</v>
      </c>
      <c r="M1888" s="3" t="s">
        <v>275</v>
      </c>
      <c r="N1888" s="3" t="s">
        <v>552</v>
      </c>
      <c r="O1888" s="2" t="b">
        <v>0</v>
      </c>
    </row>
    <row r="1889" spans="1:15" ht="14.25" customHeight="1" x14ac:dyDescent="0.3">
      <c r="A1889" s="2">
        <v>9</v>
      </c>
      <c r="B1889" s="3" t="s">
        <v>281</v>
      </c>
      <c r="C1889" s="2">
        <v>2000</v>
      </c>
      <c r="D1889" s="2">
        <v>2037516.66</v>
      </c>
      <c r="E1889" s="4">
        <v>43621</v>
      </c>
      <c r="F1889" s="3" t="s">
        <v>282</v>
      </c>
      <c r="G1889" s="3" t="s">
        <v>139</v>
      </c>
      <c r="H1889" s="4">
        <v>46127</v>
      </c>
      <c r="I1889" s="4">
        <v>43607</v>
      </c>
      <c r="J1889" s="3" t="s">
        <v>31</v>
      </c>
      <c r="K1889" s="2">
        <v>5.5E-2</v>
      </c>
      <c r="L1889" s="2">
        <v>100</v>
      </c>
      <c r="M1889" s="3" t="s">
        <v>149</v>
      </c>
      <c r="N1889" s="3" t="s">
        <v>552</v>
      </c>
      <c r="O1889" s="2" t="b">
        <v>0</v>
      </c>
    </row>
    <row r="1890" spans="1:15" ht="14.25" customHeight="1" x14ac:dyDescent="0.3">
      <c r="A1890" s="2">
        <v>9</v>
      </c>
      <c r="B1890" s="3" t="s">
        <v>276</v>
      </c>
      <c r="C1890" s="2">
        <v>416</v>
      </c>
      <c r="D1890" s="2">
        <v>416943.24</v>
      </c>
      <c r="E1890" s="4">
        <v>43621</v>
      </c>
      <c r="F1890" s="3" t="s">
        <v>277</v>
      </c>
      <c r="G1890" s="3" t="s">
        <v>139</v>
      </c>
      <c r="H1890" s="4">
        <v>45427</v>
      </c>
      <c r="I1890" s="4">
        <v>43609</v>
      </c>
      <c r="J1890" s="3" t="s">
        <v>44</v>
      </c>
      <c r="K1890" s="2">
        <v>1.2E-2</v>
      </c>
      <c r="L1890" s="2">
        <v>100</v>
      </c>
      <c r="M1890" s="3" t="s">
        <v>152</v>
      </c>
      <c r="N1890" s="3" t="s">
        <v>552</v>
      </c>
      <c r="O1890" s="2" t="b">
        <v>0</v>
      </c>
    </row>
    <row r="1891" spans="1:15" ht="14.25" customHeight="1" x14ac:dyDescent="0.3">
      <c r="A1891" s="2">
        <v>9</v>
      </c>
      <c r="B1891" s="3" t="s">
        <v>283</v>
      </c>
      <c r="C1891" s="2">
        <v>1117</v>
      </c>
      <c r="D1891" s="2">
        <v>1132804.4099999999</v>
      </c>
      <c r="E1891" s="4">
        <v>43621</v>
      </c>
      <c r="F1891" s="3" t="s">
        <v>284</v>
      </c>
      <c r="G1891" s="3" t="s">
        <v>139</v>
      </c>
      <c r="H1891" s="4">
        <v>46157</v>
      </c>
      <c r="I1891" s="4">
        <v>43609</v>
      </c>
      <c r="J1891" s="3" t="s">
        <v>31</v>
      </c>
      <c r="K1891" s="2">
        <v>5.6000000000000001E-2</v>
      </c>
      <c r="L1891" s="2">
        <v>100</v>
      </c>
      <c r="M1891" s="3" t="s">
        <v>152</v>
      </c>
      <c r="N1891" s="3" t="s">
        <v>552</v>
      </c>
      <c r="O1891" s="2" t="b">
        <v>0</v>
      </c>
    </row>
    <row r="1892" spans="1:15" ht="14.25" customHeight="1" x14ac:dyDescent="0.3">
      <c r="A1892" s="2">
        <v>9</v>
      </c>
      <c r="B1892" s="3" t="s">
        <v>270</v>
      </c>
      <c r="C1892" s="2">
        <v>936</v>
      </c>
      <c r="D1892" s="2">
        <v>942948.83</v>
      </c>
      <c r="E1892" s="4">
        <v>43621</v>
      </c>
      <c r="F1892" s="3" t="s">
        <v>271</v>
      </c>
      <c r="G1892" s="3" t="s">
        <v>139</v>
      </c>
      <c r="H1892" s="4">
        <v>46106</v>
      </c>
      <c r="I1892" s="4">
        <v>43585</v>
      </c>
      <c r="J1892" s="3" t="s">
        <v>44</v>
      </c>
      <c r="K1892" s="2">
        <v>0.01</v>
      </c>
      <c r="L1892" s="2">
        <v>100</v>
      </c>
      <c r="M1892" s="3" t="s">
        <v>272</v>
      </c>
      <c r="N1892" s="3" t="s">
        <v>552</v>
      </c>
      <c r="O1892" s="2" t="b">
        <v>0</v>
      </c>
    </row>
    <row r="1893" spans="1:15" ht="14.25" customHeight="1" x14ac:dyDescent="0.3">
      <c r="A1893" s="2">
        <v>9</v>
      </c>
      <c r="B1893" s="3" t="s">
        <v>150</v>
      </c>
      <c r="C1893" s="2">
        <v>72</v>
      </c>
      <c r="D1893" s="2">
        <v>72159.17</v>
      </c>
      <c r="E1893" s="4">
        <v>43621</v>
      </c>
      <c r="F1893" s="3" t="s">
        <v>151</v>
      </c>
      <c r="G1893" s="3" t="s">
        <v>139</v>
      </c>
      <c r="H1893" s="4">
        <v>46157</v>
      </c>
      <c r="I1893" s="4">
        <v>43609</v>
      </c>
      <c r="J1893" s="3" t="s">
        <v>44</v>
      </c>
      <c r="K1893" s="2">
        <v>1.2999999999999999E-2</v>
      </c>
      <c r="L1893" s="2">
        <v>100</v>
      </c>
      <c r="M1893" s="3" t="s">
        <v>152</v>
      </c>
      <c r="N1893" s="3" t="s">
        <v>552</v>
      </c>
      <c r="O1893" s="2" t="b">
        <v>0</v>
      </c>
    </row>
    <row r="1894" spans="1:15" ht="14.25" customHeight="1" x14ac:dyDescent="0.3">
      <c r="A1894" s="2">
        <v>9</v>
      </c>
      <c r="B1894" s="3" t="s">
        <v>63</v>
      </c>
      <c r="C1894" s="2">
        <v>2688</v>
      </c>
      <c r="D1894" s="2">
        <v>2690446.91</v>
      </c>
      <c r="E1894" s="4">
        <v>43621</v>
      </c>
      <c r="F1894" s="3" t="s">
        <v>174</v>
      </c>
      <c r="G1894" s="3" t="s">
        <v>139</v>
      </c>
      <c r="H1894" s="4">
        <v>46522</v>
      </c>
      <c r="I1894" s="4">
        <v>43616</v>
      </c>
      <c r="J1894" s="3" t="s">
        <v>44</v>
      </c>
      <c r="K1894" s="2">
        <v>1.4500000000000001E-2</v>
      </c>
      <c r="L1894" s="2">
        <v>100</v>
      </c>
      <c r="M1894" s="3" t="s">
        <v>175</v>
      </c>
      <c r="N1894" s="3" t="s">
        <v>552</v>
      </c>
      <c r="O1894" s="2" t="b">
        <v>0</v>
      </c>
    </row>
    <row r="1895" spans="1:15" ht="14.25" customHeight="1" x14ac:dyDescent="0.3">
      <c r="A1895" s="2">
        <v>9</v>
      </c>
      <c r="B1895" s="3" t="s">
        <v>153</v>
      </c>
      <c r="C1895" s="2">
        <v>558</v>
      </c>
      <c r="D1895" s="2">
        <v>566966.1</v>
      </c>
      <c r="E1895" s="4">
        <v>43621</v>
      </c>
      <c r="F1895" s="3" t="s">
        <v>154</v>
      </c>
      <c r="G1895" s="3" t="s">
        <v>139</v>
      </c>
      <c r="H1895" s="4">
        <v>46522</v>
      </c>
      <c r="I1895" s="4">
        <v>43609</v>
      </c>
      <c r="J1895" s="3" t="s">
        <v>31</v>
      </c>
      <c r="K1895" s="2">
        <v>0.05</v>
      </c>
      <c r="L1895" s="2">
        <v>100</v>
      </c>
      <c r="M1895" s="3" t="s">
        <v>152</v>
      </c>
      <c r="N1895" s="3" t="s">
        <v>552</v>
      </c>
      <c r="O1895" s="2" t="b">
        <v>0</v>
      </c>
    </row>
    <row r="1896" spans="1:15" ht="14.25" customHeight="1" x14ac:dyDescent="0.3">
      <c r="A1896" s="2">
        <v>9</v>
      </c>
      <c r="B1896" s="3" t="s">
        <v>249</v>
      </c>
      <c r="C1896" s="2">
        <v>10000.01</v>
      </c>
      <c r="D1896" s="2">
        <v>10000.01</v>
      </c>
      <c r="E1896" s="4">
        <v>43621</v>
      </c>
      <c r="F1896" s="3" t="s">
        <v>199</v>
      </c>
      <c r="G1896" s="3" t="s">
        <v>200</v>
      </c>
      <c r="H1896" s="4">
        <v>36526</v>
      </c>
      <c r="I1896" s="4">
        <v>36526</v>
      </c>
      <c r="J1896" s="3" t="s">
        <v>19</v>
      </c>
      <c r="K1896" s="2">
        <v>0</v>
      </c>
      <c r="L1896" s="2">
        <v>0</v>
      </c>
      <c r="M1896" s="3" t="s">
        <v>19</v>
      </c>
      <c r="N1896" s="3" t="s">
        <v>552</v>
      </c>
      <c r="O1896" s="2" t="b">
        <v>0</v>
      </c>
    </row>
    <row r="1897" spans="1:15" ht="14.25" customHeight="1" x14ac:dyDescent="0.3">
      <c r="A1897" s="2">
        <v>9</v>
      </c>
      <c r="B1897" s="3" t="s">
        <v>495</v>
      </c>
      <c r="C1897" s="2">
        <v>16.999999979999998</v>
      </c>
      <c r="D1897" s="2">
        <v>1418192.42329653</v>
      </c>
      <c r="E1897" s="4">
        <v>43621</v>
      </c>
      <c r="F1897" s="3" t="s">
        <v>496</v>
      </c>
      <c r="G1897" s="3" t="s">
        <v>202</v>
      </c>
      <c r="H1897" s="4">
        <v>36526</v>
      </c>
      <c r="I1897" s="4">
        <v>36526</v>
      </c>
      <c r="J1897" s="3" t="s">
        <v>19</v>
      </c>
      <c r="K1897" s="2">
        <v>0</v>
      </c>
      <c r="L1897" s="2">
        <v>0</v>
      </c>
      <c r="M1897" s="3" t="s">
        <v>496</v>
      </c>
      <c r="N1897" s="3" t="s">
        <v>552</v>
      </c>
      <c r="O1897" s="2" t="b">
        <v>0</v>
      </c>
    </row>
    <row r="1898" spans="1:15" ht="14.25" customHeight="1" x14ac:dyDescent="0.3">
      <c r="A1898" s="2">
        <v>9</v>
      </c>
      <c r="B1898" s="3" t="s">
        <v>424</v>
      </c>
      <c r="C1898" s="2">
        <v>2100.9999986299999</v>
      </c>
      <c r="D1898" s="2">
        <v>2142644.35972032</v>
      </c>
      <c r="E1898" s="4">
        <v>43621</v>
      </c>
      <c r="F1898" s="3" t="s">
        <v>423</v>
      </c>
      <c r="G1898" s="3" t="s">
        <v>202</v>
      </c>
      <c r="H1898" s="4">
        <v>36526</v>
      </c>
      <c r="I1898" s="4">
        <v>36526</v>
      </c>
      <c r="J1898" s="3" t="s">
        <v>19</v>
      </c>
      <c r="K1898" s="2">
        <v>0</v>
      </c>
      <c r="L1898" s="2">
        <v>0</v>
      </c>
      <c r="M1898" s="3" t="s">
        <v>423</v>
      </c>
      <c r="N1898" s="3" t="s">
        <v>552</v>
      </c>
      <c r="O1898" s="2" t="b">
        <v>0</v>
      </c>
    </row>
    <row r="1899" spans="1:15" ht="14.25" customHeight="1" x14ac:dyDescent="0.3">
      <c r="A1899" s="2">
        <v>9</v>
      </c>
      <c r="B1899" s="3" t="s">
        <v>422</v>
      </c>
      <c r="C1899" s="2">
        <v>2101.0000008500001</v>
      </c>
      <c r="D1899" s="2">
        <v>2147969.2288094698</v>
      </c>
      <c r="E1899" s="4">
        <v>43621</v>
      </c>
      <c r="F1899" s="3" t="s">
        <v>423</v>
      </c>
      <c r="G1899" s="3" t="s">
        <v>202</v>
      </c>
      <c r="H1899" s="4">
        <v>36526</v>
      </c>
      <c r="I1899" s="4">
        <v>36526</v>
      </c>
      <c r="J1899" s="3" t="s">
        <v>19</v>
      </c>
      <c r="K1899" s="2">
        <v>0</v>
      </c>
      <c r="L1899" s="2">
        <v>0</v>
      </c>
      <c r="M1899" s="3" t="s">
        <v>423</v>
      </c>
      <c r="N1899" s="3" t="s">
        <v>552</v>
      </c>
      <c r="O1899" s="2" t="b">
        <v>0</v>
      </c>
    </row>
    <row r="1900" spans="1:15" ht="14.25" customHeight="1" x14ac:dyDescent="0.3">
      <c r="A1900" s="2">
        <v>9</v>
      </c>
      <c r="B1900" s="3" t="s">
        <v>480</v>
      </c>
      <c r="C1900" s="2">
        <v>229999.99480931001</v>
      </c>
      <c r="D1900" s="2">
        <v>164016.08979844899</v>
      </c>
      <c r="E1900" s="4">
        <v>43621</v>
      </c>
      <c r="F1900" s="3" t="s">
        <v>442</v>
      </c>
      <c r="G1900" s="3" t="s">
        <v>202</v>
      </c>
      <c r="H1900" s="4">
        <v>36526</v>
      </c>
      <c r="I1900" s="4">
        <v>36526</v>
      </c>
      <c r="J1900" s="3" t="s">
        <v>19</v>
      </c>
      <c r="K1900" s="2">
        <v>0</v>
      </c>
      <c r="L1900" s="2">
        <v>0</v>
      </c>
      <c r="M1900" s="3" t="s">
        <v>442</v>
      </c>
      <c r="N1900" s="3" t="s">
        <v>552</v>
      </c>
      <c r="O1900" s="2" t="b">
        <v>0</v>
      </c>
    </row>
    <row r="1901" spans="1:15" ht="14.25" customHeight="1" x14ac:dyDescent="0.3">
      <c r="A1901" s="2">
        <v>9</v>
      </c>
      <c r="B1901" s="3" t="s">
        <v>499</v>
      </c>
      <c r="C1901" s="2">
        <v>1825</v>
      </c>
      <c r="D1901" s="2">
        <v>2022648.6962875</v>
      </c>
      <c r="E1901" s="4">
        <v>43621</v>
      </c>
      <c r="F1901" s="3" t="s">
        <v>498</v>
      </c>
      <c r="G1901" s="3" t="s">
        <v>202</v>
      </c>
      <c r="H1901" s="4">
        <v>36526</v>
      </c>
      <c r="I1901" s="4">
        <v>36526</v>
      </c>
      <c r="J1901" s="3" t="s">
        <v>19</v>
      </c>
      <c r="K1901" s="2">
        <v>0</v>
      </c>
      <c r="L1901" s="2">
        <v>0</v>
      </c>
      <c r="M1901" s="3" t="s">
        <v>498</v>
      </c>
      <c r="N1901" s="3" t="s">
        <v>552</v>
      </c>
      <c r="O1901" s="2" t="b">
        <v>0</v>
      </c>
    </row>
    <row r="1902" spans="1:15" ht="14.25" customHeight="1" x14ac:dyDescent="0.3">
      <c r="A1902" s="2">
        <v>9</v>
      </c>
      <c r="B1902" s="3" t="s">
        <v>293</v>
      </c>
      <c r="C1902" s="2">
        <v>600</v>
      </c>
      <c r="D1902" s="2">
        <v>724408.62428999995</v>
      </c>
      <c r="E1902" s="4">
        <v>43621</v>
      </c>
      <c r="F1902" s="3" t="s">
        <v>294</v>
      </c>
      <c r="G1902" s="3" t="s">
        <v>202</v>
      </c>
      <c r="H1902" s="4">
        <v>36526</v>
      </c>
      <c r="I1902" s="4">
        <v>36526</v>
      </c>
      <c r="J1902" s="3" t="s">
        <v>19</v>
      </c>
      <c r="K1902" s="2">
        <v>0</v>
      </c>
      <c r="L1902" s="2">
        <v>0</v>
      </c>
      <c r="M1902" s="3" t="s">
        <v>294</v>
      </c>
      <c r="N1902" s="3" t="s">
        <v>552</v>
      </c>
      <c r="O1902" s="2" t="b">
        <v>0</v>
      </c>
    </row>
    <row r="1903" spans="1:15" ht="14.25" customHeight="1" x14ac:dyDescent="0.3">
      <c r="A1903" s="2">
        <v>9</v>
      </c>
      <c r="B1903" s="3" t="s">
        <v>63</v>
      </c>
      <c r="C1903" s="2">
        <v>2040</v>
      </c>
      <c r="D1903" s="2">
        <v>2068026.8635235999</v>
      </c>
      <c r="E1903" s="4">
        <v>43621</v>
      </c>
      <c r="F1903" s="3" t="s">
        <v>436</v>
      </c>
      <c r="G1903" s="3" t="s">
        <v>202</v>
      </c>
      <c r="H1903" s="4">
        <v>36526</v>
      </c>
      <c r="I1903" s="4">
        <v>36526</v>
      </c>
      <c r="J1903" s="3" t="s">
        <v>19</v>
      </c>
      <c r="K1903" s="2">
        <v>0</v>
      </c>
      <c r="L1903" s="2">
        <v>0</v>
      </c>
      <c r="M1903" s="3" t="s">
        <v>436</v>
      </c>
      <c r="N1903" s="3" t="s">
        <v>552</v>
      </c>
      <c r="O1903" s="2" t="b">
        <v>0</v>
      </c>
    </row>
    <row r="1904" spans="1:15" ht="14.25" customHeight="1" x14ac:dyDescent="0.3">
      <c r="A1904" s="2">
        <v>9</v>
      </c>
      <c r="B1904" s="3" t="s">
        <v>493</v>
      </c>
      <c r="C1904" s="2">
        <v>2145</v>
      </c>
      <c r="D1904" s="2">
        <v>2117596.6988748</v>
      </c>
      <c r="E1904" s="4">
        <v>43621</v>
      </c>
      <c r="F1904" s="3" t="s">
        <v>494</v>
      </c>
      <c r="G1904" s="3" t="s">
        <v>202</v>
      </c>
      <c r="H1904" s="4">
        <v>36526</v>
      </c>
      <c r="I1904" s="4">
        <v>36526</v>
      </c>
      <c r="J1904" s="3" t="s">
        <v>19</v>
      </c>
      <c r="K1904" s="2">
        <v>0</v>
      </c>
      <c r="L1904" s="2">
        <v>0</v>
      </c>
      <c r="M1904" s="3" t="s">
        <v>494</v>
      </c>
      <c r="N1904" s="3" t="s">
        <v>552</v>
      </c>
      <c r="O1904" s="2" t="b">
        <v>0</v>
      </c>
    </row>
    <row r="1905" spans="1:15" ht="14.25" customHeight="1" x14ac:dyDescent="0.3">
      <c r="A1905" s="2">
        <v>9</v>
      </c>
      <c r="B1905" s="3" t="s">
        <v>500</v>
      </c>
      <c r="C1905" s="2">
        <v>2900000</v>
      </c>
      <c r="D1905" s="2">
        <v>3050992.821</v>
      </c>
      <c r="E1905" s="4">
        <v>43621</v>
      </c>
      <c r="F1905" s="3" t="s">
        <v>501</v>
      </c>
      <c r="G1905" s="3" t="s">
        <v>202</v>
      </c>
      <c r="H1905" s="4">
        <v>36526</v>
      </c>
      <c r="I1905" s="4">
        <v>36526</v>
      </c>
      <c r="J1905" s="3" t="s">
        <v>19</v>
      </c>
      <c r="K1905" s="2">
        <v>0</v>
      </c>
      <c r="L1905" s="2">
        <v>0</v>
      </c>
      <c r="M1905" s="3" t="s">
        <v>501</v>
      </c>
      <c r="N1905" s="3" t="s">
        <v>552</v>
      </c>
      <c r="O1905" s="2" t="b">
        <v>0</v>
      </c>
    </row>
    <row r="1906" spans="1:15" ht="14.25" customHeight="1" x14ac:dyDescent="0.3">
      <c r="A1906" s="2">
        <v>9</v>
      </c>
      <c r="B1906" s="3" t="s">
        <v>483</v>
      </c>
      <c r="C1906" s="2">
        <v>1006915</v>
      </c>
      <c r="D1906" s="2">
        <v>382614.12678579998</v>
      </c>
      <c r="E1906" s="4">
        <v>43621</v>
      </c>
      <c r="F1906" s="3" t="s">
        <v>484</v>
      </c>
      <c r="G1906" s="3" t="s">
        <v>202</v>
      </c>
      <c r="H1906" s="4">
        <v>36526</v>
      </c>
      <c r="I1906" s="4">
        <v>36526</v>
      </c>
      <c r="J1906" s="3" t="s">
        <v>19</v>
      </c>
      <c r="K1906" s="2">
        <v>0</v>
      </c>
      <c r="L1906" s="2">
        <v>0</v>
      </c>
      <c r="M1906" s="3" t="s">
        <v>484</v>
      </c>
      <c r="N1906" s="3" t="s">
        <v>552</v>
      </c>
      <c r="O1906" s="2" t="b">
        <v>0</v>
      </c>
    </row>
    <row r="1907" spans="1:15" ht="14.25" customHeight="1" x14ac:dyDescent="0.3">
      <c r="A1907" s="2">
        <v>9</v>
      </c>
      <c r="B1907" s="3" t="s">
        <v>481</v>
      </c>
      <c r="C1907" s="2">
        <v>54546</v>
      </c>
      <c r="D1907" s="2">
        <v>7875740.5511633996</v>
      </c>
      <c r="E1907" s="4">
        <v>43621</v>
      </c>
      <c r="F1907" s="3" t="s">
        <v>482</v>
      </c>
      <c r="G1907" s="3" t="s">
        <v>202</v>
      </c>
      <c r="H1907" s="4">
        <v>36526</v>
      </c>
      <c r="I1907" s="4">
        <v>36526</v>
      </c>
      <c r="J1907" s="3" t="s">
        <v>19</v>
      </c>
      <c r="K1907" s="2">
        <v>0</v>
      </c>
      <c r="L1907" s="2">
        <v>0</v>
      </c>
      <c r="M1907" s="3" t="s">
        <v>482</v>
      </c>
      <c r="N1907" s="3" t="s">
        <v>552</v>
      </c>
      <c r="O1907" s="2" t="b">
        <v>0</v>
      </c>
    </row>
    <row r="1908" spans="1:15" ht="14.25" customHeight="1" x14ac:dyDescent="0.3">
      <c r="A1908" s="2">
        <v>9</v>
      </c>
      <c r="B1908" s="3" t="s">
        <v>437</v>
      </c>
      <c r="C1908" s="2">
        <v>2100.7065604700001</v>
      </c>
      <c r="D1908" s="2">
        <v>2055847.7696978501</v>
      </c>
      <c r="E1908" s="4">
        <v>43621</v>
      </c>
      <c r="F1908" s="3" t="s">
        <v>438</v>
      </c>
      <c r="G1908" s="3" t="s">
        <v>202</v>
      </c>
      <c r="H1908" s="4">
        <v>36526</v>
      </c>
      <c r="I1908" s="4">
        <v>36526</v>
      </c>
      <c r="J1908" s="3" t="s">
        <v>19</v>
      </c>
      <c r="K1908" s="2">
        <v>0</v>
      </c>
      <c r="L1908" s="2">
        <v>0</v>
      </c>
      <c r="M1908" s="3" t="s">
        <v>438</v>
      </c>
      <c r="N1908" s="3" t="s">
        <v>552</v>
      </c>
      <c r="O1908" s="2" t="b">
        <v>0</v>
      </c>
    </row>
    <row r="1909" spans="1:15" ht="14.25" customHeight="1" x14ac:dyDescent="0.3">
      <c r="A1909" s="2">
        <v>9</v>
      </c>
      <c r="B1909" s="3" t="s">
        <v>439</v>
      </c>
      <c r="C1909" s="2">
        <v>250.00000006299999</v>
      </c>
      <c r="D1909" s="2">
        <v>1613370.29755657</v>
      </c>
      <c r="E1909" s="4">
        <v>43621</v>
      </c>
      <c r="F1909" s="3" t="s">
        <v>440</v>
      </c>
      <c r="G1909" s="3" t="s">
        <v>202</v>
      </c>
      <c r="H1909" s="4">
        <v>36526</v>
      </c>
      <c r="I1909" s="4">
        <v>36526</v>
      </c>
      <c r="J1909" s="3" t="s">
        <v>19</v>
      </c>
      <c r="K1909" s="2">
        <v>0</v>
      </c>
      <c r="L1909" s="2">
        <v>0</v>
      </c>
      <c r="M1909" s="3" t="s">
        <v>440</v>
      </c>
      <c r="N1909" s="3" t="s">
        <v>552</v>
      </c>
      <c r="O1909" s="2" t="b">
        <v>0</v>
      </c>
    </row>
    <row r="1910" spans="1:15" ht="14.25" customHeight="1" x14ac:dyDescent="0.3">
      <c r="A1910" s="2">
        <v>9</v>
      </c>
      <c r="B1910" s="3" t="s">
        <v>474</v>
      </c>
      <c r="C1910" s="2">
        <v>2112</v>
      </c>
      <c r="D1910" s="2">
        <v>2117451.5847935998</v>
      </c>
      <c r="E1910" s="4">
        <v>43621</v>
      </c>
      <c r="F1910" s="3" t="s">
        <v>475</v>
      </c>
      <c r="G1910" s="3" t="s">
        <v>202</v>
      </c>
      <c r="H1910" s="4">
        <v>36526</v>
      </c>
      <c r="I1910" s="4">
        <v>36526</v>
      </c>
      <c r="J1910" s="3" t="s">
        <v>19</v>
      </c>
      <c r="K1910" s="2">
        <v>0</v>
      </c>
      <c r="L1910" s="2">
        <v>0</v>
      </c>
      <c r="M1910" s="3" t="s">
        <v>475</v>
      </c>
      <c r="N1910" s="3" t="s">
        <v>552</v>
      </c>
      <c r="O1910" s="2" t="b">
        <v>0</v>
      </c>
    </row>
    <row r="1911" spans="1:15" ht="14.25" customHeight="1" x14ac:dyDescent="0.3">
      <c r="A1911" s="2">
        <v>9</v>
      </c>
      <c r="B1911" s="3" t="s">
        <v>443</v>
      </c>
      <c r="C1911" s="2">
        <v>1642.87383864</v>
      </c>
      <c r="D1911" s="2">
        <v>1717830.6140367601</v>
      </c>
      <c r="E1911" s="4">
        <v>43621</v>
      </c>
      <c r="F1911" s="3" t="s">
        <v>444</v>
      </c>
      <c r="G1911" s="3" t="s">
        <v>202</v>
      </c>
      <c r="H1911" s="4">
        <v>36526</v>
      </c>
      <c r="I1911" s="4">
        <v>36526</v>
      </c>
      <c r="J1911" s="3" t="s">
        <v>19</v>
      </c>
      <c r="K1911" s="2">
        <v>0</v>
      </c>
      <c r="L1911" s="2">
        <v>0</v>
      </c>
      <c r="M1911" s="3" t="s">
        <v>444</v>
      </c>
      <c r="N1911" s="3" t="s">
        <v>552</v>
      </c>
      <c r="O1911" s="2" t="b">
        <v>0</v>
      </c>
    </row>
    <row r="1912" spans="1:15" ht="14.25" customHeight="1" x14ac:dyDescent="0.3">
      <c r="A1912" s="2">
        <v>14</v>
      </c>
      <c r="B1912" s="3" t="s">
        <v>610</v>
      </c>
      <c r="C1912" s="2">
        <v>390</v>
      </c>
      <c r="D1912" s="2">
        <v>2794085.02</v>
      </c>
      <c r="E1912" s="4">
        <v>43621</v>
      </c>
      <c r="F1912" s="3" t="s">
        <v>611</v>
      </c>
      <c r="G1912" s="3" t="s">
        <v>139</v>
      </c>
      <c r="H1912" s="4">
        <v>43845</v>
      </c>
      <c r="I1912" s="4">
        <v>41289</v>
      </c>
      <c r="J1912" s="3" t="s">
        <v>31</v>
      </c>
      <c r="K1912" s="2">
        <v>9.1999999999999998E-2</v>
      </c>
      <c r="L1912" s="2">
        <v>100</v>
      </c>
      <c r="M1912" s="3" t="s">
        <v>188</v>
      </c>
      <c r="N1912" s="3" t="s">
        <v>552</v>
      </c>
      <c r="O1912" s="2" t="b">
        <v>0</v>
      </c>
    </row>
    <row r="1913" spans="1:15" ht="14.25" customHeight="1" x14ac:dyDescent="0.3">
      <c r="A1913" s="2">
        <v>14</v>
      </c>
      <c r="B1913" s="3" t="s">
        <v>413</v>
      </c>
      <c r="C1913" s="2">
        <v>130</v>
      </c>
      <c r="D1913" s="2">
        <v>1923741.79</v>
      </c>
      <c r="E1913" s="4">
        <v>43621</v>
      </c>
      <c r="F1913" s="3" t="s">
        <v>414</v>
      </c>
      <c r="G1913" s="3" t="s">
        <v>139</v>
      </c>
      <c r="H1913" s="4">
        <v>45306</v>
      </c>
      <c r="I1913" s="4">
        <v>40344</v>
      </c>
      <c r="J1913" s="3" t="s">
        <v>31</v>
      </c>
      <c r="K1913" s="2">
        <v>7.8399999999999997E-2</v>
      </c>
      <c r="L1913" s="2">
        <v>100</v>
      </c>
      <c r="M1913" s="3" t="s">
        <v>415</v>
      </c>
      <c r="N1913" s="3" t="s">
        <v>552</v>
      </c>
      <c r="O1913" s="2" t="b">
        <v>0</v>
      </c>
    </row>
    <row r="1914" spans="1:15" ht="14.25" customHeight="1" x14ac:dyDescent="0.3">
      <c r="A1914" s="2">
        <v>14</v>
      </c>
      <c r="B1914" s="3" t="s">
        <v>413</v>
      </c>
      <c r="C1914" s="2">
        <v>135</v>
      </c>
      <c r="D1914" s="2">
        <v>1997680.56</v>
      </c>
      <c r="E1914" s="4">
        <v>43621</v>
      </c>
      <c r="F1914" s="3" t="s">
        <v>414</v>
      </c>
      <c r="G1914" s="3" t="s">
        <v>139</v>
      </c>
      <c r="H1914" s="4">
        <v>45306</v>
      </c>
      <c r="I1914" s="4">
        <v>40344</v>
      </c>
      <c r="J1914" s="3" t="s">
        <v>31</v>
      </c>
      <c r="K1914" s="2">
        <v>7.85E-2</v>
      </c>
      <c r="L1914" s="2">
        <v>100</v>
      </c>
      <c r="M1914" s="3" t="s">
        <v>415</v>
      </c>
      <c r="N1914" s="3" t="s">
        <v>552</v>
      </c>
      <c r="O1914" s="2" t="b">
        <v>0</v>
      </c>
    </row>
    <row r="1915" spans="1:15" ht="14.25" customHeight="1" x14ac:dyDescent="0.3">
      <c r="A1915" s="2">
        <v>42</v>
      </c>
      <c r="B1915" s="3" t="s">
        <v>68</v>
      </c>
      <c r="C1915" s="2">
        <v>4000</v>
      </c>
      <c r="D1915" s="2">
        <v>1732353.73</v>
      </c>
      <c r="E1915" s="4">
        <v>43621</v>
      </c>
      <c r="F1915" s="3" t="s">
        <v>69</v>
      </c>
      <c r="G1915" s="3" t="s">
        <v>24</v>
      </c>
      <c r="H1915" s="4">
        <v>44333</v>
      </c>
      <c r="I1915" s="4">
        <v>42871</v>
      </c>
      <c r="J1915" s="3" t="s">
        <v>44</v>
      </c>
      <c r="K1915" s="2">
        <v>1.9599999999999999E-2</v>
      </c>
      <c r="L1915" s="2">
        <v>100</v>
      </c>
      <c r="M1915" s="3" t="s">
        <v>32</v>
      </c>
      <c r="N1915" s="3" t="s">
        <v>607</v>
      </c>
      <c r="O1915" s="2" t="b">
        <v>0</v>
      </c>
    </row>
    <row r="1916" spans="1:15" ht="14.25" customHeight="1" x14ac:dyDescent="0.3">
      <c r="A1916" s="2">
        <v>42</v>
      </c>
      <c r="B1916" s="3" t="s">
        <v>171</v>
      </c>
      <c r="C1916" s="2">
        <v>10</v>
      </c>
      <c r="D1916" s="2">
        <v>1172216.42</v>
      </c>
      <c r="E1916" s="4">
        <v>43621</v>
      </c>
      <c r="F1916" s="3" t="s">
        <v>172</v>
      </c>
      <c r="G1916" s="3" t="s">
        <v>24</v>
      </c>
      <c r="H1916" s="4">
        <v>45920</v>
      </c>
      <c r="I1916" s="4">
        <v>42772</v>
      </c>
      <c r="J1916" s="3" t="s">
        <v>31</v>
      </c>
      <c r="K1916" s="2">
        <v>7.8E-2</v>
      </c>
      <c r="L1916" s="2">
        <v>100</v>
      </c>
      <c r="M1916" s="3" t="s">
        <v>57</v>
      </c>
      <c r="N1916" s="3" t="s">
        <v>607</v>
      </c>
      <c r="O1916" s="2" t="b">
        <v>0</v>
      </c>
    </row>
    <row r="1917" spans="1:15" ht="14.25" customHeight="1" x14ac:dyDescent="0.3">
      <c r="A1917" s="2">
        <v>42</v>
      </c>
      <c r="B1917" s="3" t="s">
        <v>449</v>
      </c>
      <c r="C1917" s="2">
        <v>140</v>
      </c>
      <c r="D1917" s="2">
        <v>826387.68</v>
      </c>
      <c r="E1917" s="4">
        <v>43621</v>
      </c>
      <c r="F1917" s="3" t="s">
        <v>450</v>
      </c>
      <c r="G1917" s="3" t="s">
        <v>139</v>
      </c>
      <c r="H1917" s="4">
        <v>44222</v>
      </c>
      <c r="I1917" s="4">
        <v>42395</v>
      </c>
      <c r="J1917" s="3" t="s">
        <v>44</v>
      </c>
      <c r="K1917" s="2">
        <v>-4.4999999999999997E-3</v>
      </c>
      <c r="L1917" s="2">
        <v>124.4</v>
      </c>
      <c r="M1917" s="3" t="s">
        <v>451</v>
      </c>
      <c r="N1917" s="3" t="s">
        <v>607</v>
      </c>
      <c r="O1917" s="2" t="b">
        <v>0</v>
      </c>
    </row>
    <row r="1918" spans="1:15" ht="14.25" customHeight="1" x14ac:dyDescent="0.3">
      <c r="A1918" s="2">
        <v>42</v>
      </c>
      <c r="B1918" s="3" t="s">
        <v>646</v>
      </c>
      <c r="C1918" s="2">
        <v>2045</v>
      </c>
      <c r="D1918" s="2">
        <v>3162724.27</v>
      </c>
      <c r="E1918" s="4">
        <v>43621</v>
      </c>
      <c r="F1918" s="3" t="s">
        <v>647</v>
      </c>
      <c r="G1918" s="3" t="s">
        <v>139</v>
      </c>
      <c r="H1918" s="4">
        <v>45123</v>
      </c>
      <c r="I1918" s="4">
        <v>41471</v>
      </c>
      <c r="J1918" s="3" t="s">
        <v>31</v>
      </c>
      <c r="K1918" s="2">
        <v>8.09E-2</v>
      </c>
      <c r="L1918" s="2">
        <v>100</v>
      </c>
      <c r="M1918" s="3" t="s">
        <v>463</v>
      </c>
      <c r="N1918" s="3" t="s">
        <v>607</v>
      </c>
      <c r="O1918" s="2" t="b">
        <v>0</v>
      </c>
    </row>
    <row r="1919" spans="1:15" ht="14.25" customHeight="1" x14ac:dyDescent="0.3">
      <c r="A1919" s="2">
        <v>42</v>
      </c>
      <c r="B1919" s="3" t="s">
        <v>648</v>
      </c>
      <c r="C1919" s="2">
        <v>380</v>
      </c>
      <c r="D1919" s="2">
        <v>4528337.68</v>
      </c>
      <c r="E1919" s="4">
        <v>43621</v>
      </c>
      <c r="F1919" s="3" t="s">
        <v>649</v>
      </c>
      <c r="G1919" s="3" t="s">
        <v>139</v>
      </c>
      <c r="H1919" s="4">
        <v>45397</v>
      </c>
      <c r="I1919" s="4">
        <v>42840</v>
      </c>
      <c r="J1919" s="3" t="s">
        <v>31</v>
      </c>
      <c r="K1919" s="2">
        <v>7.0900000000000005E-2</v>
      </c>
      <c r="L1919" s="2">
        <v>100</v>
      </c>
      <c r="M1919" s="3" t="s">
        <v>378</v>
      </c>
      <c r="N1919" s="3" t="s">
        <v>607</v>
      </c>
      <c r="O1919" s="2" t="b">
        <v>0</v>
      </c>
    </row>
    <row r="1920" spans="1:15" ht="14.25" customHeight="1" x14ac:dyDescent="0.3">
      <c r="A1920" s="2">
        <v>42</v>
      </c>
      <c r="B1920" s="3" t="s">
        <v>449</v>
      </c>
      <c r="C1920" s="2">
        <v>80</v>
      </c>
      <c r="D1920" s="2">
        <v>472221.53</v>
      </c>
      <c r="E1920" s="4">
        <v>43621</v>
      </c>
      <c r="F1920" s="3" t="s">
        <v>450</v>
      </c>
      <c r="G1920" s="3" t="s">
        <v>139</v>
      </c>
      <c r="H1920" s="4">
        <v>44222</v>
      </c>
      <c r="I1920" s="4">
        <v>42395</v>
      </c>
      <c r="J1920" s="3" t="s">
        <v>44</v>
      </c>
      <c r="K1920" s="2">
        <v>-4.7000000000000002E-3</v>
      </c>
      <c r="L1920" s="2">
        <v>124.4</v>
      </c>
      <c r="M1920" s="3" t="s">
        <v>451</v>
      </c>
      <c r="N1920" s="3" t="s">
        <v>607</v>
      </c>
      <c r="O1920" s="2" t="b">
        <v>0</v>
      </c>
    </row>
    <row r="1921" spans="1:15" ht="14.25" customHeight="1" x14ac:dyDescent="0.3">
      <c r="A1921" s="2">
        <v>42</v>
      </c>
      <c r="B1921" s="3" t="s">
        <v>245</v>
      </c>
      <c r="C1921" s="2">
        <v>25</v>
      </c>
      <c r="D1921" s="2">
        <v>1850230.59</v>
      </c>
      <c r="E1921" s="4">
        <v>43621</v>
      </c>
      <c r="F1921" s="3" t="s">
        <v>246</v>
      </c>
      <c r="G1921" s="3" t="s">
        <v>139</v>
      </c>
      <c r="H1921" s="4">
        <v>45015</v>
      </c>
      <c r="I1921" s="4">
        <v>42014</v>
      </c>
      <c r="J1921" s="3" t="s">
        <v>44</v>
      </c>
      <c r="K1921" s="2">
        <v>5.7500000000000002E-2</v>
      </c>
      <c r="L1921" s="2">
        <v>100</v>
      </c>
      <c r="M1921" s="3" t="s">
        <v>247</v>
      </c>
      <c r="N1921" s="3" t="s">
        <v>607</v>
      </c>
      <c r="O1921" s="2" t="b">
        <v>0</v>
      </c>
    </row>
    <row r="1922" spans="1:15" ht="14.25" customHeight="1" x14ac:dyDescent="0.3">
      <c r="A1922" s="2">
        <v>42</v>
      </c>
      <c r="B1922" s="3" t="s">
        <v>449</v>
      </c>
      <c r="C1922" s="2">
        <v>120</v>
      </c>
      <c r="D1922" s="2">
        <v>708332.3</v>
      </c>
      <c r="E1922" s="4">
        <v>43621</v>
      </c>
      <c r="F1922" s="3" t="s">
        <v>450</v>
      </c>
      <c r="G1922" s="3" t="s">
        <v>139</v>
      </c>
      <c r="H1922" s="4">
        <v>44222</v>
      </c>
      <c r="I1922" s="4">
        <v>42395</v>
      </c>
      <c r="J1922" s="3" t="s">
        <v>44</v>
      </c>
      <c r="K1922" s="2">
        <v>-5.4000000000000003E-3</v>
      </c>
      <c r="L1922" s="2">
        <v>124.4</v>
      </c>
      <c r="M1922" s="3" t="s">
        <v>451</v>
      </c>
      <c r="N1922" s="3" t="s">
        <v>607</v>
      </c>
      <c r="O1922" s="2" t="b">
        <v>0</v>
      </c>
    </row>
    <row r="1923" spans="1:15" ht="14.25" customHeight="1" x14ac:dyDescent="0.3">
      <c r="A1923" s="2">
        <v>42</v>
      </c>
      <c r="B1923" s="3" t="s">
        <v>572</v>
      </c>
      <c r="C1923" s="2">
        <v>725</v>
      </c>
      <c r="D1923" s="2">
        <v>647514.75</v>
      </c>
      <c r="E1923" s="4">
        <v>43621</v>
      </c>
      <c r="F1923" s="3" t="s">
        <v>573</v>
      </c>
      <c r="G1923" s="3" t="s">
        <v>139</v>
      </c>
      <c r="H1923" s="4">
        <v>44666</v>
      </c>
      <c r="I1923" s="4">
        <v>40558</v>
      </c>
      <c r="J1923" s="3" t="s">
        <v>31</v>
      </c>
      <c r="K1923" s="2">
        <v>7.4899999999999994E-2</v>
      </c>
      <c r="L1923" s="2">
        <v>100</v>
      </c>
      <c r="M1923" s="3" t="s">
        <v>514</v>
      </c>
      <c r="N1923" s="3" t="s">
        <v>607</v>
      </c>
      <c r="O1923" s="2" t="b">
        <v>0</v>
      </c>
    </row>
    <row r="1924" spans="1:15" ht="14.25" customHeight="1" x14ac:dyDescent="0.3">
      <c r="A1924" s="2">
        <v>42</v>
      </c>
      <c r="B1924" s="3" t="s">
        <v>512</v>
      </c>
      <c r="C1924" s="2">
        <v>725</v>
      </c>
      <c r="D1924" s="2">
        <v>861712.5</v>
      </c>
      <c r="E1924" s="4">
        <v>43621</v>
      </c>
      <c r="F1924" s="3" t="s">
        <v>513</v>
      </c>
      <c r="G1924" s="3" t="s">
        <v>139</v>
      </c>
      <c r="H1924" s="4">
        <v>44757</v>
      </c>
      <c r="I1924" s="4">
        <v>40558</v>
      </c>
      <c r="J1924" s="3" t="s">
        <v>31</v>
      </c>
      <c r="K1924" s="2">
        <v>7.4899999999999994E-2</v>
      </c>
      <c r="L1924" s="2">
        <v>100</v>
      </c>
      <c r="M1924" s="3" t="s">
        <v>514</v>
      </c>
      <c r="N1924" s="3" t="s">
        <v>607</v>
      </c>
      <c r="O1924" s="2" t="b">
        <v>0</v>
      </c>
    </row>
    <row r="1925" spans="1:15" ht="14.25" customHeight="1" x14ac:dyDescent="0.3">
      <c r="A1925" s="2">
        <v>42</v>
      </c>
      <c r="B1925" s="3" t="s">
        <v>515</v>
      </c>
      <c r="C1925" s="2">
        <v>720</v>
      </c>
      <c r="D1925" s="2">
        <v>847760.81</v>
      </c>
      <c r="E1925" s="4">
        <v>43621</v>
      </c>
      <c r="F1925" s="3" t="s">
        <v>516</v>
      </c>
      <c r="G1925" s="3" t="s">
        <v>139</v>
      </c>
      <c r="H1925" s="4">
        <v>44849</v>
      </c>
      <c r="I1925" s="4">
        <v>40558</v>
      </c>
      <c r="J1925" s="3" t="s">
        <v>31</v>
      </c>
      <c r="K1925" s="2">
        <v>7.4899999999999994E-2</v>
      </c>
      <c r="L1925" s="2">
        <v>100</v>
      </c>
      <c r="M1925" s="3" t="s">
        <v>514</v>
      </c>
      <c r="N1925" s="3" t="s">
        <v>607</v>
      </c>
      <c r="O1925" s="2" t="b">
        <v>0</v>
      </c>
    </row>
    <row r="1926" spans="1:15" ht="14.25" customHeight="1" x14ac:dyDescent="0.3">
      <c r="A1926" s="2">
        <v>42</v>
      </c>
      <c r="B1926" s="3" t="s">
        <v>452</v>
      </c>
      <c r="C1926" s="2">
        <v>700</v>
      </c>
      <c r="D1926" s="2">
        <v>8142274.0700000003</v>
      </c>
      <c r="E1926" s="4">
        <v>43621</v>
      </c>
      <c r="F1926" s="3" t="s">
        <v>453</v>
      </c>
      <c r="G1926" s="3" t="s">
        <v>139</v>
      </c>
      <c r="H1926" s="4">
        <v>43644</v>
      </c>
      <c r="I1926" s="4">
        <v>42914</v>
      </c>
      <c r="J1926" s="3" t="s">
        <v>44</v>
      </c>
      <c r="K1926" s="2">
        <v>0</v>
      </c>
      <c r="L1926" s="2">
        <v>117</v>
      </c>
      <c r="M1926" s="3" t="s">
        <v>454</v>
      </c>
      <c r="N1926" s="3" t="s">
        <v>607</v>
      </c>
      <c r="O1926" s="2" t="b">
        <v>0</v>
      </c>
    </row>
    <row r="1927" spans="1:15" ht="14.25" customHeight="1" x14ac:dyDescent="0.3">
      <c r="A1927" s="2">
        <v>42</v>
      </c>
      <c r="B1927" s="3" t="s">
        <v>245</v>
      </c>
      <c r="C1927" s="2">
        <v>64</v>
      </c>
      <c r="D1927" s="2">
        <v>4736590.3</v>
      </c>
      <c r="E1927" s="4">
        <v>43621</v>
      </c>
      <c r="F1927" s="3" t="s">
        <v>246</v>
      </c>
      <c r="G1927" s="3" t="s">
        <v>139</v>
      </c>
      <c r="H1927" s="4">
        <v>45015</v>
      </c>
      <c r="I1927" s="4">
        <v>42014</v>
      </c>
      <c r="J1927" s="3" t="s">
        <v>44</v>
      </c>
      <c r="K1927" s="2">
        <v>5.7299999999999997E-2</v>
      </c>
      <c r="L1927" s="2">
        <v>100</v>
      </c>
      <c r="M1927" s="3" t="s">
        <v>247</v>
      </c>
      <c r="N1927" s="3" t="s">
        <v>607</v>
      </c>
      <c r="O1927" s="2" t="b">
        <v>0</v>
      </c>
    </row>
    <row r="1928" spans="1:15" ht="14.25" customHeight="1" x14ac:dyDescent="0.3">
      <c r="A1928" s="2">
        <v>42</v>
      </c>
      <c r="B1928" s="3" t="s">
        <v>527</v>
      </c>
      <c r="C1928" s="2">
        <v>800</v>
      </c>
      <c r="D1928" s="2">
        <v>389980.18</v>
      </c>
      <c r="E1928" s="4">
        <v>43621</v>
      </c>
      <c r="F1928" s="3" t="s">
        <v>528</v>
      </c>
      <c r="G1928" s="3" t="s">
        <v>139</v>
      </c>
      <c r="H1928" s="4">
        <v>45241</v>
      </c>
      <c r="I1928" s="4">
        <v>40858</v>
      </c>
      <c r="J1928" s="3" t="s">
        <v>31</v>
      </c>
      <c r="K1928" s="2">
        <v>9.1300000000000006E-2</v>
      </c>
      <c r="L1928" s="2">
        <v>100</v>
      </c>
      <c r="M1928" s="3" t="s">
        <v>529</v>
      </c>
      <c r="N1928" s="3" t="s">
        <v>607</v>
      </c>
      <c r="O1928" s="2" t="b">
        <v>0</v>
      </c>
    </row>
    <row r="1929" spans="1:15" ht="14.25" customHeight="1" x14ac:dyDescent="0.3">
      <c r="A1929" s="2">
        <v>42</v>
      </c>
      <c r="B1929" s="3" t="s">
        <v>527</v>
      </c>
      <c r="C1929" s="2">
        <v>2921</v>
      </c>
      <c r="D1929" s="2">
        <v>1423915.13</v>
      </c>
      <c r="E1929" s="4">
        <v>43621</v>
      </c>
      <c r="F1929" s="3" t="s">
        <v>528</v>
      </c>
      <c r="G1929" s="3" t="s">
        <v>139</v>
      </c>
      <c r="H1929" s="4">
        <v>45241</v>
      </c>
      <c r="I1929" s="4">
        <v>40858</v>
      </c>
      <c r="J1929" s="3" t="s">
        <v>31</v>
      </c>
      <c r="K1929" s="2">
        <v>9.1300000000000006E-2</v>
      </c>
      <c r="L1929" s="2">
        <v>100</v>
      </c>
      <c r="M1929" s="3" t="s">
        <v>529</v>
      </c>
      <c r="N1929" s="3" t="s">
        <v>607</v>
      </c>
      <c r="O1929" s="2" t="b">
        <v>0</v>
      </c>
    </row>
    <row r="1930" spans="1:15" ht="14.25" customHeight="1" x14ac:dyDescent="0.3">
      <c r="A1930" s="2">
        <v>42</v>
      </c>
      <c r="B1930" s="3" t="s">
        <v>527</v>
      </c>
      <c r="C1930" s="2">
        <v>1000</v>
      </c>
      <c r="D1930" s="2">
        <v>487475.23</v>
      </c>
      <c r="E1930" s="4">
        <v>43621</v>
      </c>
      <c r="F1930" s="3" t="s">
        <v>528</v>
      </c>
      <c r="G1930" s="3" t="s">
        <v>139</v>
      </c>
      <c r="H1930" s="4">
        <v>45241</v>
      </c>
      <c r="I1930" s="4">
        <v>40858</v>
      </c>
      <c r="J1930" s="3" t="s">
        <v>31</v>
      </c>
      <c r="K1930" s="2">
        <v>9.1300000000000006E-2</v>
      </c>
      <c r="L1930" s="2">
        <v>100</v>
      </c>
      <c r="M1930" s="3" t="s">
        <v>529</v>
      </c>
      <c r="N1930" s="3" t="s">
        <v>607</v>
      </c>
      <c r="O1930" s="2" t="b">
        <v>0</v>
      </c>
    </row>
    <row r="1931" spans="1:15" ht="14.25" customHeight="1" x14ac:dyDescent="0.3">
      <c r="A1931" s="2">
        <v>42</v>
      </c>
      <c r="B1931" s="3" t="s">
        <v>527</v>
      </c>
      <c r="C1931" s="2">
        <v>3000</v>
      </c>
      <c r="D1931" s="2">
        <v>1462425.68</v>
      </c>
      <c r="E1931" s="4">
        <v>43621</v>
      </c>
      <c r="F1931" s="3" t="s">
        <v>528</v>
      </c>
      <c r="G1931" s="3" t="s">
        <v>139</v>
      </c>
      <c r="H1931" s="4">
        <v>45241</v>
      </c>
      <c r="I1931" s="4">
        <v>40858</v>
      </c>
      <c r="J1931" s="3" t="s">
        <v>31</v>
      </c>
      <c r="K1931" s="2">
        <v>9.1300000000000006E-2</v>
      </c>
      <c r="L1931" s="2">
        <v>100</v>
      </c>
      <c r="M1931" s="3" t="s">
        <v>529</v>
      </c>
      <c r="N1931" s="3" t="s">
        <v>607</v>
      </c>
      <c r="O1931" s="2" t="b">
        <v>0</v>
      </c>
    </row>
    <row r="1932" spans="1:15" ht="14.25" customHeight="1" x14ac:dyDescent="0.3">
      <c r="A1932" s="2">
        <v>42</v>
      </c>
      <c r="B1932" s="3" t="s">
        <v>527</v>
      </c>
      <c r="C1932" s="2">
        <v>500</v>
      </c>
      <c r="D1932" s="2">
        <v>243737.61</v>
      </c>
      <c r="E1932" s="4">
        <v>43621</v>
      </c>
      <c r="F1932" s="3" t="s">
        <v>528</v>
      </c>
      <c r="G1932" s="3" t="s">
        <v>139</v>
      </c>
      <c r="H1932" s="4">
        <v>45241</v>
      </c>
      <c r="I1932" s="4">
        <v>40858</v>
      </c>
      <c r="J1932" s="3" t="s">
        <v>31</v>
      </c>
      <c r="K1932" s="2">
        <v>9.01E-2</v>
      </c>
      <c r="L1932" s="2">
        <v>100</v>
      </c>
      <c r="M1932" s="3" t="s">
        <v>529</v>
      </c>
      <c r="N1932" s="3" t="s">
        <v>607</v>
      </c>
      <c r="O1932" s="2" t="b">
        <v>0</v>
      </c>
    </row>
    <row r="1933" spans="1:15" ht="14.25" customHeight="1" x14ac:dyDescent="0.3">
      <c r="A1933" s="2">
        <v>42</v>
      </c>
      <c r="B1933" s="3" t="s">
        <v>572</v>
      </c>
      <c r="C1933" s="2">
        <v>1730</v>
      </c>
      <c r="D1933" s="2">
        <v>1545104.16</v>
      </c>
      <c r="E1933" s="4">
        <v>43621</v>
      </c>
      <c r="F1933" s="3" t="s">
        <v>573</v>
      </c>
      <c r="G1933" s="3" t="s">
        <v>139</v>
      </c>
      <c r="H1933" s="4">
        <v>44666</v>
      </c>
      <c r="I1933" s="4">
        <v>40558</v>
      </c>
      <c r="J1933" s="3" t="s">
        <v>31</v>
      </c>
      <c r="K1933" s="2">
        <v>8.14E-2</v>
      </c>
      <c r="L1933" s="2">
        <v>100</v>
      </c>
      <c r="M1933" s="3" t="s">
        <v>514</v>
      </c>
      <c r="N1933" s="3" t="s">
        <v>607</v>
      </c>
      <c r="O1933" s="2" t="b">
        <v>0</v>
      </c>
    </row>
    <row r="1934" spans="1:15" ht="14.25" customHeight="1" x14ac:dyDescent="0.3">
      <c r="A1934" s="2">
        <v>42</v>
      </c>
      <c r="B1934" s="3" t="s">
        <v>570</v>
      </c>
      <c r="C1934" s="2">
        <v>730</v>
      </c>
      <c r="D1934" s="2">
        <v>851607.88</v>
      </c>
      <c r="E1934" s="4">
        <v>43621</v>
      </c>
      <c r="F1934" s="3" t="s">
        <v>571</v>
      </c>
      <c r="G1934" s="3" t="s">
        <v>139</v>
      </c>
      <c r="H1934" s="4">
        <v>44941</v>
      </c>
      <c r="I1934" s="4">
        <v>40558</v>
      </c>
      <c r="J1934" s="3" t="s">
        <v>31</v>
      </c>
      <c r="K1934" s="2">
        <v>8.1699999999999995E-2</v>
      </c>
      <c r="L1934" s="2">
        <v>100</v>
      </c>
      <c r="M1934" s="3" t="s">
        <v>514</v>
      </c>
      <c r="N1934" s="3" t="s">
        <v>607</v>
      </c>
      <c r="O1934" s="2" t="b">
        <v>0</v>
      </c>
    </row>
    <row r="1935" spans="1:15" ht="14.25" customHeight="1" x14ac:dyDescent="0.3">
      <c r="A1935" s="2">
        <v>42</v>
      </c>
      <c r="B1935" s="3" t="s">
        <v>515</v>
      </c>
      <c r="C1935" s="2">
        <v>826</v>
      </c>
      <c r="D1935" s="2">
        <v>972570.04</v>
      </c>
      <c r="E1935" s="4">
        <v>43621</v>
      </c>
      <c r="F1935" s="3" t="s">
        <v>516</v>
      </c>
      <c r="G1935" s="3" t="s">
        <v>139</v>
      </c>
      <c r="H1935" s="4">
        <v>44849</v>
      </c>
      <c r="I1935" s="4">
        <v>40558</v>
      </c>
      <c r="J1935" s="3" t="s">
        <v>31</v>
      </c>
      <c r="K1935" s="2">
        <v>8.1600000000000006E-2</v>
      </c>
      <c r="L1935" s="2">
        <v>100</v>
      </c>
      <c r="M1935" s="3" t="s">
        <v>514</v>
      </c>
      <c r="N1935" s="3" t="s">
        <v>607</v>
      </c>
      <c r="O1935" s="2" t="b">
        <v>0</v>
      </c>
    </row>
    <row r="1936" spans="1:15" ht="14.25" customHeight="1" x14ac:dyDescent="0.3">
      <c r="A1936" s="2">
        <v>42</v>
      </c>
      <c r="B1936" s="3" t="s">
        <v>572</v>
      </c>
      <c r="C1936" s="2">
        <v>793</v>
      </c>
      <c r="D1936" s="2">
        <v>708247.17</v>
      </c>
      <c r="E1936" s="4">
        <v>43621</v>
      </c>
      <c r="F1936" s="3" t="s">
        <v>573</v>
      </c>
      <c r="G1936" s="3" t="s">
        <v>139</v>
      </c>
      <c r="H1936" s="4">
        <v>44666</v>
      </c>
      <c r="I1936" s="4">
        <v>40558</v>
      </c>
      <c r="J1936" s="3" t="s">
        <v>31</v>
      </c>
      <c r="K1936" s="2">
        <v>8.14E-2</v>
      </c>
      <c r="L1936" s="2">
        <v>100</v>
      </c>
      <c r="M1936" s="3" t="s">
        <v>514</v>
      </c>
      <c r="N1936" s="3" t="s">
        <v>607</v>
      </c>
      <c r="O1936" s="2" t="b">
        <v>0</v>
      </c>
    </row>
    <row r="1937" spans="1:15" ht="14.25" customHeight="1" x14ac:dyDescent="0.3">
      <c r="A1937" s="2">
        <v>42</v>
      </c>
      <c r="B1937" s="3" t="s">
        <v>512</v>
      </c>
      <c r="C1937" s="2">
        <v>809</v>
      </c>
      <c r="D1937" s="2">
        <v>961552.29</v>
      </c>
      <c r="E1937" s="4">
        <v>43621</v>
      </c>
      <c r="F1937" s="3" t="s">
        <v>513</v>
      </c>
      <c r="G1937" s="3" t="s">
        <v>139</v>
      </c>
      <c r="H1937" s="4">
        <v>44757</v>
      </c>
      <c r="I1937" s="4">
        <v>40558</v>
      </c>
      <c r="J1937" s="3" t="s">
        <v>31</v>
      </c>
      <c r="K1937" s="2">
        <v>8.1500000000000003E-2</v>
      </c>
      <c r="L1937" s="2">
        <v>100</v>
      </c>
      <c r="M1937" s="3" t="s">
        <v>514</v>
      </c>
      <c r="N1937" s="3" t="s">
        <v>607</v>
      </c>
      <c r="O1937" s="2" t="b">
        <v>0</v>
      </c>
    </row>
    <row r="1938" spans="1:15" ht="14.25" customHeight="1" x14ac:dyDescent="0.3">
      <c r="A1938" s="2">
        <v>42</v>
      </c>
      <c r="B1938" s="3" t="s">
        <v>527</v>
      </c>
      <c r="C1938" s="2">
        <v>2800</v>
      </c>
      <c r="D1938" s="2">
        <v>1364930.63</v>
      </c>
      <c r="E1938" s="4">
        <v>43621</v>
      </c>
      <c r="F1938" s="3" t="s">
        <v>528</v>
      </c>
      <c r="G1938" s="3" t="s">
        <v>139</v>
      </c>
      <c r="H1938" s="4">
        <v>45241</v>
      </c>
      <c r="I1938" s="4">
        <v>40858</v>
      </c>
      <c r="J1938" s="3" t="s">
        <v>31</v>
      </c>
      <c r="K1938" s="2">
        <v>5.4399999999999997E-2</v>
      </c>
      <c r="L1938" s="2">
        <v>100</v>
      </c>
      <c r="M1938" s="3" t="s">
        <v>529</v>
      </c>
      <c r="N1938" s="3" t="s">
        <v>607</v>
      </c>
      <c r="O1938" s="2" t="b">
        <v>0</v>
      </c>
    </row>
    <row r="1939" spans="1:15" ht="14.25" customHeight="1" x14ac:dyDescent="0.3">
      <c r="A1939" s="2">
        <v>55</v>
      </c>
      <c r="B1939" s="3" t="s">
        <v>285</v>
      </c>
      <c r="C1939" s="2">
        <v>-6600000</v>
      </c>
      <c r="D1939" s="2">
        <v>9548.64</v>
      </c>
      <c r="E1939" s="4">
        <v>43621</v>
      </c>
      <c r="F1939" s="3" t="s">
        <v>286</v>
      </c>
      <c r="G1939" s="3" t="s">
        <v>287</v>
      </c>
      <c r="H1939" s="4">
        <v>45061</v>
      </c>
      <c r="I1939" s="4">
        <v>36526</v>
      </c>
      <c r="J1939" s="3" t="s">
        <v>19</v>
      </c>
      <c r="K1939" s="2">
        <v>0</v>
      </c>
      <c r="L1939" s="2">
        <v>0</v>
      </c>
      <c r="M1939" s="3" t="s">
        <v>19</v>
      </c>
      <c r="N1939" s="3" t="s">
        <v>20</v>
      </c>
      <c r="O1939" s="2" t="b">
        <v>0</v>
      </c>
    </row>
    <row r="1940" spans="1:15" ht="14.25" customHeight="1" x14ac:dyDescent="0.3">
      <c r="A1940" s="2">
        <v>55</v>
      </c>
      <c r="B1940" s="3" t="s">
        <v>491</v>
      </c>
      <c r="C1940" s="2">
        <v>-3480000</v>
      </c>
      <c r="D1940" s="2">
        <v>2208.46</v>
      </c>
      <c r="E1940" s="4">
        <v>43621</v>
      </c>
      <c r="F1940" s="3" t="s">
        <v>492</v>
      </c>
      <c r="G1940" s="3" t="s">
        <v>287</v>
      </c>
      <c r="H1940" s="4">
        <v>44060</v>
      </c>
      <c r="I1940" s="4">
        <v>36526</v>
      </c>
      <c r="J1940" s="3" t="s">
        <v>19</v>
      </c>
      <c r="K1940" s="2">
        <v>0</v>
      </c>
      <c r="L1940" s="2">
        <v>0</v>
      </c>
      <c r="M1940" s="3" t="s">
        <v>19</v>
      </c>
      <c r="N1940" s="3" t="s">
        <v>20</v>
      </c>
      <c r="O1940" s="2" t="b">
        <v>0</v>
      </c>
    </row>
    <row r="1941" spans="1:15" ht="14.25" customHeight="1" x14ac:dyDescent="0.3">
      <c r="A1941" s="2">
        <v>55</v>
      </c>
      <c r="B1941" s="3" t="s">
        <v>418</v>
      </c>
      <c r="C1941" s="2">
        <v>-5760000</v>
      </c>
      <c r="D1941" s="2">
        <v>8793.9599999999991</v>
      </c>
      <c r="E1941" s="4">
        <v>43621</v>
      </c>
      <c r="F1941" s="3" t="s">
        <v>419</v>
      </c>
      <c r="G1941" s="3" t="s">
        <v>287</v>
      </c>
      <c r="H1941" s="4">
        <v>44788</v>
      </c>
      <c r="I1941" s="4">
        <v>36526</v>
      </c>
      <c r="J1941" s="3" t="s">
        <v>19</v>
      </c>
      <c r="K1941" s="2">
        <v>0</v>
      </c>
      <c r="L1941" s="2">
        <v>0</v>
      </c>
      <c r="M1941" s="3" t="s">
        <v>19</v>
      </c>
      <c r="N1941" s="3" t="s">
        <v>20</v>
      </c>
      <c r="O1941" s="2" t="b">
        <v>0</v>
      </c>
    </row>
    <row r="1942" spans="1:15" ht="14.25" customHeight="1" x14ac:dyDescent="0.3">
      <c r="A1942" s="2">
        <v>55</v>
      </c>
      <c r="B1942" s="3" t="s">
        <v>288</v>
      </c>
      <c r="C1942" s="2">
        <v>-4080000</v>
      </c>
      <c r="D1942" s="2">
        <v>5473.69</v>
      </c>
      <c r="E1942" s="4">
        <v>43621</v>
      </c>
      <c r="F1942" s="3" t="s">
        <v>289</v>
      </c>
      <c r="G1942" s="3" t="s">
        <v>287</v>
      </c>
      <c r="H1942" s="4">
        <v>45519</v>
      </c>
      <c r="I1942" s="4">
        <v>36526</v>
      </c>
      <c r="J1942" s="3" t="s">
        <v>19</v>
      </c>
      <c r="K1942" s="2">
        <v>0</v>
      </c>
      <c r="L1942" s="2">
        <v>0</v>
      </c>
      <c r="M1942" s="3" t="s">
        <v>19</v>
      </c>
      <c r="N1942" s="3" t="s">
        <v>20</v>
      </c>
      <c r="O1942" s="2" t="b">
        <v>0</v>
      </c>
    </row>
    <row r="1943" spans="1:15" ht="14.25" customHeight="1" x14ac:dyDescent="0.3">
      <c r="A1943" s="2">
        <v>55</v>
      </c>
      <c r="B1943" s="3" t="s">
        <v>290</v>
      </c>
      <c r="C1943" s="2">
        <v>-8760000</v>
      </c>
      <c r="D1943" s="2">
        <v>9891.65</v>
      </c>
      <c r="E1943" s="4">
        <v>43621</v>
      </c>
      <c r="F1943" s="3" t="s">
        <v>291</v>
      </c>
      <c r="G1943" s="3" t="s">
        <v>287</v>
      </c>
      <c r="H1943" s="4">
        <v>46251</v>
      </c>
      <c r="I1943" s="4">
        <v>36526</v>
      </c>
      <c r="J1943" s="3" t="s">
        <v>19</v>
      </c>
      <c r="K1943" s="2">
        <v>0</v>
      </c>
      <c r="L1943" s="2">
        <v>0</v>
      </c>
      <c r="M1943" s="3" t="s">
        <v>19</v>
      </c>
      <c r="N1943" s="3" t="s">
        <v>20</v>
      </c>
      <c r="O1943" s="2" t="b">
        <v>0</v>
      </c>
    </row>
    <row r="1944" spans="1:15" ht="14.25" customHeight="1" x14ac:dyDescent="0.3">
      <c r="A1944" s="2">
        <v>55</v>
      </c>
      <c r="B1944" s="3" t="s">
        <v>420</v>
      </c>
      <c r="C1944" s="2">
        <v>-1800000</v>
      </c>
      <c r="D1944" s="2">
        <v>-1214.6600000000001</v>
      </c>
      <c r="E1944" s="4">
        <v>43621</v>
      </c>
      <c r="F1944" s="3" t="s">
        <v>421</v>
      </c>
      <c r="G1944" s="3" t="s">
        <v>287</v>
      </c>
      <c r="H1944" s="4">
        <v>46980</v>
      </c>
      <c r="I1944" s="4">
        <v>36526</v>
      </c>
      <c r="J1944" s="3" t="s">
        <v>19</v>
      </c>
      <c r="K1944" s="2">
        <v>0</v>
      </c>
      <c r="L1944" s="2">
        <v>0</v>
      </c>
      <c r="M1944" s="3" t="s">
        <v>19</v>
      </c>
      <c r="N1944" s="3" t="s">
        <v>20</v>
      </c>
      <c r="O1944" s="2" t="b">
        <v>0</v>
      </c>
    </row>
    <row r="1945" spans="1:15" ht="14.25" customHeight="1" x14ac:dyDescent="0.3">
      <c r="A1945" s="2">
        <v>26</v>
      </c>
      <c r="B1945" s="3" t="s">
        <v>167</v>
      </c>
      <c r="C1945" s="2">
        <v>2387</v>
      </c>
      <c r="D1945" s="2">
        <v>2520781.35</v>
      </c>
      <c r="E1945" s="4">
        <v>43621</v>
      </c>
      <c r="F1945" s="3" t="s">
        <v>168</v>
      </c>
      <c r="G1945" s="3" t="s">
        <v>24</v>
      </c>
      <c r="H1945" s="4">
        <v>47864</v>
      </c>
      <c r="I1945" s="4">
        <v>43473</v>
      </c>
      <c r="J1945" s="3" t="s">
        <v>31</v>
      </c>
      <c r="K1945" s="2">
        <v>7.5399999999999995E-2</v>
      </c>
      <c r="L1945" s="2">
        <v>100</v>
      </c>
      <c r="M1945" s="3" t="s">
        <v>32</v>
      </c>
      <c r="N1945" s="3" t="s">
        <v>20</v>
      </c>
      <c r="O1945" s="2" t="b">
        <v>0</v>
      </c>
    </row>
    <row r="1946" spans="1:15" ht="14.25" customHeight="1" x14ac:dyDescent="0.3">
      <c r="A1946" s="2">
        <v>26</v>
      </c>
      <c r="B1946" s="3" t="s">
        <v>33</v>
      </c>
      <c r="C1946" s="2">
        <v>2</v>
      </c>
      <c r="D1946" s="2">
        <v>540399.56000000006</v>
      </c>
      <c r="E1946" s="4">
        <v>43621</v>
      </c>
      <c r="F1946" s="3" t="s">
        <v>34</v>
      </c>
      <c r="G1946" s="3" t="s">
        <v>24</v>
      </c>
      <c r="H1946" s="4">
        <v>44518</v>
      </c>
      <c r="I1946" s="4">
        <v>40651</v>
      </c>
      <c r="J1946" s="3" t="s">
        <v>31</v>
      </c>
      <c r="K1946" s="2">
        <v>3.4700000000000002E-2</v>
      </c>
      <c r="L1946" s="2">
        <v>100</v>
      </c>
      <c r="M1946" s="3" t="s">
        <v>35</v>
      </c>
      <c r="N1946" s="3" t="s">
        <v>20</v>
      </c>
      <c r="O1946" s="2" t="b">
        <v>0</v>
      </c>
    </row>
    <row r="1947" spans="1:15" ht="14.25" customHeight="1" x14ac:dyDescent="0.3">
      <c r="A1947" s="2">
        <v>26</v>
      </c>
      <c r="B1947" s="3" t="s">
        <v>33</v>
      </c>
      <c r="C1947" s="2">
        <v>1</v>
      </c>
      <c r="D1947" s="2">
        <v>270199.78000000003</v>
      </c>
      <c r="E1947" s="4">
        <v>43621</v>
      </c>
      <c r="F1947" s="3" t="s">
        <v>34</v>
      </c>
      <c r="G1947" s="3" t="s">
        <v>24</v>
      </c>
      <c r="H1947" s="4">
        <v>44518</v>
      </c>
      <c r="I1947" s="4">
        <v>40651</v>
      </c>
      <c r="J1947" s="3" t="s">
        <v>31</v>
      </c>
      <c r="K1947" s="2">
        <v>1.0699999999999999E-2</v>
      </c>
      <c r="L1947" s="2">
        <v>100</v>
      </c>
      <c r="M1947" s="3" t="s">
        <v>35</v>
      </c>
      <c r="N1947" s="3" t="s">
        <v>20</v>
      </c>
      <c r="O1947" s="2" t="b">
        <v>0</v>
      </c>
    </row>
    <row r="1948" spans="1:15" ht="14.25" customHeight="1" x14ac:dyDescent="0.3">
      <c r="A1948" s="2">
        <v>26</v>
      </c>
      <c r="B1948" s="3" t="s">
        <v>33</v>
      </c>
      <c r="C1948" s="2">
        <v>1</v>
      </c>
      <c r="D1948" s="2">
        <v>270199.78000000003</v>
      </c>
      <c r="E1948" s="4">
        <v>43621</v>
      </c>
      <c r="F1948" s="3" t="s">
        <v>34</v>
      </c>
      <c r="G1948" s="3" t="s">
        <v>24</v>
      </c>
      <c r="H1948" s="4">
        <v>44518</v>
      </c>
      <c r="I1948" s="4">
        <v>40651</v>
      </c>
      <c r="J1948" s="3" t="s">
        <v>31</v>
      </c>
      <c r="K1948" s="2">
        <v>7.5499999999999998E-2</v>
      </c>
      <c r="L1948" s="2">
        <v>100</v>
      </c>
      <c r="M1948" s="3" t="s">
        <v>35</v>
      </c>
      <c r="N1948" s="3" t="s">
        <v>20</v>
      </c>
      <c r="O1948" s="2" t="b">
        <v>0</v>
      </c>
    </row>
    <row r="1949" spans="1:15" ht="14.25" customHeight="1" x14ac:dyDescent="0.3">
      <c r="A1949" s="2">
        <v>26</v>
      </c>
      <c r="B1949" s="3" t="s">
        <v>141</v>
      </c>
      <c r="C1949" s="2">
        <v>4830</v>
      </c>
      <c r="D1949" s="2">
        <v>5002219.8600000003</v>
      </c>
      <c r="E1949" s="4">
        <v>43621</v>
      </c>
      <c r="F1949" s="3" t="s">
        <v>142</v>
      </c>
      <c r="G1949" s="3" t="s">
        <v>139</v>
      </c>
      <c r="H1949" s="4">
        <v>48197</v>
      </c>
      <c r="I1949" s="4">
        <v>43544</v>
      </c>
      <c r="J1949" s="3" t="s">
        <v>31</v>
      </c>
      <c r="K1949" s="2">
        <v>6.0999999999999999E-2</v>
      </c>
      <c r="L1949" s="2">
        <v>100</v>
      </c>
      <c r="M1949" s="3" t="s">
        <v>143</v>
      </c>
      <c r="N1949" s="3" t="s">
        <v>20</v>
      </c>
      <c r="O1949" s="2" t="b">
        <v>0</v>
      </c>
    </row>
    <row r="1950" spans="1:15" ht="14.25" customHeight="1" x14ac:dyDescent="0.3">
      <c r="A1950" s="2">
        <v>26</v>
      </c>
      <c r="B1950" s="3" t="s">
        <v>144</v>
      </c>
      <c r="C1950" s="2">
        <v>70</v>
      </c>
      <c r="D1950" s="2">
        <v>704931.58</v>
      </c>
      <c r="E1950" s="4">
        <v>43621</v>
      </c>
      <c r="F1950" s="3" t="s">
        <v>145</v>
      </c>
      <c r="G1950" s="3" t="s">
        <v>139</v>
      </c>
      <c r="H1950" s="4">
        <v>45363</v>
      </c>
      <c r="I1950" s="4">
        <v>43536</v>
      </c>
      <c r="J1950" s="3" t="s">
        <v>44</v>
      </c>
      <c r="K1950" s="2">
        <v>6.3200000000000006E-2</v>
      </c>
      <c r="L1950" s="2">
        <v>100</v>
      </c>
      <c r="M1950" s="3" t="s">
        <v>146</v>
      </c>
      <c r="N1950" s="3" t="s">
        <v>20</v>
      </c>
      <c r="O1950" s="2" t="b">
        <v>0</v>
      </c>
    </row>
    <row r="1951" spans="1:15" ht="14.25" customHeight="1" x14ac:dyDescent="0.3">
      <c r="A1951" s="2">
        <v>26</v>
      </c>
      <c r="B1951" s="3" t="s">
        <v>150</v>
      </c>
      <c r="C1951" s="2">
        <v>60</v>
      </c>
      <c r="D1951" s="2">
        <v>60142.93</v>
      </c>
      <c r="E1951" s="4">
        <v>43621</v>
      </c>
      <c r="F1951" s="3" t="s">
        <v>151</v>
      </c>
      <c r="G1951" s="3" t="s">
        <v>139</v>
      </c>
      <c r="H1951" s="4">
        <v>46157</v>
      </c>
      <c r="I1951" s="4">
        <v>43600</v>
      </c>
      <c r="J1951" s="3" t="s">
        <v>44</v>
      </c>
      <c r="K1951" s="2">
        <v>1.35E-2</v>
      </c>
      <c r="L1951" s="2">
        <v>100</v>
      </c>
      <c r="M1951" s="3" t="s">
        <v>152</v>
      </c>
      <c r="N1951" s="3" t="s">
        <v>20</v>
      </c>
      <c r="O1951" s="2" t="b">
        <v>0</v>
      </c>
    </row>
    <row r="1952" spans="1:15" ht="14.25" customHeight="1" x14ac:dyDescent="0.3">
      <c r="A1952" s="2">
        <v>26</v>
      </c>
      <c r="B1952" s="3" t="s">
        <v>153</v>
      </c>
      <c r="C1952" s="2">
        <v>461</v>
      </c>
      <c r="D1952" s="2">
        <v>473424.93</v>
      </c>
      <c r="E1952" s="4">
        <v>43621</v>
      </c>
      <c r="F1952" s="3" t="s">
        <v>154</v>
      </c>
      <c r="G1952" s="3" t="s">
        <v>139</v>
      </c>
      <c r="H1952" s="4">
        <v>46522</v>
      </c>
      <c r="I1952" s="4">
        <v>43600</v>
      </c>
      <c r="J1952" s="3" t="s">
        <v>31</v>
      </c>
      <c r="K1952" s="2">
        <v>5.11E-2</v>
      </c>
      <c r="L1952" s="2">
        <v>100</v>
      </c>
      <c r="M1952" s="3" t="s">
        <v>152</v>
      </c>
      <c r="N1952" s="3" t="s">
        <v>20</v>
      </c>
      <c r="O1952" s="2" t="b">
        <v>0</v>
      </c>
    </row>
    <row r="1953" spans="1:15" ht="14.25" customHeight="1" x14ac:dyDescent="0.3">
      <c r="A1953" s="2">
        <v>26</v>
      </c>
      <c r="B1953" s="3" t="s">
        <v>245</v>
      </c>
      <c r="C1953" s="2">
        <v>1</v>
      </c>
      <c r="D1953" s="2">
        <v>-44339.73</v>
      </c>
      <c r="E1953" s="4">
        <v>43621</v>
      </c>
      <c r="F1953" s="3" t="s">
        <v>246</v>
      </c>
      <c r="G1953" s="3" t="s">
        <v>139</v>
      </c>
      <c r="H1953" s="4">
        <v>55152</v>
      </c>
      <c r="I1953" s="4">
        <v>42014</v>
      </c>
      <c r="J1953" s="3" t="s">
        <v>44</v>
      </c>
      <c r="K1953" s="2">
        <v>7.6200000000000004E-2</v>
      </c>
      <c r="L1953" s="2">
        <v>100</v>
      </c>
      <c r="M1953" s="3" t="s">
        <v>247</v>
      </c>
      <c r="N1953" s="3" t="s">
        <v>20</v>
      </c>
      <c r="O1953" s="2" t="b">
        <v>0</v>
      </c>
    </row>
    <row r="1954" spans="1:15" ht="14.25" customHeight="1" x14ac:dyDescent="0.3">
      <c r="A1954" s="2">
        <v>26</v>
      </c>
      <c r="B1954" s="3" t="s">
        <v>245</v>
      </c>
      <c r="C1954" s="2">
        <v>1</v>
      </c>
      <c r="D1954" s="2">
        <v>-3694.98</v>
      </c>
      <c r="E1954" s="4">
        <v>43621</v>
      </c>
      <c r="F1954" s="3" t="s">
        <v>246</v>
      </c>
      <c r="G1954" s="3" t="s">
        <v>139</v>
      </c>
      <c r="H1954" s="4">
        <v>55152</v>
      </c>
      <c r="I1954" s="4">
        <v>42014</v>
      </c>
      <c r="J1954" s="3" t="s">
        <v>44</v>
      </c>
      <c r="K1954" s="2">
        <v>7.6200000000000004E-2</v>
      </c>
      <c r="L1954" s="2">
        <v>100</v>
      </c>
      <c r="M1954" s="3" t="s">
        <v>247</v>
      </c>
      <c r="N1954" s="3" t="s">
        <v>20</v>
      </c>
      <c r="O1954" s="2" t="b">
        <v>0</v>
      </c>
    </row>
    <row r="1955" spans="1:15" ht="14.25" customHeight="1" x14ac:dyDescent="0.3">
      <c r="A1955" s="2">
        <v>13</v>
      </c>
      <c r="B1955" s="3" t="s">
        <v>281</v>
      </c>
      <c r="C1955" s="2">
        <v>1600</v>
      </c>
      <c r="D1955" s="2">
        <v>1630013.33</v>
      </c>
      <c r="E1955" s="4">
        <v>43621</v>
      </c>
      <c r="F1955" s="3" t="s">
        <v>282</v>
      </c>
      <c r="G1955" s="3" t="s">
        <v>139</v>
      </c>
      <c r="H1955" s="4">
        <v>46127</v>
      </c>
      <c r="I1955" s="4">
        <v>43607</v>
      </c>
      <c r="J1955" s="3" t="s">
        <v>31</v>
      </c>
      <c r="K1955" s="2">
        <v>5.5E-2</v>
      </c>
      <c r="L1955" s="2">
        <v>100</v>
      </c>
      <c r="M1955" s="3" t="s">
        <v>149</v>
      </c>
      <c r="N1955" s="3" t="s">
        <v>552</v>
      </c>
      <c r="O1955" s="2" t="b">
        <v>0</v>
      </c>
    </row>
    <row r="1956" spans="1:15" ht="14.25" customHeight="1" x14ac:dyDescent="0.3">
      <c r="A1956" s="2">
        <v>13</v>
      </c>
      <c r="B1956" s="3" t="s">
        <v>150</v>
      </c>
      <c r="C1956" s="2">
        <v>61</v>
      </c>
      <c r="D1956" s="2">
        <v>61134.85</v>
      </c>
      <c r="E1956" s="4">
        <v>43621</v>
      </c>
      <c r="F1956" s="3" t="s">
        <v>151</v>
      </c>
      <c r="G1956" s="3" t="s">
        <v>139</v>
      </c>
      <c r="H1956" s="4">
        <v>46157</v>
      </c>
      <c r="I1956" s="4">
        <v>43609</v>
      </c>
      <c r="J1956" s="3" t="s">
        <v>44</v>
      </c>
      <c r="K1956" s="2">
        <v>1.2999999999999999E-2</v>
      </c>
      <c r="L1956" s="2">
        <v>100</v>
      </c>
      <c r="M1956" s="3" t="s">
        <v>152</v>
      </c>
      <c r="N1956" s="3" t="s">
        <v>552</v>
      </c>
      <c r="O1956" s="2" t="b">
        <v>0</v>
      </c>
    </row>
    <row r="1957" spans="1:15" ht="14.25" customHeight="1" x14ac:dyDescent="0.3">
      <c r="A1957" s="2">
        <v>13</v>
      </c>
      <c r="B1957" s="3" t="s">
        <v>283</v>
      </c>
      <c r="C1957" s="2">
        <v>943</v>
      </c>
      <c r="D1957" s="2">
        <v>956342.49</v>
      </c>
      <c r="E1957" s="4">
        <v>43621</v>
      </c>
      <c r="F1957" s="3" t="s">
        <v>284</v>
      </c>
      <c r="G1957" s="3" t="s">
        <v>139</v>
      </c>
      <c r="H1957" s="4">
        <v>46157</v>
      </c>
      <c r="I1957" s="4">
        <v>43609</v>
      </c>
      <c r="J1957" s="3" t="s">
        <v>31</v>
      </c>
      <c r="K1957" s="2">
        <v>5.6000000000000001E-2</v>
      </c>
      <c r="L1957" s="2">
        <v>100</v>
      </c>
      <c r="M1957" s="3" t="s">
        <v>152</v>
      </c>
      <c r="N1957" s="3" t="s">
        <v>552</v>
      </c>
      <c r="O1957" s="2" t="b">
        <v>0</v>
      </c>
    </row>
    <row r="1958" spans="1:15" ht="14.25" customHeight="1" x14ac:dyDescent="0.3">
      <c r="A1958" s="2">
        <v>13</v>
      </c>
      <c r="B1958" s="3" t="s">
        <v>150</v>
      </c>
      <c r="C1958" s="2">
        <v>350</v>
      </c>
      <c r="D1958" s="2">
        <v>350773.72</v>
      </c>
      <c r="E1958" s="4">
        <v>43621</v>
      </c>
      <c r="F1958" s="3" t="s">
        <v>151</v>
      </c>
      <c r="G1958" s="3" t="s">
        <v>139</v>
      </c>
      <c r="H1958" s="4">
        <v>46157</v>
      </c>
      <c r="I1958" s="4">
        <v>43609</v>
      </c>
      <c r="J1958" s="3" t="s">
        <v>44</v>
      </c>
      <c r="K1958" s="2">
        <v>1.2999999999999999E-2</v>
      </c>
      <c r="L1958" s="2">
        <v>100</v>
      </c>
      <c r="M1958" s="3" t="s">
        <v>152</v>
      </c>
      <c r="N1958" s="3" t="s">
        <v>552</v>
      </c>
      <c r="O1958" s="2" t="b">
        <v>0</v>
      </c>
    </row>
    <row r="1959" spans="1:15" ht="14.25" customHeight="1" x14ac:dyDescent="0.3">
      <c r="A1959" s="2">
        <v>13</v>
      </c>
      <c r="B1959" s="3" t="s">
        <v>63</v>
      </c>
      <c r="C1959" s="2">
        <v>2310</v>
      </c>
      <c r="D1959" s="2">
        <v>2312102.8199999998</v>
      </c>
      <c r="E1959" s="4">
        <v>43621</v>
      </c>
      <c r="F1959" s="3" t="s">
        <v>174</v>
      </c>
      <c r="G1959" s="3" t="s">
        <v>139</v>
      </c>
      <c r="H1959" s="4">
        <v>46522</v>
      </c>
      <c r="I1959" s="4">
        <v>43616</v>
      </c>
      <c r="J1959" s="3" t="s">
        <v>44</v>
      </c>
      <c r="K1959" s="2">
        <v>1.4500000000000001E-2</v>
      </c>
      <c r="L1959" s="2">
        <v>100</v>
      </c>
      <c r="M1959" s="3" t="s">
        <v>175</v>
      </c>
      <c r="N1959" s="3" t="s">
        <v>552</v>
      </c>
      <c r="O1959" s="2" t="b">
        <v>0</v>
      </c>
    </row>
    <row r="1960" spans="1:15" ht="14.25" customHeight="1" x14ac:dyDescent="0.3">
      <c r="A1960" s="2">
        <v>13</v>
      </c>
      <c r="B1960" s="3" t="s">
        <v>153</v>
      </c>
      <c r="C1960" s="2">
        <v>472</v>
      </c>
      <c r="D1960" s="2">
        <v>479584.23</v>
      </c>
      <c r="E1960" s="4">
        <v>43621</v>
      </c>
      <c r="F1960" s="3" t="s">
        <v>154</v>
      </c>
      <c r="G1960" s="3" t="s">
        <v>139</v>
      </c>
      <c r="H1960" s="4">
        <v>46522</v>
      </c>
      <c r="I1960" s="4">
        <v>43609</v>
      </c>
      <c r="J1960" s="3" t="s">
        <v>31</v>
      </c>
      <c r="K1960" s="2">
        <v>0.05</v>
      </c>
      <c r="L1960" s="2">
        <v>100</v>
      </c>
      <c r="M1960" s="3" t="s">
        <v>152</v>
      </c>
      <c r="N1960" s="3" t="s">
        <v>552</v>
      </c>
      <c r="O1960" s="2" t="b">
        <v>0</v>
      </c>
    </row>
    <row r="1961" spans="1:15" ht="14.25" customHeight="1" x14ac:dyDescent="0.3">
      <c r="A1961" s="2">
        <v>13</v>
      </c>
      <c r="B1961" s="3" t="s">
        <v>249</v>
      </c>
      <c r="C1961" s="2">
        <v>1000</v>
      </c>
      <c r="D1961" s="2">
        <v>1000</v>
      </c>
      <c r="E1961" s="4">
        <v>43621</v>
      </c>
      <c r="F1961" s="3" t="s">
        <v>199</v>
      </c>
      <c r="G1961" s="3" t="s">
        <v>200</v>
      </c>
      <c r="H1961" s="4">
        <v>36526</v>
      </c>
      <c r="I1961" s="4">
        <v>36526</v>
      </c>
      <c r="J1961" s="3" t="s">
        <v>19</v>
      </c>
      <c r="K1961" s="2">
        <v>0</v>
      </c>
      <c r="L1961" s="2">
        <v>0</v>
      </c>
      <c r="M1961" s="3" t="s">
        <v>19</v>
      </c>
      <c r="N1961" s="3" t="s">
        <v>552</v>
      </c>
      <c r="O1961" s="2" t="b">
        <v>0</v>
      </c>
    </row>
    <row r="1962" spans="1:15" ht="14.25" customHeight="1" x14ac:dyDescent="0.3">
      <c r="A1962" s="2">
        <v>13</v>
      </c>
      <c r="B1962" s="3" t="s">
        <v>495</v>
      </c>
      <c r="C1962" s="2">
        <v>12</v>
      </c>
      <c r="D1962" s="2">
        <v>1001077.0058576399</v>
      </c>
      <c r="E1962" s="4">
        <v>43621</v>
      </c>
      <c r="F1962" s="3" t="s">
        <v>496</v>
      </c>
      <c r="G1962" s="3" t="s">
        <v>202</v>
      </c>
      <c r="H1962" s="4">
        <v>36526</v>
      </c>
      <c r="I1962" s="4">
        <v>36526</v>
      </c>
      <c r="J1962" s="3" t="s">
        <v>19</v>
      </c>
      <c r="K1962" s="2">
        <v>0</v>
      </c>
      <c r="L1962" s="2">
        <v>0</v>
      </c>
      <c r="M1962" s="3" t="s">
        <v>496</v>
      </c>
      <c r="N1962" s="3" t="s">
        <v>552</v>
      </c>
      <c r="O1962" s="2" t="b">
        <v>0</v>
      </c>
    </row>
    <row r="1963" spans="1:15" ht="14.25" customHeight="1" x14ac:dyDescent="0.3">
      <c r="A1963" s="2">
        <v>13</v>
      </c>
      <c r="B1963" s="3" t="s">
        <v>424</v>
      </c>
      <c r="C1963" s="2">
        <v>2041.00142959</v>
      </c>
      <c r="D1963" s="2">
        <v>2081456.5464748801</v>
      </c>
      <c r="E1963" s="4">
        <v>43621</v>
      </c>
      <c r="F1963" s="3" t="s">
        <v>423</v>
      </c>
      <c r="G1963" s="3" t="s">
        <v>202</v>
      </c>
      <c r="H1963" s="4">
        <v>36526</v>
      </c>
      <c r="I1963" s="4">
        <v>36526</v>
      </c>
      <c r="J1963" s="3" t="s">
        <v>19</v>
      </c>
      <c r="K1963" s="2">
        <v>0</v>
      </c>
      <c r="L1963" s="2">
        <v>0</v>
      </c>
      <c r="M1963" s="3" t="s">
        <v>423</v>
      </c>
      <c r="N1963" s="3" t="s">
        <v>552</v>
      </c>
      <c r="O1963" s="2" t="b">
        <v>0</v>
      </c>
    </row>
    <row r="1964" spans="1:15" ht="14.25" customHeight="1" x14ac:dyDescent="0.3">
      <c r="A1964" s="2">
        <v>13</v>
      </c>
      <c r="B1964" s="3" t="s">
        <v>422</v>
      </c>
      <c r="C1964" s="2">
        <v>2028.0037198499999</v>
      </c>
      <c r="D1964" s="2">
        <v>2073341.06824684</v>
      </c>
      <c r="E1964" s="4">
        <v>43621</v>
      </c>
      <c r="F1964" s="3" t="s">
        <v>423</v>
      </c>
      <c r="G1964" s="3" t="s">
        <v>202</v>
      </c>
      <c r="H1964" s="4">
        <v>36526</v>
      </c>
      <c r="I1964" s="4">
        <v>36526</v>
      </c>
      <c r="J1964" s="3" t="s">
        <v>19</v>
      </c>
      <c r="K1964" s="2">
        <v>0</v>
      </c>
      <c r="L1964" s="2">
        <v>0</v>
      </c>
      <c r="M1964" s="3" t="s">
        <v>423</v>
      </c>
      <c r="N1964" s="3" t="s">
        <v>552</v>
      </c>
      <c r="O1964" s="2" t="b">
        <v>0</v>
      </c>
    </row>
    <row r="1965" spans="1:15" ht="14.25" customHeight="1" x14ac:dyDescent="0.3">
      <c r="A1965" s="2">
        <v>13</v>
      </c>
      <c r="B1965" s="3" t="s">
        <v>480</v>
      </c>
      <c r="C1965" s="2">
        <v>1499999.99479328</v>
      </c>
      <c r="D1965" s="2">
        <v>1069670.17128702</v>
      </c>
      <c r="E1965" s="4">
        <v>43621</v>
      </c>
      <c r="F1965" s="3" t="s">
        <v>442</v>
      </c>
      <c r="G1965" s="3" t="s">
        <v>202</v>
      </c>
      <c r="H1965" s="4">
        <v>36526</v>
      </c>
      <c r="I1965" s="4">
        <v>36526</v>
      </c>
      <c r="J1965" s="3" t="s">
        <v>19</v>
      </c>
      <c r="K1965" s="2">
        <v>0</v>
      </c>
      <c r="L1965" s="2">
        <v>0</v>
      </c>
      <c r="M1965" s="3" t="s">
        <v>442</v>
      </c>
      <c r="N1965" s="3" t="s">
        <v>552</v>
      </c>
      <c r="O1965" s="2" t="b">
        <v>0</v>
      </c>
    </row>
    <row r="1966" spans="1:15" ht="14.25" customHeight="1" x14ac:dyDescent="0.3">
      <c r="A1966" s="2">
        <v>13</v>
      </c>
      <c r="B1966" s="3" t="s">
        <v>499</v>
      </c>
      <c r="C1966" s="2">
        <v>1509.99999869</v>
      </c>
      <c r="D1966" s="2">
        <v>1673533.9883531299</v>
      </c>
      <c r="E1966" s="4">
        <v>43621</v>
      </c>
      <c r="F1966" s="3" t="s">
        <v>498</v>
      </c>
      <c r="G1966" s="3" t="s">
        <v>202</v>
      </c>
      <c r="H1966" s="4">
        <v>36526</v>
      </c>
      <c r="I1966" s="4">
        <v>36526</v>
      </c>
      <c r="J1966" s="3" t="s">
        <v>19</v>
      </c>
      <c r="K1966" s="2">
        <v>0</v>
      </c>
      <c r="L1966" s="2">
        <v>0</v>
      </c>
      <c r="M1966" s="3" t="s">
        <v>498</v>
      </c>
      <c r="N1966" s="3" t="s">
        <v>552</v>
      </c>
      <c r="O1966" s="2" t="b">
        <v>0</v>
      </c>
    </row>
    <row r="1967" spans="1:15" ht="14.25" customHeight="1" x14ac:dyDescent="0.3">
      <c r="A1967" s="2">
        <v>13</v>
      </c>
      <c r="B1967" s="3" t="s">
        <v>293</v>
      </c>
      <c r="C1967" s="2">
        <v>600</v>
      </c>
      <c r="D1967" s="2">
        <v>724408.62428999995</v>
      </c>
      <c r="E1967" s="4">
        <v>43621</v>
      </c>
      <c r="F1967" s="3" t="s">
        <v>294</v>
      </c>
      <c r="G1967" s="3" t="s">
        <v>202</v>
      </c>
      <c r="H1967" s="4">
        <v>36526</v>
      </c>
      <c r="I1967" s="4">
        <v>36526</v>
      </c>
      <c r="J1967" s="3" t="s">
        <v>19</v>
      </c>
      <c r="K1967" s="2">
        <v>0</v>
      </c>
      <c r="L1967" s="2">
        <v>0</v>
      </c>
      <c r="M1967" s="3" t="s">
        <v>294</v>
      </c>
      <c r="N1967" s="3" t="s">
        <v>552</v>
      </c>
      <c r="O1967" s="2" t="b">
        <v>0</v>
      </c>
    </row>
    <row r="1968" spans="1:15" ht="14.25" customHeight="1" x14ac:dyDescent="0.3">
      <c r="A1968" s="2">
        <v>13</v>
      </c>
      <c r="B1968" s="3" t="s">
        <v>63</v>
      </c>
      <c r="C1968" s="2">
        <v>1745</v>
      </c>
      <c r="D1968" s="2">
        <v>1768973.9592395499</v>
      </c>
      <c r="E1968" s="4">
        <v>43621</v>
      </c>
      <c r="F1968" s="3" t="s">
        <v>436</v>
      </c>
      <c r="G1968" s="3" t="s">
        <v>202</v>
      </c>
      <c r="H1968" s="4">
        <v>36526</v>
      </c>
      <c r="I1968" s="4">
        <v>36526</v>
      </c>
      <c r="J1968" s="3" t="s">
        <v>19</v>
      </c>
      <c r="K1968" s="2">
        <v>0</v>
      </c>
      <c r="L1968" s="2">
        <v>0</v>
      </c>
      <c r="M1968" s="3" t="s">
        <v>436</v>
      </c>
      <c r="N1968" s="3" t="s">
        <v>552</v>
      </c>
      <c r="O1968" s="2" t="b">
        <v>0</v>
      </c>
    </row>
    <row r="1969" spans="1:15" ht="14.25" customHeight="1" x14ac:dyDescent="0.3">
      <c r="A1969" s="2">
        <v>13</v>
      </c>
      <c r="B1969" s="3" t="s">
        <v>493</v>
      </c>
      <c r="C1969" s="2">
        <v>1844</v>
      </c>
      <c r="D1969" s="2">
        <v>1820442.1038345599</v>
      </c>
      <c r="E1969" s="4">
        <v>43621</v>
      </c>
      <c r="F1969" s="3" t="s">
        <v>494</v>
      </c>
      <c r="G1969" s="3" t="s">
        <v>202</v>
      </c>
      <c r="H1969" s="4">
        <v>36526</v>
      </c>
      <c r="I1969" s="4">
        <v>36526</v>
      </c>
      <c r="J1969" s="3" t="s">
        <v>19</v>
      </c>
      <c r="K1969" s="2">
        <v>0</v>
      </c>
      <c r="L1969" s="2">
        <v>0</v>
      </c>
      <c r="M1969" s="3" t="s">
        <v>494</v>
      </c>
      <c r="N1969" s="3" t="s">
        <v>552</v>
      </c>
      <c r="O1969" s="2" t="b">
        <v>0</v>
      </c>
    </row>
    <row r="1970" spans="1:15" ht="14.25" customHeight="1" x14ac:dyDescent="0.3">
      <c r="A1970" s="2">
        <v>13</v>
      </c>
      <c r="B1970" s="3" t="s">
        <v>500</v>
      </c>
      <c r="C1970" s="2">
        <v>2600000.0029218099</v>
      </c>
      <c r="D1970" s="2">
        <v>2734481.0770729398</v>
      </c>
      <c r="E1970" s="4">
        <v>43621</v>
      </c>
      <c r="F1970" s="3" t="s">
        <v>501</v>
      </c>
      <c r="G1970" s="3" t="s">
        <v>202</v>
      </c>
      <c r="H1970" s="4">
        <v>36526</v>
      </c>
      <c r="I1970" s="4">
        <v>36526</v>
      </c>
      <c r="J1970" s="3" t="s">
        <v>19</v>
      </c>
      <c r="K1970" s="2">
        <v>0</v>
      </c>
      <c r="L1970" s="2">
        <v>0</v>
      </c>
      <c r="M1970" s="3" t="s">
        <v>501</v>
      </c>
      <c r="N1970" s="3" t="s">
        <v>552</v>
      </c>
      <c r="O1970" s="2" t="b">
        <v>0</v>
      </c>
    </row>
    <row r="1971" spans="1:15" ht="14.25" customHeight="1" x14ac:dyDescent="0.3">
      <c r="A1971" s="2">
        <v>13</v>
      </c>
      <c r="B1971" s="3" t="s">
        <v>483</v>
      </c>
      <c r="C1971" s="2">
        <v>1740172</v>
      </c>
      <c r="D1971" s="2">
        <v>661241.90248143999</v>
      </c>
      <c r="E1971" s="4">
        <v>43621</v>
      </c>
      <c r="F1971" s="3" t="s">
        <v>484</v>
      </c>
      <c r="G1971" s="3" t="s">
        <v>202</v>
      </c>
      <c r="H1971" s="4">
        <v>36526</v>
      </c>
      <c r="I1971" s="4">
        <v>36526</v>
      </c>
      <c r="J1971" s="3" t="s">
        <v>19</v>
      </c>
      <c r="K1971" s="2">
        <v>0</v>
      </c>
      <c r="L1971" s="2">
        <v>0</v>
      </c>
      <c r="M1971" s="3" t="s">
        <v>484</v>
      </c>
      <c r="N1971" s="3" t="s">
        <v>552</v>
      </c>
      <c r="O1971" s="2" t="b">
        <v>0</v>
      </c>
    </row>
    <row r="1972" spans="1:15" ht="14.25" customHeight="1" x14ac:dyDescent="0.3">
      <c r="A1972" s="2">
        <v>13</v>
      </c>
      <c r="B1972" s="3" t="s">
        <v>481</v>
      </c>
      <c r="C1972" s="2">
        <v>43636</v>
      </c>
      <c r="D1972" s="2">
        <v>6300476.9312244002</v>
      </c>
      <c r="E1972" s="4">
        <v>43621</v>
      </c>
      <c r="F1972" s="3" t="s">
        <v>482</v>
      </c>
      <c r="G1972" s="3" t="s">
        <v>202</v>
      </c>
      <c r="H1972" s="4">
        <v>36526</v>
      </c>
      <c r="I1972" s="4">
        <v>36526</v>
      </c>
      <c r="J1972" s="3" t="s">
        <v>19</v>
      </c>
      <c r="K1972" s="2">
        <v>0</v>
      </c>
      <c r="L1972" s="2">
        <v>0</v>
      </c>
      <c r="M1972" s="3" t="s">
        <v>482</v>
      </c>
      <c r="N1972" s="3" t="s">
        <v>552</v>
      </c>
      <c r="O1972" s="2" t="b">
        <v>0</v>
      </c>
    </row>
    <row r="1973" spans="1:15" ht="14.25" customHeight="1" x14ac:dyDescent="0.3">
      <c r="A1973" s="2">
        <v>13</v>
      </c>
      <c r="B1973" s="3" t="s">
        <v>593</v>
      </c>
      <c r="C1973" s="2">
        <v>1900</v>
      </c>
      <c r="D1973" s="2">
        <v>293016.74466999999</v>
      </c>
      <c r="E1973" s="4">
        <v>43621</v>
      </c>
      <c r="F1973" s="3" t="s">
        <v>434</v>
      </c>
      <c r="G1973" s="3" t="s">
        <v>202</v>
      </c>
      <c r="H1973" s="4">
        <v>36526</v>
      </c>
      <c r="I1973" s="4">
        <v>36526</v>
      </c>
      <c r="J1973" s="3" t="s">
        <v>19</v>
      </c>
      <c r="K1973" s="2">
        <v>0</v>
      </c>
      <c r="L1973" s="2">
        <v>0</v>
      </c>
      <c r="M1973" s="3" t="s">
        <v>434</v>
      </c>
      <c r="N1973" s="3" t="s">
        <v>552</v>
      </c>
      <c r="O1973" s="2" t="b">
        <v>0</v>
      </c>
    </row>
    <row r="1974" spans="1:15" ht="14.25" customHeight="1" x14ac:dyDescent="0.3">
      <c r="A1974" s="2">
        <v>13</v>
      </c>
      <c r="B1974" s="3" t="s">
        <v>437</v>
      </c>
      <c r="C1974" s="2">
        <v>1750.5887954</v>
      </c>
      <c r="D1974" s="2">
        <v>1713206.46986314</v>
      </c>
      <c r="E1974" s="4">
        <v>43621</v>
      </c>
      <c r="F1974" s="3" t="s">
        <v>438</v>
      </c>
      <c r="G1974" s="3" t="s">
        <v>202</v>
      </c>
      <c r="H1974" s="4">
        <v>36526</v>
      </c>
      <c r="I1974" s="4">
        <v>36526</v>
      </c>
      <c r="J1974" s="3" t="s">
        <v>19</v>
      </c>
      <c r="K1974" s="2">
        <v>0</v>
      </c>
      <c r="L1974" s="2">
        <v>0</v>
      </c>
      <c r="M1974" s="3" t="s">
        <v>438</v>
      </c>
      <c r="N1974" s="3" t="s">
        <v>552</v>
      </c>
      <c r="O1974" s="2" t="b">
        <v>0</v>
      </c>
    </row>
    <row r="1975" spans="1:15" ht="14.25" customHeight="1" x14ac:dyDescent="0.3">
      <c r="A1975" s="2">
        <v>13</v>
      </c>
      <c r="B1975" s="3" t="s">
        <v>439</v>
      </c>
      <c r="C1975" s="2">
        <v>208.99999990000001</v>
      </c>
      <c r="D1975" s="2">
        <v>1348777.5677720499</v>
      </c>
      <c r="E1975" s="4">
        <v>43621</v>
      </c>
      <c r="F1975" s="3" t="s">
        <v>440</v>
      </c>
      <c r="G1975" s="3" t="s">
        <v>202</v>
      </c>
      <c r="H1975" s="4">
        <v>36526</v>
      </c>
      <c r="I1975" s="4">
        <v>36526</v>
      </c>
      <c r="J1975" s="3" t="s">
        <v>19</v>
      </c>
      <c r="K1975" s="2">
        <v>0</v>
      </c>
      <c r="L1975" s="2">
        <v>0</v>
      </c>
      <c r="M1975" s="3" t="s">
        <v>440</v>
      </c>
      <c r="N1975" s="3" t="s">
        <v>552</v>
      </c>
      <c r="O1975" s="2" t="b">
        <v>0</v>
      </c>
    </row>
    <row r="1976" spans="1:15" ht="14.25" customHeight="1" x14ac:dyDescent="0.3">
      <c r="A1976" s="2">
        <v>13</v>
      </c>
      <c r="B1976" s="3" t="s">
        <v>474</v>
      </c>
      <c r="C1976" s="2">
        <v>2105.0765110500001</v>
      </c>
      <c r="D1976" s="2">
        <v>2110510.2246376001</v>
      </c>
      <c r="E1976" s="4">
        <v>43621</v>
      </c>
      <c r="F1976" s="3" t="s">
        <v>475</v>
      </c>
      <c r="G1976" s="3" t="s">
        <v>202</v>
      </c>
      <c r="H1976" s="4">
        <v>36526</v>
      </c>
      <c r="I1976" s="4">
        <v>36526</v>
      </c>
      <c r="J1976" s="3" t="s">
        <v>19</v>
      </c>
      <c r="K1976" s="2">
        <v>0</v>
      </c>
      <c r="L1976" s="2">
        <v>0</v>
      </c>
      <c r="M1976" s="3" t="s">
        <v>475</v>
      </c>
      <c r="N1976" s="3" t="s">
        <v>552</v>
      </c>
      <c r="O1976" s="2" t="b">
        <v>0</v>
      </c>
    </row>
    <row r="1977" spans="1:15" ht="14.25" customHeight="1" x14ac:dyDescent="0.3">
      <c r="A1977" s="2">
        <v>13</v>
      </c>
      <c r="B1977" s="3" t="s">
        <v>443</v>
      </c>
      <c r="C1977" s="2">
        <v>1404.8921130700001</v>
      </c>
      <c r="D1977" s="2">
        <v>1418763.2138308899</v>
      </c>
      <c r="E1977" s="4">
        <v>43621</v>
      </c>
      <c r="F1977" s="3" t="s">
        <v>444</v>
      </c>
      <c r="G1977" s="3" t="s">
        <v>202</v>
      </c>
      <c r="H1977" s="4">
        <v>36526</v>
      </c>
      <c r="I1977" s="4">
        <v>36526</v>
      </c>
      <c r="J1977" s="3" t="s">
        <v>19</v>
      </c>
      <c r="K1977" s="2">
        <v>0</v>
      </c>
      <c r="L1977" s="2">
        <v>0</v>
      </c>
      <c r="M1977" s="3" t="s">
        <v>444</v>
      </c>
      <c r="N1977" s="3" t="s">
        <v>552</v>
      </c>
      <c r="O1977" s="2" t="b">
        <v>0</v>
      </c>
    </row>
    <row r="1978" spans="1:15" ht="14.25" customHeight="1" x14ac:dyDescent="0.3">
      <c r="A1978" s="2">
        <v>13</v>
      </c>
      <c r="B1978" s="3" t="s">
        <v>60</v>
      </c>
      <c r="C1978" s="2">
        <v>1</v>
      </c>
      <c r="D1978" s="2">
        <v>582109.41</v>
      </c>
      <c r="E1978" s="4">
        <v>43621</v>
      </c>
      <c r="F1978" s="3" t="s">
        <v>61</v>
      </c>
      <c r="G1978" s="3" t="s">
        <v>24</v>
      </c>
      <c r="H1978" s="4">
        <v>36526</v>
      </c>
      <c r="I1978" s="4">
        <v>36526</v>
      </c>
      <c r="J1978" s="3" t="s">
        <v>19</v>
      </c>
      <c r="K1978" s="2">
        <v>0</v>
      </c>
      <c r="L1978" s="2">
        <v>0</v>
      </c>
      <c r="M1978" s="3" t="s">
        <v>19</v>
      </c>
      <c r="N1978" s="3" t="s">
        <v>552</v>
      </c>
      <c r="O1978" s="2" t="b">
        <v>0</v>
      </c>
    </row>
    <row r="1979" spans="1:15" ht="14.25" customHeight="1" x14ac:dyDescent="0.3">
      <c r="A1979" s="2">
        <v>14</v>
      </c>
      <c r="B1979" s="3" t="s">
        <v>413</v>
      </c>
      <c r="C1979" s="2">
        <v>70</v>
      </c>
      <c r="D1979" s="2">
        <v>1036105.73</v>
      </c>
      <c r="E1979" s="4">
        <v>43621</v>
      </c>
      <c r="F1979" s="3" t="s">
        <v>414</v>
      </c>
      <c r="G1979" s="3" t="s">
        <v>139</v>
      </c>
      <c r="H1979" s="4">
        <v>45306</v>
      </c>
      <c r="I1979" s="4">
        <v>40344</v>
      </c>
      <c r="J1979" s="3" t="s">
        <v>31</v>
      </c>
      <c r="K1979" s="2">
        <v>7.8399999999999997E-2</v>
      </c>
      <c r="L1979" s="2">
        <v>100</v>
      </c>
      <c r="M1979" s="3" t="s">
        <v>415</v>
      </c>
      <c r="N1979" s="3" t="s">
        <v>552</v>
      </c>
      <c r="O1979" s="2" t="b">
        <v>0</v>
      </c>
    </row>
    <row r="1980" spans="1:15" ht="14.25" customHeight="1" x14ac:dyDescent="0.3">
      <c r="A1980" s="2">
        <v>14</v>
      </c>
      <c r="B1980" s="3" t="s">
        <v>413</v>
      </c>
      <c r="C1980" s="2">
        <v>78</v>
      </c>
      <c r="D1980" s="2">
        <v>1151635.3400000001</v>
      </c>
      <c r="E1980" s="4">
        <v>43621</v>
      </c>
      <c r="F1980" s="3" t="s">
        <v>414</v>
      </c>
      <c r="G1980" s="3" t="s">
        <v>139</v>
      </c>
      <c r="H1980" s="4">
        <v>45306</v>
      </c>
      <c r="I1980" s="4">
        <v>40344</v>
      </c>
      <c r="J1980" s="3" t="s">
        <v>31</v>
      </c>
      <c r="K1980" s="2">
        <v>7.9299999999999995E-2</v>
      </c>
      <c r="L1980" s="2">
        <v>100</v>
      </c>
      <c r="M1980" s="3" t="s">
        <v>415</v>
      </c>
      <c r="N1980" s="3" t="s">
        <v>552</v>
      </c>
      <c r="O1980" s="2" t="b">
        <v>0</v>
      </c>
    </row>
    <row r="1981" spans="1:15" ht="14.25" customHeight="1" x14ac:dyDescent="0.3">
      <c r="A1981" s="2">
        <v>14</v>
      </c>
      <c r="B1981" s="3" t="s">
        <v>447</v>
      </c>
      <c r="C1981" s="2">
        <v>13</v>
      </c>
      <c r="D1981" s="2">
        <v>206804.61</v>
      </c>
      <c r="E1981" s="4">
        <v>43621</v>
      </c>
      <c r="F1981" s="3" t="s">
        <v>448</v>
      </c>
      <c r="G1981" s="3" t="s">
        <v>139</v>
      </c>
      <c r="H1981" s="4">
        <v>45488</v>
      </c>
      <c r="I1981" s="4">
        <v>40344</v>
      </c>
      <c r="J1981" s="3" t="s">
        <v>31</v>
      </c>
      <c r="K1981" s="2">
        <v>7.9299999999999995E-2</v>
      </c>
      <c r="L1981" s="2">
        <v>100</v>
      </c>
      <c r="M1981" s="3" t="s">
        <v>415</v>
      </c>
      <c r="N1981" s="3" t="s">
        <v>552</v>
      </c>
      <c r="O1981" s="2" t="b">
        <v>0</v>
      </c>
    </row>
    <row r="1982" spans="1:15" ht="14.25" customHeight="1" x14ac:dyDescent="0.3">
      <c r="A1982" s="2">
        <v>14</v>
      </c>
      <c r="B1982" s="3" t="s">
        <v>447</v>
      </c>
      <c r="C1982" s="2">
        <v>50</v>
      </c>
      <c r="D1982" s="2">
        <v>792553.19</v>
      </c>
      <c r="E1982" s="4">
        <v>43621</v>
      </c>
      <c r="F1982" s="3" t="s">
        <v>448</v>
      </c>
      <c r="G1982" s="3" t="s">
        <v>139</v>
      </c>
      <c r="H1982" s="4">
        <v>45488</v>
      </c>
      <c r="I1982" s="4">
        <v>40344</v>
      </c>
      <c r="J1982" s="3" t="s">
        <v>31</v>
      </c>
      <c r="K1982" s="2">
        <v>8.0699999999999994E-2</v>
      </c>
      <c r="L1982" s="2">
        <v>100</v>
      </c>
      <c r="M1982" s="3" t="s">
        <v>415</v>
      </c>
      <c r="N1982" s="3" t="s">
        <v>552</v>
      </c>
      <c r="O1982" s="2" t="b">
        <v>0</v>
      </c>
    </row>
    <row r="1983" spans="1:15" ht="14.25" customHeight="1" x14ac:dyDescent="0.3">
      <c r="A1983" s="2">
        <v>14</v>
      </c>
      <c r="B1983" s="3" t="s">
        <v>181</v>
      </c>
      <c r="C1983" s="2">
        <v>900</v>
      </c>
      <c r="D1983" s="2">
        <v>1171945.58</v>
      </c>
      <c r="E1983" s="4">
        <v>43621</v>
      </c>
      <c r="F1983" s="3" t="s">
        <v>182</v>
      </c>
      <c r="G1983" s="3" t="s">
        <v>139</v>
      </c>
      <c r="H1983" s="4">
        <v>45641</v>
      </c>
      <c r="I1983" s="4">
        <v>41258</v>
      </c>
      <c r="J1983" s="3" t="s">
        <v>31</v>
      </c>
      <c r="K1983" s="2">
        <v>8.3900000000000002E-2</v>
      </c>
      <c r="L1983" s="2">
        <v>100</v>
      </c>
      <c r="M1983" s="3" t="s">
        <v>157</v>
      </c>
      <c r="N1983" s="3" t="s">
        <v>552</v>
      </c>
      <c r="O1983" s="2" t="b">
        <v>0</v>
      </c>
    </row>
    <row r="1984" spans="1:15" ht="14.25" customHeight="1" x14ac:dyDescent="0.3">
      <c r="A1984" s="2">
        <v>14</v>
      </c>
      <c r="B1984" s="3" t="s">
        <v>181</v>
      </c>
      <c r="C1984" s="2">
        <v>250</v>
      </c>
      <c r="D1984" s="2">
        <v>328688.81</v>
      </c>
      <c r="E1984" s="4">
        <v>43621</v>
      </c>
      <c r="F1984" s="3" t="s">
        <v>182</v>
      </c>
      <c r="G1984" s="3" t="s">
        <v>139</v>
      </c>
      <c r="H1984" s="4">
        <v>45641</v>
      </c>
      <c r="I1984" s="4">
        <v>41258</v>
      </c>
      <c r="J1984" s="3" t="s">
        <v>31</v>
      </c>
      <c r="K1984" s="2">
        <v>8.1000000000000003E-2</v>
      </c>
      <c r="L1984" s="2">
        <v>100</v>
      </c>
      <c r="M1984" s="3" t="s">
        <v>157</v>
      </c>
      <c r="N1984" s="3" t="s">
        <v>552</v>
      </c>
      <c r="O1984" s="2" t="b">
        <v>0</v>
      </c>
    </row>
    <row r="1985" spans="1:15" ht="14.25" customHeight="1" x14ac:dyDescent="0.3">
      <c r="A1985" s="2">
        <v>14</v>
      </c>
      <c r="B1985" s="3" t="s">
        <v>586</v>
      </c>
      <c r="C1985" s="2">
        <v>947</v>
      </c>
      <c r="D1985" s="2">
        <v>743844.43</v>
      </c>
      <c r="E1985" s="4">
        <v>43621</v>
      </c>
      <c r="F1985" s="3" t="s">
        <v>587</v>
      </c>
      <c r="G1985" s="3" t="s">
        <v>139</v>
      </c>
      <c r="H1985" s="4">
        <v>43661</v>
      </c>
      <c r="I1985" s="4">
        <v>41105</v>
      </c>
      <c r="J1985" s="3" t="s">
        <v>31</v>
      </c>
      <c r="K1985" s="2">
        <v>0.08</v>
      </c>
      <c r="L1985" s="2">
        <v>100</v>
      </c>
      <c r="M1985" s="3" t="s">
        <v>588</v>
      </c>
      <c r="N1985" s="3" t="s">
        <v>552</v>
      </c>
      <c r="O1985" s="2" t="b">
        <v>0</v>
      </c>
    </row>
    <row r="1986" spans="1:15" ht="14.25" customHeight="1" x14ac:dyDescent="0.3">
      <c r="A1986" s="2">
        <v>14</v>
      </c>
      <c r="B1986" s="3" t="s">
        <v>413</v>
      </c>
      <c r="C1986" s="2">
        <v>50</v>
      </c>
      <c r="D1986" s="2">
        <v>735528.59</v>
      </c>
      <c r="E1986" s="4">
        <v>43621</v>
      </c>
      <c r="F1986" s="3" t="s">
        <v>414</v>
      </c>
      <c r="G1986" s="3" t="s">
        <v>139</v>
      </c>
      <c r="H1986" s="4">
        <v>45306</v>
      </c>
      <c r="I1986" s="4">
        <v>40344</v>
      </c>
      <c r="J1986" s="3" t="s">
        <v>31</v>
      </c>
      <c r="K1986" s="2">
        <v>8.0699999999999994E-2</v>
      </c>
      <c r="L1986" s="2">
        <v>100</v>
      </c>
      <c r="M1986" s="3" t="s">
        <v>415</v>
      </c>
      <c r="N1986" s="3" t="s">
        <v>552</v>
      </c>
      <c r="O1986" s="2" t="b">
        <v>0</v>
      </c>
    </row>
    <row r="1987" spans="1:15" ht="14.25" customHeight="1" x14ac:dyDescent="0.3">
      <c r="A1987" s="2">
        <v>14</v>
      </c>
      <c r="B1987" s="3" t="s">
        <v>447</v>
      </c>
      <c r="C1987" s="2">
        <v>70</v>
      </c>
      <c r="D1987" s="2">
        <v>1111268.25</v>
      </c>
      <c r="E1987" s="4">
        <v>43621</v>
      </c>
      <c r="F1987" s="3" t="s">
        <v>448</v>
      </c>
      <c r="G1987" s="3" t="s">
        <v>139</v>
      </c>
      <c r="H1987" s="4">
        <v>45488</v>
      </c>
      <c r="I1987" s="4">
        <v>40344</v>
      </c>
      <c r="J1987" s="3" t="s">
        <v>31</v>
      </c>
      <c r="K1987" s="2">
        <v>8.0100000000000005E-2</v>
      </c>
      <c r="L1987" s="2">
        <v>100</v>
      </c>
      <c r="M1987" s="3" t="s">
        <v>415</v>
      </c>
      <c r="N1987" s="3" t="s">
        <v>552</v>
      </c>
      <c r="O1987" s="2" t="b">
        <v>0</v>
      </c>
    </row>
    <row r="1988" spans="1:15" ht="14.25" customHeight="1" x14ac:dyDescent="0.3">
      <c r="A1988" s="2">
        <v>14</v>
      </c>
      <c r="B1988" s="3" t="s">
        <v>413</v>
      </c>
      <c r="C1988" s="2">
        <v>70</v>
      </c>
      <c r="D1988" s="2">
        <v>1030805.34</v>
      </c>
      <c r="E1988" s="4">
        <v>43621</v>
      </c>
      <c r="F1988" s="3" t="s">
        <v>414</v>
      </c>
      <c r="G1988" s="3" t="s">
        <v>139</v>
      </c>
      <c r="H1988" s="4">
        <v>45306</v>
      </c>
      <c r="I1988" s="4">
        <v>40344</v>
      </c>
      <c r="J1988" s="3" t="s">
        <v>31</v>
      </c>
      <c r="K1988" s="2">
        <v>8.0299999999999996E-2</v>
      </c>
      <c r="L1988" s="2">
        <v>100</v>
      </c>
      <c r="M1988" s="3" t="s">
        <v>415</v>
      </c>
      <c r="N1988" s="3" t="s">
        <v>552</v>
      </c>
      <c r="O1988" s="2" t="b">
        <v>0</v>
      </c>
    </row>
    <row r="1989" spans="1:15" ht="14.25" customHeight="1" x14ac:dyDescent="0.3">
      <c r="A1989" s="2">
        <v>14</v>
      </c>
      <c r="B1989" s="3" t="s">
        <v>586</v>
      </c>
      <c r="C1989" s="2">
        <v>3000</v>
      </c>
      <c r="D1989" s="2">
        <v>2356112.4</v>
      </c>
      <c r="E1989" s="4">
        <v>43621</v>
      </c>
      <c r="F1989" s="3" t="s">
        <v>587</v>
      </c>
      <c r="G1989" s="3" t="s">
        <v>139</v>
      </c>
      <c r="H1989" s="4">
        <v>43661</v>
      </c>
      <c r="I1989" s="4">
        <v>41105</v>
      </c>
      <c r="J1989" s="3" t="s">
        <v>31</v>
      </c>
      <c r="K1989" s="2">
        <v>8.1299999999999997E-2</v>
      </c>
      <c r="L1989" s="2">
        <v>100</v>
      </c>
      <c r="M1989" s="3" t="s">
        <v>588</v>
      </c>
      <c r="N1989" s="3" t="s">
        <v>552</v>
      </c>
      <c r="O1989" s="2" t="b">
        <v>0</v>
      </c>
    </row>
    <row r="1990" spans="1:15" ht="14.25" customHeight="1" x14ac:dyDescent="0.3">
      <c r="A1990" s="2">
        <v>14</v>
      </c>
      <c r="B1990" s="3" t="s">
        <v>586</v>
      </c>
      <c r="C1990" s="2">
        <v>894</v>
      </c>
      <c r="D1990" s="2">
        <v>702086.51</v>
      </c>
      <c r="E1990" s="4">
        <v>43621</v>
      </c>
      <c r="F1990" s="3" t="s">
        <v>587</v>
      </c>
      <c r="G1990" s="3" t="s">
        <v>139</v>
      </c>
      <c r="H1990" s="4">
        <v>43661</v>
      </c>
      <c r="I1990" s="4">
        <v>41105</v>
      </c>
      <c r="J1990" s="3" t="s">
        <v>31</v>
      </c>
      <c r="K1990" s="2">
        <v>8.1799999999999998E-2</v>
      </c>
      <c r="L1990" s="2">
        <v>100</v>
      </c>
      <c r="M1990" s="3" t="s">
        <v>588</v>
      </c>
      <c r="N1990" s="3" t="s">
        <v>552</v>
      </c>
      <c r="O1990" s="2" t="b">
        <v>0</v>
      </c>
    </row>
    <row r="1991" spans="1:15" ht="14.25" customHeight="1" x14ac:dyDescent="0.3">
      <c r="A1991" s="2">
        <v>14</v>
      </c>
      <c r="B1991" s="3" t="s">
        <v>586</v>
      </c>
      <c r="C1991" s="2">
        <v>83</v>
      </c>
      <c r="D1991" s="2">
        <v>65194.16</v>
      </c>
      <c r="E1991" s="4">
        <v>43621</v>
      </c>
      <c r="F1991" s="3" t="s">
        <v>587</v>
      </c>
      <c r="G1991" s="3" t="s">
        <v>139</v>
      </c>
      <c r="H1991" s="4">
        <v>43661</v>
      </c>
      <c r="I1991" s="4">
        <v>41105</v>
      </c>
      <c r="J1991" s="3" t="s">
        <v>31</v>
      </c>
      <c r="K1991" s="2">
        <v>0.08</v>
      </c>
      <c r="L1991" s="2">
        <v>100</v>
      </c>
      <c r="M1991" s="3" t="s">
        <v>588</v>
      </c>
      <c r="N1991" s="3" t="s">
        <v>552</v>
      </c>
      <c r="O1991" s="2" t="b">
        <v>0</v>
      </c>
    </row>
    <row r="1992" spans="1:15" ht="14.25" customHeight="1" x14ac:dyDescent="0.3">
      <c r="A1992" s="2">
        <v>14</v>
      </c>
      <c r="B1992" s="3" t="s">
        <v>181</v>
      </c>
      <c r="C1992" s="2">
        <v>577</v>
      </c>
      <c r="D1992" s="2">
        <v>758593.67</v>
      </c>
      <c r="E1992" s="4">
        <v>43621</v>
      </c>
      <c r="F1992" s="3" t="s">
        <v>182</v>
      </c>
      <c r="G1992" s="3" t="s">
        <v>139</v>
      </c>
      <c r="H1992" s="4">
        <v>45641</v>
      </c>
      <c r="I1992" s="4">
        <v>41258</v>
      </c>
      <c r="J1992" s="3" t="s">
        <v>31</v>
      </c>
      <c r="K1992" s="2">
        <v>8.1000000000000003E-2</v>
      </c>
      <c r="L1992" s="2">
        <v>100</v>
      </c>
      <c r="M1992" s="3" t="s">
        <v>157</v>
      </c>
      <c r="N1992" s="3" t="s">
        <v>552</v>
      </c>
      <c r="O1992" s="2" t="b">
        <v>0</v>
      </c>
    </row>
    <row r="1993" spans="1:15" ht="14.25" customHeight="1" x14ac:dyDescent="0.3">
      <c r="A1993" s="2">
        <v>14</v>
      </c>
      <c r="B1993" s="3" t="s">
        <v>181</v>
      </c>
      <c r="C1993" s="2">
        <v>320</v>
      </c>
      <c r="D1993" s="2">
        <v>417925.25</v>
      </c>
      <c r="E1993" s="4">
        <v>43621</v>
      </c>
      <c r="F1993" s="3" t="s">
        <v>182</v>
      </c>
      <c r="G1993" s="3" t="s">
        <v>139</v>
      </c>
      <c r="H1993" s="4">
        <v>45641</v>
      </c>
      <c r="I1993" s="4">
        <v>41258</v>
      </c>
      <c r="J1993" s="3" t="s">
        <v>31</v>
      </c>
      <c r="K1993" s="2">
        <v>8.3000000000000004E-2</v>
      </c>
      <c r="L1993" s="2">
        <v>100</v>
      </c>
      <c r="M1993" s="3" t="s">
        <v>157</v>
      </c>
      <c r="N1993" s="3" t="s">
        <v>552</v>
      </c>
      <c r="O1993" s="2" t="b">
        <v>0</v>
      </c>
    </row>
    <row r="1994" spans="1:15" ht="14.25" customHeight="1" x14ac:dyDescent="0.3">
      <c r="A1994" s="2">
        <v>14</v>
      </c>
      <c r="B1994" s="3" t="s">
        <v>646</v>
      </c>
      <c r="C1994" s="2">
        <v>2500</v>
      </c>
      <c r="D1994" s="2">
        <v>3495187.53</v>
      </c>
      <c r="E1994" s="4">
        <v>43621</v>
      </c>
      <c r="F1994" s="3" t="s">
        <v>647</v>
      </c>
      <c r="G1994" s="3" t="s">
        <v>139</v>
      </c>
      <c r="H1994" s="4">
        <v>45123</v>
      </c>
      <c r="I1994" s="4">
        <v>41471</v>
      </c>
      <c r="J1994" s="3" t="s">
        <v>31</v>
      </c>
      <c r="K1994" s="2">
        <v>8.2400000000000001E-2</v>
      </c>
      <c r="L1994" s="2">
        <v>100</v>
      </c>
      <c r="M1994" s="3" t="s">
        <v>463</v>
      </c>
      <c r="N1994" s="3" t="s">
        <v>552</v>
      </c>
      <c r="O1994" s="2" t="b">
        <v>0</v>
      </c>
    </row>
    <row r="1995" spans="1:15" ht="14.25" customHeight="1" x14ac:dyDescent="0.3">
      <c r="A1995" s="2">
        <v>14</v>
      </c>
      <c r="B1995" s="3" t="s">
        <v>447</v>
      </c>
      <c r="C1995" s="2">
        <v>70</v>
      </c>
      <c r="D1995" s="2">
        <v>1084035.71</v>
      </c>
      <c r="E1995" s="4">
        <v>43621</v>
      </c>
      <c r="F1995" s="3" t="s">
        <v>448</v>
      </c>
      <c r="G1995" s="3" t="s">
        <v>139</v>
      </c>
      <c r="H1995" s="4">
        <v>45488</v>
      </c>
      <c r="I1995" s="4">
        <v>40344</v>
      </c>
      <c r="J1995" s="3" t="s">
        <v>31</v>
      </c>
      <c r="K1995" s="2">
        <v>8.9899999999999994E-2</v>
      </c>
      <c r="L1995" s="2">
        <v>100</v>
      </c>
      <c r="M1995" s="3" t="s">
        <v>415</v>
      </c>
      <c r="N1995" s="3" t="s">
        <v>552</v>
      </c>
      <c r="O1995" s="2" t="b">
        <v>0</v>
      </c>
    </row>
    <row r="1996" spans="1:15" ht="14.25" customHeight="1" x14ac:dyDescent="0.3">
      <c r="A1996" s="2">
        <v>14</v>
      </c>
      <c r="B1996" s="3" t="s">
        <v>413</v>
      </c>
      <c r="C1996" s="2">
        <v>104</v>
      </c>
      <c r="D1996" s="2">
        <v>1493911.89</v>
      </c>
      <c r="E1996" s="4">
        <v>43621</v>
      </c>
      <c r="F1996" s="3" t="s">
        <v>414</v>
      </c>
      <c r="G1996" s="3" t="s">
        <v>139</v>
      </c>
      <c r="H1996" s="4">
        <v>45306</v>
      </c>
      <c r="I1996" s="4">
        <v>40344</v>
      </c>
      <c r="J1996" s="3" t="s">
        <v>31</v>
      </c>
      <c r="K1996" s="2">
        <v>8.9899999999999994E-2</v>
      </c>
      <c r="L1996" s="2">
        <v>100</v>
      </c>
      <c r="M1996" s="3" t="s">
        <v>415</v>
      </c>
      <c r="N1996" s="3" t="s">
        <v>552</v>
      </c>
      <c r="O1996" s="2" t="b">
        <v>0</v>
      </c>
    </row>
    <row r="1997" spans="1:15" ht="14.25" customHeight="1" x14ac:dyDescent="0.3">
      <c r="A1997" s="2">
        <v>14</v>
      </c>
      <c r="B1997" s="3" t="s">
        <v>572</v>
      </c>
      <c r="C1997" s="2">
        <v>75</v>
      </c>
      <c r="D1997" s="2">
        <v>59943.77</v>
      </c>
      <c r="E1997" s="4">
        <v>43621</v>
      </c>
      <c r="F1997" s="3" t="s">
        <v>573</v>
      </c>
      <c r="G1997" s="3" t="s">
        <v>139</v>
      </c>
      <c r="H1997" s="4">
        <v>44666</v>
      </c>
      <c r="I1997" s="4">
        <v>40558</v>
      </c>
      <c r="J1997" s="3" t="s">
        <v>31</v>
      </c>
      <c r="K1997" s="2">
        <v>0.1105</v>
      </c>
      <c r="L1997" s="2">
        <v>100</v>
      </c>
      <c r="M1997" s="3" t="s">
        <v>514</v>
      </c>
      <c r="N1997" s="3" t="s">
        <v>552</v>
      </c>
      <c r="O1997" s="2" t="b">
        <v>0</v>
      </c>
    </row>
    <row r="1998" spans="1:15" ht="14.25" customHeight="1" x14ac:dyDescent="0.3">
      <c r="A1998" s="2">
        <v>14</v>
      </c>
      <c r="B1998" s="3" t="s">
        <v>512</v>
      </c>
      <c r="C1998" s="2">
        <v>75</v>
      </c>
      <c r="D1998" s="2">
        <v>81042.2</v>
      </c>
      <c r="E1998" s="4">
        <v>43621</v>
      </c>
      <c r="F1998" s="3" t="s">
        <v>513</v>
      </c>
      <c r="G1998" s="3" t="s">
        <v>139</v>
      </c>
      <c r="H1998" s="4">
        <v>44757</v>
      </c>
      <c r="I1998" s="4">
        <v>40558</v>
      </c>
      <c r="J1998" s="3" t="s">
        <v>31</v>
      </c>
      <c r="K1998" s="2">
        <v>0.1105</v>
      </c>
      <c r="L1998" s="2">
        <v>100</v>
      </c>
      <c r="M1998" s="3" t="s">
        <v>514</v>
      </c>
      <c r="N1998" s="3" t="s">
        <v>552</v>
      </c>
      <c r="O1998" s="2" t="b">
        <v>0</v>
      </c>
    </row>
    <row r="1999" spans="1:15" ht="14.25" customHeight="1" x14ac:dyDescent="0.3">
      <c r="A1999" s="2">
        <v>14</v>
      </c>
      <c r="B1999" s="3" t="s">
        <v>515</v>
      </c>
      <c r="C1999" s="2">
        <v>75</v>
      </c>
      <c r="D1999" s="2">
        <v>78939.789999999994</v>
      </c>
      <c r="E1999" s="4">
        <v>43621</v>
      </c>
      <c r="F1999" s="3" t="s">
        <v>516</v>
      </c>
      <c r="G1999" s="3" t="s">
        <v>139</v>
      </c>
      <c r="H1999" s="4">
        <v>44849</v>
      </c>
      <c r="I1999" s="4">
        <v>40558</v>
      </c>
      <c r="J1999" s="3" t="s">
        <v>31</v>
      </c>
      <c r="K1999" s="2">
        <v>0.1105</v>
      </c>
      <c r="L1999" s="2">
        <v>100</v>
      </c>
      <c r="M1999" s="3" t="s">
        <v>514</v>
      </c>
      <c r="N1999" s="3" t="s">
        <v>552</v>
      </c>
      <c r="O1999" s="2" t="b">
        <v>0</v>
      </c>
    </row>
    <row r="2000" spans="1:15" ht="14.25" customHeight="1" x14ac:dyDescent="0.3">
      <c r="A2000" s="2">
        <v>14</v>
      </c>
      <c r="B2000" s="3" t="s">
        <v>570</v>
      </c>
      <c r="C2000" s="2">
        <v>75</v>
      </c>
      <c r="D2000" s="2">
        <v>76925.62</v>
      </c>
      <c r="E2000" s="4">
        <v>43621</v>
      </c>
      <c r="F2000" s="3" t="s">
        <v>571</v>
      </c>
      <c r="G2000" s="3" t="s">
        <v>139</v>
      </c>
      <c r="H2000" s="4">
        <v>44941</v>
      </c>
      <c r="I2000" s="4">
        <v>40558</v>
      </c>
      <c r="J2000" s="3" t="s">
        <v>31</v>
      </c>
      <c r="K2000" s="2">
        <v>0.1104</v>
      </c>
      <c r="L2000" s="2">
        <v>100</v>
      </c>
      <c r="M2000" s="3" t="s">
        <v>514</v>
      </c>
      <c r="N2000" s="3" t="s">
        <v>552</v>
      </c>
      <c r="O2000" s="2" t="b">
        <v>0</v>
      </c>
    </row>
    <row r="2001" spans="1:15" ht="14.25" customHeight="1" x14ac:dyDescent="0.3">
      <c r="A2001" s="2">
        <v>14</v>
      </c>
      <c r="B2001" s="3" t="s">
        <v>570</v>
      </c>
      <c r="C2001" s="2">
        <v>260</v>
      </c>
      <c r="D2001" s="2">
        <v>270403.05</v>
      </c>
      <c r="E2001" s="4">
        <v>43621</v>
      </c>
      <c r="F2001" s="3" t="s">
        <v>571</v>
      </c>
      <c r="G2001" s="3" t="s">
        <v>139</v>
      </c>
      <c r="H2001" s="4">
        <v>44941</v>
      </c>
      <c r="I2001" s="4">
        <v>40558</v>
      </c>
      <c r="J2001" s="3" t="s">
        <v>31</v>
      </c>
      <c r="K2001" s="2">
        <v>0.1024</v>
      </c>
      <c r="L2001" s="2">
        <v>100</v>
      </c>
      <c r="M2001" s="3" t="s">
        <v>514</v>
      </c>
      <c r="N2001" s="3" t="s">
        <v>552</v>
      </c>
      <c r="O2001" s="2" t="b">
        <v>0</v>
      </c>
    </row>
    <row r="2002" spans="1:15" ht="14.25" customHeight="1" x14ac:dyDescent="0.3">
      <c r="A2002" s="2">
        <v>14</v>
      </c>
      <c r="B2002" s="3" t="s">
        <v>512</v>
      </c>
      <c r="C2002" s="2">
        <v>653</v>
      </c>
      <c r="D2002" s="2">
        <v>710636.4</v>
      </c>
      <c r="E2002" s="4">
        <v>43621</v>
      </c>
      <c r="F2002" s="3" t="s">
        <v>513</v>
      </c>
      <c r="G2002" s="3" t="s">
        <v>139</v>
      </c>
      <c r="H2002" s="4">
        <v>44757</v>
      </c>
      <c r="I2002" s="4">
        <v>40558</v>
      </c>
      <c r="J2002" s="3" t="s">
        <v>31</v>
      </c>
      <c r="K2002" s="2">
        <v>0.10489999999999999</v>
      </c>
      <c r="L2002" s="2">
        <v>100</v>
      </c>
      <c r="M2002" s="3" t="s">
        <v>514</v>
      </c>
      <c r="N2002" s="3" t="s">
        <v>552</v>
      </c>
      <c r="O2002" s="2" t="b">
        <v>0</v>
      </c>
    </row>
    <row r="2003" spans="1:15" ht="14.25" customHeight="1" x14ac:dyDescent="0.3">
      <c r="A2003" s="2">
        <v>14</v>
      </c>
      <c r="B2003" s="3" t="s">
        <v>515</v>
      </c>
      <c r="C2003" s="2">
        <v>653</v>
      </c>
      <c r="D2003" s="2">
        <v>693058.09</v>
      </c>
      <c r="E2003" s="4">
        <v>43621</v>
      </c>
      <c r="F2003" s="3" t="s">
        <v>516</v>
      </c>
      <c r="G2003" s="3" t="s">
        <v>139</v>
      </c>
      <c r="H2003" s="4">
        <v>44849</v>
      </c>
      <c r="I2003" s="4">
        <v>40558</v>
      </c>
      <c r="J2003" s="3" t="s">
        <v>31</v>
      </c>
      <c r="K2003" s="2">
        <v>0.10489999999999999</v>
      </c>
      <c r="L2003" s="2">
        <v>100</v>
      </c>
      <c r="M2003" s="3" t="s">
        <v>514</v>
      </c>
      <c r="N2003" s="3" t="s">
        <v>552</v>
      </c>
      <c r="O2003" s="2" t="b">
        <v>0</v>
      </c>
    </row>
    <row r="2004" spans="1:15" ht="14.25" customHeight="1" x14ac:dyDescent="0.3">
      <c r="A2004" s="2">
        <v>14</v>
      </c>
      <c r="B2004" s="3" t="s">
        <v>572</v>
      </c>
      <c r="C2004" s="2">
        <v>300</v>
      </c>
      <c r="D2004" s="2">
        <v>241807.25</v>
      </c>
      <c r="E2004" s="4">
        <v>43621</v>
      </c>
      <c r="F2004" s="3" t="s">
        <v>573</v>
      </c>
      <c r="G2004" s="3" t="s">
        <v>139</v>
      </c>
      <c r="H2004" s="4">
        <v>44666</v>
      </c>
      <c r="I2004" s="4">
        <v>40558</v>
      </c>
      <c r="J2004" s="3" t="s">
        <v>31</v>
      </c>
      <c r="K2004" s="2">
        <v>0.10489999999999999</v>
      </c>
      <c r="L2004" s="2">
        <v>100</v>
      </c>
      <c r="M2004" s="3" t="s">
        <v>514</v>
      </c>
      <c r="N2004" s="3" t="s">
        <v>552</v>
      </c>
      <c r="O2004" s="2" t="b">
        <v>0</v>
      </c>
    </row>
    <row r="2005" spans="1:15" ht="14.25" customHeight="1" x14ac:dyDescent="0.3">
      <c r="A2005" s="2">
        <v>14</v>
      </c>
      <c r="B2005" s="3" t="s">
        <v>572</v>
      </c>
      <c r="C2005" s="2">
        <v>353</v>
      </c>
      <c r="D2005" s="2">
        <v>283697.69</v>
      </c>
      <c r="E2005" s="4">
        <v>43621</v>
      </c>
      <c r="F2005" s="3" t="s">
        <v>573</v>
      </c>
      <c r="G2005" s="3" t="s">
        <v>139</v>
      </c>
      <c r="H2005" s="4">
        <v>44666</v>
      </c>
      <c r="I2005" s="4">
        <v>40558</v>
      </c>
      <c r="J2005" s="3" t="s">
        <v>31</v>
      </c>
      <c r="K2005" s="2">
        <v>0.10680000000000001</v>
      </c>
      <c r="L2005" s="2">
        <v>100</v>
      </c>
      <c r="M2005" s="3" t="s">
        <v>514</v>
      </c>
      <c r="N2005" s="3" t="s">
        <v>552</v>
      </c>
      <c r="O2005" s="2" t="b">
        <v>0</v>
      </c>
    </row>
    <row r="2006" spans="1:15" ht="14.25" customHeight="1" x14ac:dyDescent="0.3">
      <c r="A2006" s="2">
        <v>14</v>
      </c>
      <c r="B2006" s="3" t="s">
        <v>570</v>
      </c>
      <c r="C2006" s="2">
        <v>1250</v>
      </c>
      <c r="D2006" s="2">
        <v>1302088.17</v>
      </c>
      <c r="E2006" s="4">
        <v>43621</v>
      </c>
      <c r="F2006" s="3" t="s">
        <v>571</v>
      </c>
      <c r="G2006" s="3" t="s">
        <v>139</v>
      </c>
      <c r="H2006" s="4">
        <v>44941</v>
      </c>
      <c r="I2006" s="4">
        <v>40558</v>
      </c>
      <c r="J2006" s="3" t="s">
        <v>31</v>
      </c>
      <c r="K2006" s="2">
        <v>0.10150000000000001</v>
      </c>
      <c r="L2006" s="2">
        <v>100</v>
      </c>
      <c r="M2006" s="3" t="s">
        <v>514</v>
      </c>
      <c r="N2006" s="3" t="s">
        <v>552</v>
      </c>
      <c r="O2006" s="2" t="b">
        <v>0</v>
      </c>
    </row>
    <row r="2007" spans="1:15" ht="14.25" customHeight="1" x14ac:dyDescent="0.3">
      <c r="A2007" s="2">
        <v>14</v>
      </c>
      <c r="B2007" s="3" t="s">
        <v>596</v>
      </c>
      <c r="C2007" s="2">
        <v>10</v>
      </c>
      <c r="D2007" s="2">
        <v>58944.31</v>
      </c>
      <c r="E2007" s="4">
        <v>43621</v>
      </c>
      <c r="F2007" s="3" t="s">
        <v>597</v>
      </c>
      <c r="G2007" s="3" t="s">
        <v>139</v>
      </c>
      <c r="H2007" s="4">
        <v>44119</v>
      </c>
      <c r="I2007" s="4">
        <v>41379</v>
      </c>
      <c r="J2007" s="3" t="s">
        <v>31</v>
      </c>
      <c r="K2007" s="2">
        <v>0.1033</v>
      </c>
      <c r="L2007" s="2">
        <v>100</v>
      </c>
      <c r="M2007" s="3" t="s">
        <v>185</v>
      </c>
      <c r="N2007" s="3" t="s">
        <v>552</v>
      </c>
      <c r="O2007" s="2" t="b">
        <v>0</v>
      </c>
    </row>
    <row r="2008" spans="1:15" ht="14.25" customHeight="1" x14ac:dyDescent="0.3">
      <c r="A2008" s="2">
        <v>14</v>
      </c>
      <c r="B2008" s="3" t="s">
        <v>229</v>
      </c>
      <c r="C2008" s="2">
        <v>1350</v>
      </c>
      <c r="D2008" s="2">
        <v>1831995.31</v>
      </c>
      <c r="E2008" s="4">
        <v>43621</v>
      </c>
      <c r="F2008" s="3" t="s">
        <v>230</v>
      </c>
      <c r="G2008" s="3" t="s">
        <v>139</v>
      </c>
      <c r="H2008" s="4">
        <v>45580</v>
      </c>
      <c r="I2008" s="4">
        <v>41197</v>
      </c>
      <c r="J2008" s="3" t="s">
        <v>31</v>
      </c>
      <c r="K2008" s="2">
        <v>8.6999999999999994E-2</v>
      </c>
      <c r="L2008" s="2">
        <v>100</v>
      </c>
      <c r="M2008" s="3" t="s">
        <v>231</v>
      </c>
      <c r="N2008" s="3" t="s">
        <v>552</v>
      </c>
      <c r="O2008" s="2" t="b">
        <v>0</v>
      </c>
    </row>
    <row r="2009" spans="1:15" ht="14.25" customHeight="1" x14ac:dyDescent="0.3">
      <c r="A2009" s="2">
        <v>14</v>
      </c>
      <c r="B2009" s="3" t="s">
        <v>229</v>
      </c>
      <c r="C2009" s="2">
        <v>500</v>
      </c>
      <c r="D2009" s="2">
        <v>673411.89</v>
      </c>
      <c r="E2009" s="4">
        <v>43621</v>
      </c>
      <c r="F2009" s="3" t="s">
        <v>230</v>
      </c>
      <c r="G2009" s="3" t="s">
        <v>139</v>
      </c>
      <c r="H2009" s="4">
        <v>45580</v>
      </c>
      <c r="I2009" s="4">
        <v>41197</v>
      </c>
      <c r="J2009" s="3" t="s">
        <v>31</v>
      </c>
      <c r="K2009" s="2">
        <v>8.9399999999999993E-2</v>
      </c>
      <c r="L2009" s="2">
        <v>100</v>
      </c>
      <c r="M2009" s="3" t="s">
        <v>231</v>
      </c>
      <c r="N2009" s="3" t="s">
        <v>552</v>
      </c>
      <c r="O2009" s="2" t="b">
        <v>0</v>
      </c>
    </row>
    <row r="2010" spans="1:15" ht="14.25" customHeight="1" x14ac:dyDescent="0.3">
      <c r="A2010" s="2">
        <v>14</v>
      </c>
      <c r="B2010" s="3" t="s">
        <v>229</v>
      </c>
      <c r="C2010" s="2">
        <v>300</v>
      </c>
      <c r="D2010" s="2">
        <v>404047.13</v>
      </c>
      <c r="E2010" s="4">
        <v>43621</v>
      </c>
      <c r="F2010" s="3" t="s">
        <v>230</v>
      </c>
      <c r="G2010" s="3" t="s">
        <v>139</v>
      </c>
      <c r="H2010" s="4">
        <v>45580</v>
      </c>
      <c r="I2010" s="4">
        <v>41197</v>
      </c>
      <c r="J2010" s="3" t="s">
        <v>31</v>
      </c>
      <c r="K2010" s="2">
        <v>8.9399999999999993E-2</v>
      </c>
      <c r="L2010" s="2">
        <v>100</v>
      </c>
      <c r="M2010" s="3" t="s">
        <v>231</v>
      </c>
      <c r="N2010" s="3" t="s">
        <v>552</v>
      </c>
      <c r="O2010" s="2" t="b">
        <v>0</v>
      </c>
    </row>
    <row r="2011" spans="1:15" ht="14.25" customHeight="1" x14ac:dyDescent="0.3">
      <c r="A2011" s="2">
        <v>14</v>
      </c>
      <c r="B2011" s="3" t="s">
        <v>229</v>
      </c>
      <c r="C2011" s="2">
        <v>1000</v>
      </c>
      <c r="D2011" s="2">
        <v>1342769.62</v>
      </c>
      <c r="E2011" s="4">
        <v>43621</v>
      </c>
      <c r="F2011" s="3" t="s">
        <v>230</v>
      </c>
      <c r="G2011" s="3" t="s">
        <v>139</v>
      </c>
      <c r="H2011" s="4">
        <v>45580</v>
      </c>
      <c r="I2011" s="4">
        <v>41197</v>
      </c>
      <c r="J2011" s="3" t="s">
        <v>31</v>
      </c>
      <c r="K2011" s="2">
        <v>9.0399999999999994E-2</v>
      </c>
      <c r="L2011" s="2">
        <v>100</v>
      </c>
      <c r="M2011" s="3" t="s">
        <v>231</v>
      </c>
      <c r="N2011" s="3" t="s">
        <v>552</v>
      </c>
      <c r="O2011" s="2" t="b">
        <v>0</v>
      </c>
    </row>
    <row r="2012" spans="1:15" ht="14.25" customHeight="1" x14ac:dyDescent="0.3">
      <c r="A2012" s="2">
        <v>14</v>
      </c>
      <c r="B2012" s="3" t="s">
        <v>570</v>
      </c>
      <c r="C2012" s="2">
        <v>653</v>
      </c>
      <c r="D2012" s="2">
        <v>688319.97</v>
      </c>
      <c r="E2012" s="4">
        <v>43621</v>
      </c>
      <c r="F2012" s="3" t="s">
        <v>571</v>
      </c>
      <c r="G2012" s="3" t="s">
        <v>139</v>
      </c>
      <c r="H2012" s="4">
        <v>44941</v>
      </c>
      <c r="I2012" s="4">
        <v>40558</v>
      </c>
      <c r="J2012" s="3" t="s">
        <v>31</v>
      </c>
      <c r="K2012" s="2">
        <v>9.4700000000000006E-2</v>
      </c>
      <c r="L2012" s="2">
        <v>100</v>
      </c>
      <c r="M2012" s="3" t="s">
        <v>514</v>
      </c>
      <c r="N2012" s="3" t="s">
        <v>552</v>
      </c>
      <c r="O2012" s="2" t="b">
        <v>0</v>
      </c>
    </row>
    <row r="2013" spans="1:15" ht="14.25" customHeight="1" x14ac:dyDescent="0.3">
      <c r="A2013" s="2">
        <v>14</v>
      </c>
      <c r="B2013" s="3" t="s">
        <v>570</v>
      </c>
      <c r="C2013" s="2">
        <v>420</v>
      </c>
      <c r="D2013" s="2">
        <v>442730.84</v>
      </c>
      <c r="E2013" s="4">
        <v>43621</v>
      </c>
      <c r="F2013" s="3" t="s">
        <v>571</v>
      </c>
      <c r="G2013" s="3" t="s">
        <v>139</v>
      </c>
      <c r="H2013" s="4">
        <v>44941</v>
      </c>
      <c r="I2013" s="4">
        <v>40558</v>
      </c>
      <c r="J2013" s="3" t="s">
        <v>31</v>
      </c>
      <c r="K2013" s="2">
        <v>9.4700000000000006E-2</v>
      </c>
      <c r="L2013" s="2">
        <v>100</v>
      </c>
      <c r="M2013" s="3" t="s">
        <v>514</v>
      </c>
      <c r="N2013" s="3" t="s">
        <v>552</v>
      </c>
      <c r="O2013" s="2" t="b">
        <v>0</v>
      </c>
    </row>
    <row r="2014" spans="1:15" ht="14.25" customHeight="1" x14ac:dyDescent="0.3">
      <c r="A2014" s="2">
        <v>42</v>
      </c>
      <c r="B2014" s="3" t="s">
        <v>527</v>
      </c>
      <c r="C2014" s="2">
        <v>1700</v>
      </c>
      <c r="D2014" s="2">
        <v>828707.88</v>
      </c>
      <c r="E2014" s="4">
        <v>43621</v>
      </c>
      <c r="F2014" s="3" t="s">
        <v>528</v>
      </c>
      <c r="G2014" s="3" t="s">
        <v>139</v>
      </c>
      <c r="H2014" s="4">
        <v>45241</v>
      </c>
      <c r="I2014" s="4">
        <v>40858</v>
      </c>
      <c r="J2014" s="3" t="s">
        <v>31</v>
      </c>
      <c r="K2014" s="2">
        <v>5.4399999999999997E-2</v>
      </c>
      <c r="L2014" s="2">
        <v>100</v>
      </c>
      <c r="M2014" s="3" t="s">
        <v>529</v>
      </c>
      <c r="N2014" s="3" t="s">
        <v>607</v>
      </c>
      <c r="O2014" s="2" t="b">
        <v>0</v>
      </c>
    </row>
    <row r="2015" spans="1:15" ht="14.25" customHeight="1" x14ac:dyDescent="0.3">
      <c r="A2015" s="2">
        <v>42</v>
      </c>
      <c r="B2015" s="3" t="s">
        <v>648</v>
      </c>
      <c r="C2015" s="2">
        <v>180</v>
      </c>
      <c r="D2015" s="2">
        <v>2145002.06</v>
      </c>
      <c r="E2015" s="4">
        <v>43621</v>
      </c>
      <c r="F2015" s="3" t="s">
        <v>649</v>
      </c>
      <c r="G2015" s="3" t="s">
        <v>139</v>
      </c>
      <c r="H2015" s="4">
        <v>45397</v>
      </c>
      <c r="I2015" s="4">
        <v>42840</v>
      </c>
      <c r="J2015" s="3" t="s">
        <v>31</v>
      </c>
      <c r="K2015" s="2">
        <v>6.0400000000000002E-2</v>
      </c>
      <c r="L2015" s="2">
        <v>100</v>
      </c>
      <c r="M2015" s="3" t="s">
        <v>378</v>
      </c>
      <c r="N2015" s="3" t="s">
        <v>607</v>
      </c>
      <c r="O2015" s="2" t="b">
        <v>0</v>
      </c>
    </row>
    <row r="2016" spans="1:15" ht="14.25" customHeight="1" x14ac:dyDescent="0.3">
      <c r="A2016" s="2">
        <v>42</v>
      </c>
      <c r="B2016" s="3" t="s">
        <v>186</v>
      </c>
      <c r="C2016" s="2">
        <v>4310</v>
      </c>
      <c r="D2016" s="2">
        <v>4903723.55</v>
      </c>
      <c r="E2016" s="4">
        <v>43621</v>
      </c>
      <c r="F2016" s="3" t="s">
        <v>187</v>
      </c>
      <c r="G2016" s="3" t="s">
        <v>139</v>
      </c>
      <c r="H2016" s="4">
        <v>45703</v>
      </c>
      <c r="I2016" s="4">
        <v>43146</v>
      </c>
      <c r="J2016" s="3" t="s">
        <v>31</v>
      </c>
      <c r="K2016" s="2">
        <v>0.06</v>
      </c>
      <c r="L2016" s="2">
        <v>100</v>
      </c>
      <c r="M2016" s="3" t="s">
        <v>188</v>
      </c>
      <c r="N2016" s="3" t="s">
        <v>607</v>
      </c>
      <c r="O2016" s="2" t="b">
        <v>0</v>
      </c>
    </row>
    <row r="2017" spans="1:15" ht="14.25" customHeight="1" x14ac:dyDescent="0.3">
      <c r="A2017" s="2">
        <v>8</v>
      </c>
      <c r="B2017" s="3" t="s">
        <v>77</v>
      </c>
      <c r="C2017" s="2">
        <v>1</v>
      </c>
      <c r="D2017" s="2">
        <v>0</v>
      </c>
      <c r="E2017" s="4">
        <v>43621</v>
      </c>
      <c r="F2017" s="3" t="s">
        <v>78</v>
      </c>
      <c r="G2017" s="3" t="s">
        <v>24</v>
      </c>
      <c r="H2017" s="4">
        <v>54925</v>
      </c>
      <c r="I2017" s="4">
        <v>43244</v>
      </c>
      <c r="J2017" s="3" t="s">
        <v>44</v>
      </c>
      <c r="K2017" s="2">
        <v>1.95E-2</v>
      </c>
      <c r="L2017" s="2">
        <v>100</v>
      </c>
      <c r="M2017" s="3" t="s">
        <v>32</v>
      </c>
      <c r="N2017" s="3" t="s">
        <v>20</v>
      </c>
      <c r="O2017" s="2" t="b">
        <v>0</v>
      </c>
    </row>
    <row r="2018" spans="1:15" ht="14.25" customHeight="1" x14ac:dyDescent="0.3">
      <c r="A2018" s="2">
        <v>42</v>
      </c>
      <c r="B2018" s="3" t="s">
        <v>255</v>
      </c>
      <c r="C2018" s="2">
        <v>2818</v>
      </c>
      <c r="D2018" s="2">
        <v>3537640.99</v>
      </c>
      <c r="E2018" s="4">
        <v>43621</v>
      </c>
      <c r="F2018" s="3" t="s">
        <v>256</v>
      </c>
      <c r="G2018" s="3" t="s">
        <v>139</v>
      </c>
      <c r="H2018" s="4">
        <v>47832</v>
      </c>
      <c r="I2018" s="4">
        <v>43146</v>
      </c>
      <c r="J2018" s="3" t="s">
        <v>31</v>
      </c>
      <c r="K2018" s="2">
        <v>7.7499999999999999E-2</v>
      </c>
      <c r="L2018" s="2">
        <v>100</v>
      </c>
      <c r="M2018" s="3" t="s">
        <v>257</v>
      </c>
      <c r="N2018" s="3" t="s">
        <v>607</v>
      </c>
      <c r="O2018" s="2" t="b">
        <v>0</v>
      </c>
    </row>
    <row r="2019" spans="1:15" ht="14.25" customHeight="1" x14ac:dyDescent="0.3">
      <c r="A2019" s="2">
        <v>42</v>
      </c>
      <c r="B2019" s="3" t="s">
        <v>232</v>
      </c>
      <c r="C2019" s="2">
        <v>73</v>
      </c>
      <c r="D2019" s="2">
        <v>1048289.43</v>
      </c>
      <c r="E2019" s="4">
        <v>43621</v>
      </c>
      <c r="F2019" s="3" t="s">
        <v>233</v>
      </c>
      <c r="G2019" s="3" t="s">
        <v>139</v>
      </c>
      <c r="H2019" s="4">
        <v>45031</v>
      </c>
      <c r="I2019" s="4">
        <v>41379</v>
      </c>
      <c r="J2019" s="3" t="s">
        <v>31</v>
      </c>
      <c r="K2019" s="2">
        <v>6.4600000000000005E-2</v>
      </c>
      <c r="L2019" s="2">
        <v>100</v>
      </c>
      <c r="M2019" s="3" t="s">
        <v>185</v>
      </c>
      <c r="N2019" s="3" t="s">
        <v>607</v>
      </c>
      <c r="O2019" s="2" t="b">
        <v>0</v>
      </c>
    </row>
    <row r="2020" spans="1:15" ht="14.25" customHeight="1" x14ac:dyDescent="0.3">
      <c r="A2020" s="2">
        <v>42</v>
      </c>
      <c r="B2020" s="3" t="s">
        <v>232</v>
      </c>
      <c r="C2020" s="2">
        <v>113</v>
      </c>
      <c r="D2020" s="2">
        <v>1622694.6</v>
      </c>
      <c r="E2020" s="4">
        <v>43621</v>
      </c>
      <c r="F2020" s="3" t="s">
        <v>233</v>
      </c>
      <c r="G2020" s="3" t="s">
        <v>139</v>
      </c>
      <c r="H2020" s="4">
        <v>45031</v>
      </c>
      <c r="I2020" s="4">
        <v>41379</v>
      </c>
      <c r="J2020" s="3" t="s">
        <v>31</v>
      </c>
      <c r="K2020" s="2">
        <v>6.5199999999999994E-2</v>
      </c>
      <c r="L2020" s="2">
        <v>100</v>
      </c>
      <c r="M2020" s="3" t="s">
        <v>185</v>
      </c>
      <c r="N2020" s="3" t="s">
        <v>607</v>
      </c>
      <c r="O2020" s="2" t="b">
        <v>0</v>
      </c>
    </row>
    <row r="2021" spans="1:15" ht="14.25" customHeight="1" x14ac:dyDescent="0.3">
      <c r="A2021" s="2">
        <v>42</v>
      </c>
      <c r="B2021" s="3" t="s">
        <v>232</v>
      </c>
      <c r="C2021" s="2">
        <v>75</v>
      </c>
      <c r="D2021" s="2">
        <v>1077009.69</v>
      </c>
      <c r="E2021" s="4">
        <v>43621</v>
      </c>
      <c r="F2021" s="3" t="s">
        <v>233</v>
      </c>
      <c r="G2021" s="3" t="s">
        <v>139</v>
      </c>
      <c r="H2021" s="4">
        <v>45031</v>
      </c>
      <c r="I2021" s="4">
        <v>41379</v>
      </c>
      <c r="J2021" s="3" t="s">
        <v>31</v>
      </c>
      <c r="K2021" s="2">
        <v>6.5199999999999994E-2</v>
      </c>
      <c r="L2021" s="2">
        <v>100</v>
      </c>
      <c r="M2021" s="3" t="s">
        <v>185</v>
      </c>
      <c r="N2021" s="3" t="s">
        <v>607</v>
      </c>
      <c r="O2021" s="2" t="b">
        <v>0</v>
      </c>
    </row>
    <row r="2022" spans="1:15" ht="14.25" customHeight="1" x14ac:dyDescent="0.3">
      <c r="A2022" s="2">
        <v>42</v>
      </c>
      <c r="B2022" s="3" t="s">
        <v>232</v>
      </c>
      <c r="C2022" s="2">
        <v>191</v>
      </c>
      <c r="D2022" s="2">
        <v>2742784.67</v>
      </c>
      <c r="E2022" s="4">
        <v>43621</v>
      </c>
      <c r="F2022" s="3" t="s">
        <v>233</v>
      </c>
      <c r="G2022" s="3" t="s">
        <v>139</v>
      </c>
      <c r="H2022" s="4">
        <v>45031</v>
      </c>
      <c r="I2022" s="4">
        <v>41379</v>
      </c>
      <c r="J2022" s="3" t="s">
        <v>31</v>
      </c>
      <c r="K2022" s="2">
        <v>6.4799999999999996E-2</v>
      </c>
      <c r="L2022" s="2">
        <v>100</v>
      </c>
      <c r="M2022" s="3" t="s">
        <v>185</v>
      </c>
      <c r="N2022" s="3" t="s">
        <v>607</v>
      </c>
      <c r="O2022" s="2" t="b">
        <v>0</v>
      </c>
    </row>
    <row r="2023" spans="1:15" ht="14.25" customHeight="1" x14ac:dyDescent="0.3">
      <c r="A2023" s="2">
        <v>42</v>
      </c>
      <c r="B2023" s="3" t="s">
        <v>508</v>
      </c>
      <c r="C2023" s="2">
        <v>75</v>
      </c>
      <c r="D2023" s="2">
        <v>1130836.51</v>
      </c>
      <c r="E2023" s="4">
        <v>43621</v>
      </c>
      <c r="F2023" s="3" t="s">
        <v>509</v>
      </c>
      <c r="G2023" s="3" t="s">
        <v>139</v>
      </c>
      <c r="H2023" s="4">
        <v>44941</v>
      </c>
      <c r="I2023" s="4">
        <v>41289</v>
      </c>
      <c r="J2023" s="3" t="s">
        <v>31</v>
      </c>
      <c r="K2023" s="2">
        <v>7.5899999999999995E-2</v>
      </c>
      <c r="L2023" s="2">
        <v>100</v>
      </c>
      <c r="M2023" s="3" t="s">
        <v>188</v>
      </c>
      <c r="N2023" s="3" t="s">
        <v>607</v>
      </c>
      <c r="O2023" s="2" t="b">
        <v>0</v>
      </c>
    </row>
    <row r="2024" spans="1:15" ht="14.25" customHeight="1" x14ac:dyDescent="0.3">
      <c r="A2024" s="2">
        <v>42</v>
      </c>
      <c r="B2024" s="3" t="s">
        <v>508</v>
      </c>
      <c r="C2024" s="2">
        <v>25</v>
      </c>
      <c r="D2024" s="2">
        <v>376945.5</v>
      </c>
      <c r="E2024" s="4">
        <v>43621</v>
      </c>
      <c r="F2024" s="3" t="s">
        <v>509</v>
      </c>
      <c r="G2024" s="3" t="s">
        <v>139</v>
      </c>
      <c r="H2024" s="4">
        <v>44941</v>
      </c>
      <c r="I2024" s="4">
        <v>41289</v>
      </c>
      <c r="J2024" s="3" t="s">
        <v>31</v>
      </c>
      <c r="K2024" s="2">
        <v>7.5899999999999995E-2</v>
      </c>
      <c r="L2024" s="2">
        <v>100</v>
      </c>
      <c r="M2024" s="3" t="s">
        <v>188</v>
      </c>
      <c r="N2024" s="3" t="s">
        <v>607</v>
      </c>
      <c r="O2024" s="2" t="b">
        <v>0</v>
      </c>
    </row>
    <row r="2025" spans="1:15" ht="14.25" customHeight="1" x14ac:dyDescent="0.3">
      <c r="A2025" s="2">
        <v>42</v>
      </c>
      <c r="B2025" s="3" t="s">
        <v>232</v>
      </c>
      <c r="C2025" s="2">
        <v>50</v>
      </c>
      <c r="D2025" s="2">
        <v>718006.46</v>
      </c>
      <c r="E2025" s="4">
        <v>43621</v>
      </c>
      <c r="F2025" s="3" t="s">
        <v>233</v>
      </c>
      <c r="G2025" s="3" t="s">
        <v>139</v>
      </c>
      <c r="H2025" s="4">
        <v>45031</v>
      </c>
      <c r="I2025" s="4">
        <v>41379</v>
      </c>
      <c r="J2025" s="3" t="s">
        <v>31</v>
      </c>
      <c r="K2025" s="2">
        <v>7.7700000000000005E-2</v>
      </c>
      <c r="L2025" s="2">
        <v>100</v>
      </c>
      <c r="M2025" s="3" t="s">
        <v>185</v>
      </c>
      <c r="N2025" s="3" t="s">
        <v>607</v>
      </c>
      <c r="O2025" s="2" t="b">
        <v>0</v>
      </c>
    </row>
    <row r="2026" spans="1:15" ht="14.25" customHeight="1" x14ac:dyDescent="0.3">
      <c r="A2026" s="2">
        <v>42</v>
      </c>
      <c r="B2026" s="3" t="s">
        <v>245</v>
      </c>
      <c r="C2026" s="2">
        <v>28</v>
      </c>
      <c r="D2026" s="2">
        <v>2072258.26</v>
      </c>
      <c r="E2026" s="4">
        <v>43621</v>
      </c>
      <c r="F2026" s="3" t="s">
        <v>246</v>
      </c>
      <c r="G2026" s="3" t="s">
        <v>139</v>
      </c>
      <c r="H2026" s="4">
        <v>45015</v>
      </c>
      <c r="I2026" s="4">
        <v>42014</v>
      </c>
      <c r="J2026" s="3" t="s">
        <v>44</v>
      </c>
      <c r="K2026" s="2">
        <v>5.7799999999999997E-2</v>
      </c>
      <c r="L2026" s="2">
        <v>100</v>
      </c>
      <c r="M2026" s="3" t="s">
        <v>247</v>
      </c>
      <c r="N2026" s="3" t="s">
        <v>607</v>
      </c>
      <c r="O2026" s="2" t="b">
        <v>0</v>
      </c>
    </row>
    <row r="2027" spans="1:15" ht="14.25" customHeight="1" x14ac:dyDescent="0.3">
      <c r="A2027" s="2">
        <v>42</v>
      </c>
      <c r="B2027" s="3" t="s">
        <v>527</v>
      </c>
      <c r="C2027" s="2">
        <v>2800</v>
      </c>
      <c r="D2027" s="2">
        <v>1364930.63</v>
      </c>
      <c r="E2027" s="4">
        <v>43621</v>
      </c>
      <c r="F2027" s="3" t="s">
        <v>528</v>
      </c>
      <c r="G2027" s="3" t="s">
        <v>139</v>
      </c>
      <c r="H2027" s="4">
        <v>45241</v>
      </c>
      <c r="I2027" s="4">
        <v>40858</v>
      </c>
      <c r="J2027" s="3" t="s">
        <v>31</v>
      </c>
      <c r="K2027" s="2">
        <v>7.8799999999999995E-2</v>
      </c>
      <c r="L2027" s="2">
        <v>100</v>
      </c>
      <c r="M2027" s="3" t="s">
        <v>529</v>
      </c>
      <c r="N2027" s="3" t="s">
        <v>607</v>
      </c>
      <c r="O2027" s="2" t="b">
        <v>0</v>
      </c>
    </row>
    <row r="2028" spans="1:15" ht="14.25" customHeight="1" x14ac:dyDescent="0.3">
      <c r="A2028" s="2">
        <v>42</v>
      </c>
      <c r="B2028" s="3" t="s">
        <v>512</v>
      </c>
      <c r="C2028" s="2">
        <v>1650</v>
      </c>
      <c r="D2028" s="2">
        <v>1961138.8</v>
      </c>
      <c r="E2028" s="4">
        <v>43621</v>
      </c>
      <c r="F2028" s="3" t="s">
        <v>513</v>
      </c>
      <c r="G2028" s="3" t="s">
        <v>139</v>
      </c>
      <c r="H2028" s="4">
        <v>44757</v>
      </c>
      <c r="I2028" s="4">
        <v>40558</v>
      </c>
      <c r="J2028" s="3" t="s">
        <v>31</v>
      </c>
      <c r="K2028" s="2">
        <v>9.1800000000000007E-2</v>
      </c>
      <c r="L2028" s="2">
        <v>100</v>
      </c>
      <c r="M2028" s="3" t="s">
        <v>514</v>
      </c>
      <c r="N2028" s="3" t="s">
        <v>607</v>
      </c>
      <c r="O2028" s="2" t="b">
        <v>0</v>
      </c>
    </row>
    <row r="2029" spans="1:15" ht="14.25" customHeight="1" x14ac:dyDescent="0.3">
      <c r="A2029" s="2">
        <v>42</v>
      </c>
      <c r="B2029" s="3" t="s">
        <v>570</v>
      </c>
      <c r="C2029" s="2">
        <v>400</v>
      </c>
      <c r="D2029" s="2">
        <v>466634.45</v>
      </c>
      <c r="E2029" s="4">
        <v>43621</v>
      </c>
      <c r="F2029" s="3" t="s">
        <v>571</v>
      </c>
      <c r="G2029" s="3" t="s">
        <v>139</v>
      </c>
      <c r="H2029" s="4">
        <v>44941</v>
      </c>
      <c r="I2029" s="4">
        <v>40558</v>
      </c>
      <c r="J2029" s="3" t="s">
        <v>31</v>
      </c>
      <c r="K2029" s="2">
        <v>8.0399999999999999E-2</v>
      </c>
      <c r="L2029" s="2">
        <v>100</v>
      </c>
      <c r="M2029" s="3" t="s">
        <v>514</v>
      </c>
      <c r="N2029" s="3" t="s">
        <v>607</v>
      </c>
      <c r="O2029" s="2" t="b">
        <v>0</v>
      </c>
    </row>
    <row r="2030" spans="1:15" ht="14.25" customHeight="1" x14ac:dyDescent="0.3">
      <c r="A2030" s="2">
        <v>42</v>
      </c>
      <c r="B2030" s="3" t="s">
        <v>255</v>
      </c>
      <c r="C2030" s="2">
        <v>500</v>
      </c>
      <c r="D2030" s="2">
        <v>627686.48</v>
      </c>
      <c r="E2030" s="4">
        <v>43621</v>
      </c>
      <c r="F2030" s="3" t="s">
        <v>256</v>
      </c>
      <c r="G2030" s="3" t="s">
        <v>139</v>
      </c>
      <c r="H2030" s="4">
        <v>47832</v>
      </c>
      <c r="I2030" s="4">
        <v>43146</v>
      </c>
      <c r="J2030" s="3" t="s">
        <v>31</v>
      </c>
      <c r="K2030" s="2">
        <v>7.8899999999999998E-2</v>
      </c>
      <c r="L2030" s="2">
        <v>100</v>
      </c>
      <c r="M2030" s="3" t="s">
        <v>257</v>
      </c>
      <c r="N2030" s="3" t="s">
        <v>607</v>
      </c>
      <c r="O2030" s="2" t="b">
        <v>0</v>
      </c>
    </row>
    <row r="2031" spans="1:15" ht="14.25" customHeight="1" x14ac:dyDescent="0.3">
      <c r="A2031" s="2">
        <v>42</v>
      </c>
      <c r="B2031" s="3" t="s">
        <v>255</v>
      </c>
      <c r="C2031" s="2">
        <v>500</v>
      </c>
      <c r="D2031" s="2">
        <v>627686.48</v>
      </c>
      <c r="E2031" s="4">
        <v>43621</v>
      </c>
      <c r="F2031" s="3" t="s">
        <v>256</v>
      </c>
      <c r="G2031" s="3" t="s">
        <v>139</v>
      </c>
      <c r="H2031" s="4">
        <v>47832</v>
      </c>
      <c r="I2031" s="4">
        <v>43146</v>
      </c>
      <c r="J2031" s="3" t="s">
        <v>31</v>
      </c>
      <c r="K2031" s="2">
        <v>7.8899999999999998E-2</v>
      </c>
      <c r="L2031" s="2">
        <v>100</v>
      </c>
      <c r="M2031" s="3" t="s">
        <v>257</v>
      </c>
      <c r="N2031" s="3" t="s">
        <v>607</v>
      </c>
      <c r="O2031" s="2" t="b">
        <v>0</v>
      </c>
    </row>
    <row r="2032" spans="1:15" ht="14.25" customHeight="1" x14ac:dyDescent="0.3">
      <c r="A2032" s="2">
        <v>42</v>
      </c>
      <c r="B2032" s="3" t="s">
        <v>255</v>
      </c>
      <c r="C2032" s="2">
        <v>500</v>
      </c>
      <c r="D2032" s="2">
        <v>627686.48</v>
      </c>
      <c r="E2032" s="4">
        <v>43621</v>
      </c>
      <c r="F2032" s="3" t="s">
        <v>256</v>
      </c>
      <c r="G2032" s="3" t="s">
        <v>139</v>
      </c>
      <c r="H2032" s="4">
        <v>47832</v>
      </c>
      <c r="I2032" s="4">
        <v>43146</v>
      </c>
      <c r="J2032" s="3" t="s">
        <v>31</v>
      </c>
      <c r="K2032" s="2">
        <v>7.8899999999999998E-2</v>
      </c>
      <c r="L2032" s="2">
        <v>100</v>
      </c>
      <c r="M2032" s="3" t="s">
        <v>257</v>
      </c>
      <c r="N2032" s="3" t="s">
        <v>607</v>
      </c>
      <c r="O2032" s="2" t="b">
        <v>0</v>
      </c>
    </row>
    <row r="2033" spans="1:15" ht="14.25" customHeight="1" x14ac:dyDescent="0.3">
      <c r="A2033" s="2">
        <v>42</v>
      </c>
      <c r="B2033" s="3" t="s">
        <v>255</v>
      </c>
      <c r="C2033" s="2">
        <v>1000</v>
      </c>
      <c r="D2033" s="2">
        <v>1255372.96</v>
      </c>
      <c r="E2033" s="4">
        <v>43621</v>
      </c>
      <c r="F2033" s="3" t="s">
        <v>256</v>
      </c>
      <c r="G2033" s="3" t="s">
        <v>139</v>
      </c>
      <c r="H2033" s="4">
        <v>47832</v>
      </c>
      <c r="I2033" s="4">
        <v>43146</v>
      </c>
      <c r="J2033" s="3" t="s">
        <v>31</v>
      </c>
      <c r="K2033" s="2">
        <v>7.8899999999999998E-2</v>
      </c>
      <c r="L2033" s="2">
        <v>100</v>
      </c>
      <c r="M2033" s="3" t="s">
        <v>257</v>
      </c>
      <c r="N2033" s="3" t="s">
        <v>607</v>
      </c>
      <c r="O2033" s="2" t="b">
        <v>0</v>
      </c>
    </row>
    <row r="2034" spans="1:15" ht="14.25" customHeight="1" x14ac:dyDescent="0.3">
      <c r="A2034" s="2">
        <v>42</v>
      </c>
      <c r="B2034" s="3" t="s">
        <v>470</v>
      </c>
      <c r="C2034" s="2">
        <v>708</v>
      </c>
      <c r="D2034" s="2">
        <v>7401499.6600000001</v>
      </c>
      <c r="E2034" s="4">
        <v>43621</v>
      </c>
      <c r="F2034" s="3" t="s">
        <v>471</v>
      </c>
      <c r="G2034" s="3" t="s">
        <v>139</v>
      </c>
      <c r="H2034" s="4">
        <v>45122</v>
      </c>
      <c r="I2034" s="4">
        <v>43296</v>
      </c>
      <c r="J2034" s="3" t="s">
        <v>44</v>
      </c>
      <c r="K2034" s="2">
        <v>1.4E-2</v>
      </c>
      <c r="L2034" s="2">
        <v>100</v>
      </c>
      <c r="M2034" s="3" t="s">
        <v>260</v>
      </c>
      <c r="N2034" s="3" t="s">
        <v>607</v>
      </c>
      <c r="O2034" s="2" t="b">
        <v>0</v>
      </c>
    </row>
    <row r="2035" spans="1:15" ht="14.25" customHeight="1" x14ac:dyDescent="0.3">
      <c r="A2035" s="2">
        <v>42</v>
      </c>
      <c r="B2035" s="3" t="s">
        <v>258</v>
      </c>
      <c r="C2035" s="2">
        <v>510</v>
      </c>
      <c r="D2035" s="2">
        <v>5993838.3499999996</v>
      </c>
      <c r="E2035" s="4">
        <v>43621</v>
      </c>
      <c r="F2035" s="3" t="s">
        <v>259</v>
      </c>
      <c r="G2035" s="3" t="s">
        <v>139</v>
      </c>
      <c r="H2035" s="4">
        <v>45853</v>
      </c>
      <c r="I2035" s="4">
        <v>43296</v>
      </c>
      <c r="J2035" s="3" t="s">
        <v>31</v>
      </c>
      <c r="K2035" s="2">
        <v>7.0800000000000002E-2</v>
      </c>
      <c r="L2035" s="2">
        <v>100</v>
      </c>
      <c r="M2035" s="3" t="s">
        <v>260</v>
      </c>
      <c r="N2035" s="3" t="s">
        <v>607</v>
      </c>
      <c r="O2035" s="2" t="b">
        <v>0</v>
      </c>
    </row>
    <row r="2036" spans="1:15" ht="14.25" customHeight="1" x14ac:dyDescent="0.3">
      <c r="A2036" s="2">
        <v>42</v>
      </c>
      <c r="B2036" s="3" t="s">
        <v>191</v>
      </c>
      <c r="C2036" s="2">
        <v>13600</v>
      </c>
      <c r="D2036" s="2">
        <v>14032495.74</v>
      </c>
      <c r="E2036" s="4">
        <v>43621</v>
      </c>
      <c r="F2036" s="3" t="s">
        <v>192</v>
      </c>
      <c r="G2036" s="3" t="s">
        <v>139</v>
      </c>
      <c r="H2036" s="4">
        <v>45566</v>
      </c>
      <c r="I2036" s="4">
        <v>43374</v>
      </c>
      <c r="J2036" s="3" t="s">
        <v>44</v>
      </c>
      <c r="K2036" s="2">
        <v>1.2999999999999999E-2</v>
      </c>
      <c r="L2036" s="2">
        <v>100</v>
      </c>
      <c r="M2036" s="3" t="s">
        <v>193</v>
      </c>
      <c r="N2036" s="3" t="s">
        <v>607</v>
      </c>
      <c r="O2036" s="2" t="b">
        <v>0</v>
      </c>
    </row>
    <row r="2037" spans="1:15" ht="14.25" customHeight="1" x14ac:dyDescent="0.3">
      <c r="A2037" s="2">
        <v>42</v>
      </c>
      <c r="B2037" s="3" t="s">
        <v>267</v>
      </c>
      <c r="C2037" s="2">
        <v>3647</v>
      </c>
      <c r="D2037" s="2">
        <v>4314017.2</v>
      </c>
      <c r="E2037" s="4">
        <v>43621</v>
      </c>
      <c r="F2037" s="3" t="s">
        <v>268</v>
      </c>
      <c r="G2037" s="3" t="s">
        <v>139</v>
      </c>
      <c r="H2037" s="4">
        <v>45945</v>
      </c>
      <c r="I2037" s="4">
        <v>43388</v>
      </c>
      <c r="J2037" s="3" t="s">
        <v>31</v>
      </c>
      <c r="K2037" s="2">
        <v>6.83E-2</v>
      </c>
      <c r="L2037" s="2">
        <v>100</v>
      </c>
      <c r="M2037" s="3" t="s">
        <v>269</v>
      </c>
      <c r="N2037" s="3" t="s">
        <v>607</v>
      </c>
      <c r="O2037" s="2" t="b">
        <v>0</v>
      </c>
    </row>
    <row r="2038" spans="1:15" ht="14.25" customHeight="1" x14ac:dyDescent="0.3">
      <c r="A2038" s="2">
        <v>42</v>
      </c>
      <c r="B2038" s="3" t="s">
        <v>449</v>
      </c>
      <c r="C2038" s="2">
        <v>600</v>
      </c>
      <c r="D2038" s="2">
        <v>3541661.48</v>
      </c>
      <c r="E2038" s="4">
        <v>43621</v>
      </c>
      <c r="F2038" s="3" t="s">
        <v>450</v>
      </c>
      <c r="G2038" s="3" t="s">
        <v>139</v>
      </c>
      <c r="H2038" s="4">
        <v>44222</v>
      </c>
      <c r="I2038" s="4">
        <v>42395</v>
      </c>
      <c r="J2038" s="3" t="s">
        <v>44</v>
      </c>
      <c r="K2038" s="2">
        <v>-2.5000000000000001E-3</v>
      </c>
      <c r="L2038" s="2">
        <v>124.4</v>
      </c>
      <c r="M2038" s="3" t="s">
        <v>451</v>
      </c>
      <c r="N2038" s="3" t="s">
        <v>607</v>
      </c>
      <c r="O2038" s="2" t="b">
        <v>0</v>
      </c>
    </row>
    <row r="2039" spans="1:15" ht="14.25" customHeight="1" x14ac:dyDescent="0.3">
      <c r="A2039" s="2">
        <v>42</v>
      </c>
      <c r="B2039" s="3" t="s">
        <v>255</v>
      </c>
      <c r="C2039" s="2">
        <v>1300</v>
      </c>
      <c r="D2039" s="2">
        <v>1631984.85</v>
      </c>
      <c r="E2039" s="4">
        <v>43621</v>
      </c>
      <c r="F2039" s="3" t="s">
        <v>256</v>
      </c>
      <c r="G2039" s="3" t="s">
        <v>139</v>
      </c>
      <c r="H2039" s="4">
        <v>47832</v>
      </c>
      <c r="I2039" s="4">
        <v>43146</v>
      </c>
      <c r="J2039" s="3" t="s">
        <v>31</v>
      </c>
      <c r="K2039" s="2">
        <v>5.21E-2</v>
      </c>
      <c r="L2039" s="2">
        <v>100</v>
      </c>
      <c r="M2039" s="3" t="s">
        <v>257</v>
      </c>
      <c r="N2039" s="3" t="s">
        <v>607</v>
      </c>
      <c r="O2039" s="2" t="b">
        <v>0</v>
      </c>
    </row>
    <row r="2040" spans="1:15" ht="14.25" customHeight="1" x14ac:dyDescent="0.3">
      <c r="A2040" s="2">
        <v>42</v>
      </c>
      <c r="B2040" s="3" t="s">
        <v>270</v>
      </c>
      <c r="C2040" s="2">
        <v>12050</v>
      </c>
      <c r="D2040" s="2">
        <v>12136362.369999999</v>
      </c>
      <c r="E2040" s="4">
        <v>43621</v>
      </c>
      <c r="F2040" s="3" t="s">
        <v>271</v>
      </c>
      <c r="G2040" s="3" t="s">
        <v>139</v>
      </c>
      <c r="H2040" s="4">
        <v>46106</v>
      </c>
      <c r="I2040" s="4">
        <v>43549</v>
      </c>
      <c r="J2040" s="3" t="s">
        <v>44</v>
      </c>
      <c r="K2040" s="2">
        <v>0.01</v>
      </c>
      <c r="L2040" s="2">
        <v>100</v>
      </c>
      <c r="M2040" s="3" t="s">
        <v>272</v>
      </c>
      <c r="N2040" s="3" t="s">
        <v>607</v>
      </c>
      <c r="O2040" s="2" t="b">
        <v>0</v>
      </c>
    </row>
    <row r="2041" spans="1:15" ht="14.25" customHeight="1" x14ac:dyDescent="0.3">
      <c r="A2041" s="2">
        <v>42</v>
      </c>
      <c r="B2041" s="3" t="s">
        <v>645</v>
      </c>
      <c r="C2041" s="2">
        <v>9900</v>
      </c>
      <c r="D2041" s="2">
        <v>9953182.5899999999</v>
      </c>
      <c r="E2041" s="4">
        <v>43621</v>
      </c>
      <c r="F2041" s="3" t="s">
        <v>274</v>
      </c>
      <c r="G2041" s="3" t="s">
        <v>139</v>
      </c>
      <c r="H2041" s="4">
        <v>46157</v>
      </c>
      <c r="I2041" s="4">
        <v>43600</v>
      </c>
      <c r="J2041" s="3" t="s">
        <v>44</v>
      </c>
      <c r="K2041" s="2">
        <v>3.5000000000000003E-2</v>
      </c>
      <c r="L2041" s="2">
        <v>100</v>
      </c>
      <c r="M2041" s="3" t="s">
        <v>275</v>
      </c>
      <c r="N2041" s="3" t="s">
        <v>607</v>
      </c>
      <c r="O2041" s="2" t="b">
        <v>0</v>
      </c>
    </row>
    <row r="2042" spans="1:15" ht="14.25" customHeight="1" x14ac:dyDescent="0.3">
      <c r="A2042" s="2">
        <v>42</v>
      </c>
      <c r="B2042" s="3" t="s">
        <v>281</v>
      </c>
      <c r="C2042" s="2">
        <v>16000</v>
      </c>
      <c r="D2042" s="2">
        <v>16298246.890000001</v>
      </c>
      <c r="E2042" s="4">
        <v>43621</v>
      </c>
      <c r="F2042" s="3" t="s">
        <v>282</v>
      </c>
      <c r="G2042" s="3" t="s">
        <v>139</v>
      </c>
      <c r="H2042" s="4">
        <v>46127</v>
      </c>
      <c r="I2042" s="4">
        <v>43570</v>
      </c>
      <c r="J2042" s="3" t="s">
        <v>31</v>
      </c>
      <c r="K2042" s="2">
        <v>5.5E-2</v>
      </c>
      <c r="L2042" s="2">
        <v>100</v>
      </c>
      <c r="M2042" s="3" t="s">
        <v>149</v>
      </c>
      <c r="N2042" s="3" t="s">
        <v>607</v>
      </c>
      <c r="O2042" s="2" t="b">
        <v>0</v>
      </c>
    </row>
    <row r="2043" spans="1:15" ht="14.25" customHeight="1" x14ac:dyDescent="0.3">
      <c r="A2043" s="2">
        <v>12</v>
      </c>
      <c r="B2043" s="3" t="s">
        <v>495</v>
      </c>
      <c r="C2043" s="2">
        <v>22</v>
      </c>
      <c r="D2043" s="2">
        <v>1942245.0970999999</v>
      </c>
      <c r="E2043" s="4">
        <v>43621</v>
      </c>
      <c r="F2043" s="3" t="s">
        <v>496</v>
      </c>
      <c r="G2043" s="3" t="s">
        <v>202</v>
      </c>
      <c r="H2043" s="4">
        <v>36526</v>
      </c>
      <c r="I2043" s="4">
        <v>36526</v>
      </c>
      <c r="J2043" s="3" t="s">
        <v>19</v>
      </c>
      <c r="K2043" s="2">
        <v>0</v>
      </c>
      <c r="L2043" s="2">
        <v>0</v>
      </c>
      <c r="M2043" s="3" t="s">
        <v>496</v>
      </c>
      <c r="N2043" s="3" t="s">
        <v>20</v>
      </c>
      <c r="O2043" s="2" t="b">
        <v>0</v>
      </c>
    </row>
    <row r="2044" spans="1:15" ht="14.25" customHeight="1" x14ac:dyDescent="0.3">
      <c r="A2044" s="2">
        <v>12</v>
      </c>
      <c r="B2044" s="3" t="s">
        <v>422</v>
      </c>
      <c r="C2044" s="2">
        <v>2990</v>
      </c>
      <c r="D2044" s="2">
        <v>3194291.7081399998</v>
      </c>
      <c r="E2044" s="4">
        <v>43621</v>
      </c>
      <c r="F2044" s="3" t="s">
        <v>423</v>
      </c>
      <c r="G2044" s="3" t="s">
        <v>202</v>
      </c>
      <c r="H2044" s="4">
        <v>36526</v>
      </c>
      <c r="I2044" s="4">
        <v>36526</v>
      </c>
      <c r="J2044" s="3" t="s">
        <v>19</v>
      </c>
      <c r="K2044" s="2">
        <v>0</v>
      </c>
      <c r="L2044" s="2">
        <v>0</v>
      </c>
      <c r="M2044" s="3" t="s">
        <v>423</v>
      </c>
      <c r="N2044" s="3" t="s">
        <v>20</v>
      </c>
      <c r="O2044" s="2" t="b">
        <v>0</v>
      </c>
    </row>
    <row r="2045" spans="1:15" ht="14.25" customHeight="1" x14ac:dyDescent="0.3">
      <c r="A2045" s="2">
        <v>12</v>
      </c>
      <c r="B2045" s="3" t="s">
        <v>424</v>
      </c>
      <c r="C2045" s="2">
        <v>2035</v>
      </c>
      <c r="D2045" s="2">
        <v>2118688.9211949999</v>
      </c>
      <c r="E2045" s="4">
        <v>43621</v>
      </c>
      <c r="F2045" s="3" t="s">
        <v>423</v>
      </c>
      <c r="G2045" s="3" t="s">
        <v>202</v>
      </c>
      <c r="H2045" s="4">
        <v>36526</v>
      </c>
      <c r="I2045" s="4">
        <v>36526</v>
      </c>
      <c r="J2045" s="3" t="s">
        <v>19</v>
      </c>
      <c r="K2045" s="2">
        <v>0</v>
      </c>
      <c r="L2045" s="2">
        <v>0</v>
      </c>
      <c r="M2045" s="3" t="s">
        <v>423</v>
      </c>
      <c r="N2045" s="3" t="s">
        <v>20</v>
      </c>
      <c r="O2045" s="2" t="b">
        <v>0</v>
      </c>
    </row>
    <row r="2046" spans="1:15" ht="14.25" customHeight="1" x14ac:dyDescent="0.3">
      <c r="A2046" s="2">
        <v>12</v>
      </c>
      <c r="B2046" s="3" t="s">
        <v>293</v>
      </c>
      <c r="C2046" s="2">
        <v>519</v>
      </c>
      <c r="D2046" s="2">
        <v>626613.46001084999</v>
      </c>
      <c r="E2046" s="4">
        <v>43621</v>
      </c>
      <c r="F2046" s="3" t="s">
        <v>294</v>
      </c>
      <c r="G2046" s="3" t="s">
        <v>202</v>
      </c>
      <c r="H2046" s="4">
        <v>36526</v>
      </c>
      <c r="I2046" s="4">
        <v>36526</v>
      </c>
      <c r="J2046" s="3" t="s">
        <v>19</v>
      </c>
      <c r="K2046" s="2">
        <v>0</v>
      </c>
      <c r="L2046" s="2">
        <v>0</v>
      </c>
      <c r="M2046" s="3" t="s">
        <v>294</v>
      </c>
      <c r="N2046" s="3" t="s">
        <v>20</v>
      </c>
      <c r="O2046" s="2" t="b">
        <v>0</v>
      </c>
    </row>
    <row r="2047" spans="1:15" ht="14.25" customHeight="1" x14ac:dyDescent="0.3">
      <c r="A2047" s="2">
        <v>59</v>
      </c>
      <c r="B2047" s="3" t="s">
        <v>264</v>
      </c>
      <c r="C2047" s="2">
        <v>570</v>
      </c>
      <c r="D2047" s="2">
        <v>301041.68</v>
      </c>
      <c r="E2047" s="4">
        <v>43621</v>
      </c>
      <c r="F2047" s="3" t="s">
        <v>265</v>
      </c>
      <c r="G2047" s="3" t="s">
        <v>139</v>
      </c>
      <c r="H2047" s="4">
        <v>44818</v>
      </c>
      <c r="I2047" s="4">
        <v>43357</v>
      </c>
      <c r="J2047" s="3" t="s">
        <v>44</v>
      </c>
      <c r="K2047" s="2">
        <v>8.0799999999999997E-2</v>
      </c>
      <c r="L2047" s="2">
        <v>100</v>
      </c>
      <c r="M2047" s="3" t="s">
        <v>266</v>
      </c>
      <c r="N2047" s="3" t="s">
        <v>20</v>
      </c>
      <c r="O2047" s="2" t="b">
        <v>0</v>
      </c>
    </row>
    <row r="2048" spans="1:15" ht="14.25" customHeight="1" x14ac:dyDescent="0.3">
      <c r="A2048" s="2">
        <v>59</v>
      </c>
      <c r="B2048" s="3" t="s">
        <v>445</v>
      </c>
      <c r="C2048" s="2">
        <v>30</v>
      </c>
      <c r="D2048" s="2">
        <v>304781.05</v>
      </c>
      <c r="E2048" s="4">
        <v>43621</v>
      </c>
      <c r="F2048" s="3" t="s">
        <v>446</v>
      </c>
      <c r="G2048" s="3" t="s">
        <v>139</v>
      </c>
      <c r="H2048" s="4">
        <v>44640</v>
      </c>
      <c r="I2048" s="4">
        <v>43544</v>
      </c>
      <c r="J2048" s="3" t="s">
        <v>44</v>
      </c>
      <c r="K2048" s="2">
        <v>2.41E-2</v>
      </c>
      <c r="L2048" s="2">
        <v>100</v>
      </c>
      <c r="M2048" s="3" t="s">
        <v>432</v>
      </c>
      <c r="N2048" s="3" t="s">
        <v>20</v>
      </c>
      <c r="O2048" s="2" t="b">
        <v>0</v>
      </c>
    </row>
    <row r="2049" spans="1:15" ht="14.25" customHeight="1" x14ac:dyDescent="0.3">
      <c r="A2049" s="2">
        <v>59</v>
      </c>
      <c r="B2049" s="3" t="s">
        <v>270</v>
      </c>
      <c r="C2049" s="2">
        <v>2368</v>
      </c>
      <c r="D2049" s="2">
        <v>2384971.46</v>
      </c>
      <c r="E2049" s="4">
        <v>43621</v>
      </c>
      <c r="F2049" s="3" t="s">
        <v>271</v>
      </c>
      <c r="G2049" s="3" t="s">
        <v>139</v>
      </c>
      <c r="H2049" s="4">
        <v>46106</v>
      </c>
      <c r="I2049" s="4">
        <v>43549</v>
      </c>
      <c r="J2049" s="3" t="s">
        <v>44</v>
      </c>
      <c r="K2049" s="2">
        <v>1.12E-2</v>
      </c>
      <c r="L2049" s="2">
        <v>100</v>
      </c>
      <c r="M2049" s="3" t="s">
        <v>272</v>
      </c>
      <c r="N2049" s="3" t="s">
        <v>20</v>
      </c>
      <c r="O2049" s="2" t="b">
        <v>0</v>
      </c>
    </row>
    <row r="2050" spans="1:15" ht="14.25" customHeight="1" x14ac:dyDescent="0.3">
      <c r="A2050" s="2">
        <v>31</v>
      </c>
      <c r="B2050" s="3" t="s">
        <v>71</v>
      </c>
      <c r="C2050" s="2">
        <v>150</v>
      </c>
      <c r="D2050" s="2">
        <v>1520232.1</v>
      </c>
      <c r="E2050" s="4">
        <v>43621</v>
      </c>
      <c r="F2050" s="3" t="s">
        <v>16</v>
      </c>
      <c r="G2050" s="3" t="s">
        <v>17</v>
      </c>
      <c r="H2050" s="4">
        <v>45536</v>
      </c>
      <c r="I2050" s="4">
        <v>36708</v>
      </c>
      <c r="J2050" s="3" t="s">
        <v>18</v>
      </c>
      <c r="K2050" s="2">
        <v>2.0000000000000001E-4</v>
      </c>
      <c r="L2050" s="2">
        <v>100</v>
      </c>
      <c r="M2050" s="3" t="s">
        <v>19</v>
      </c>
      <c r="N2050" s="3" t="s">
        <v>20</v>
      </c>
      <c r="O2050" s="2" t="b">
        <v>0</v>
      </c>
    </row>
    <row r="2051" spans="1:15" ht="14.25" customHeight="1" x14ac:dyDescent="0.3">
      <c r="A2051" s="2">
        <v>31</v>
      </c>
      <c r="B2051" s="3" t="s">
        <v>71</v>
      </c>
      <c r="C2051" s="2">
        <v>101</v>
      </c>
      <c r="D2051" s="2">
        <v>1023622.95</v>
      </c>
      <c r="E2051" s="4">
        <v>43621</v>
      </c>
      <c r="F2051" s="3" t="s">
        <v>16</v>
      </c>
      <c r="G2051" s="3" t="s">
        <v>17</v>
      </c>
      <c r="H2051" s="4">
        <v>45536</v>
      </c>
      <c r="I2051" s="4">
        <v>36708</v>
      </c>
      <c r="J2051" s="3" t="s">
        <v>18</v>
      </c>
      <c r="K2051" s="2">
        <v>2.0000000000000001E-4</v>
      </c>
      <c r="L2051" s="2">
        <v>100</v>
      </c>
      <c r="M2051" s="3" t="s">
        <v>19</v>
      </c>
      <c r="N2051" s="3" t="s">
        <v>20</v>
      </c>
      <c r="O2051" s="2" t="b">
        <v>0</v>
      </c>
    </row>
    <row r="2052" spans="1:15" ht="14.25" customHeight="1" x14ac:dyDescent="0.3">
      <c r="A2052" s="2">
        <v>31</v>
      </c>
      <c r="B2052" s="3" t="s">
        <v>51</v>
      </c>
      <c r="C2052" s="2">
        <v>60</v>
      </c>
      <c r="D2052" s="2">
        <v>607944.93999999994</v>
      </c>
      <c r="E2052" s="4">
        <v>43621</v>
      </c>
      <c r="F2052" s="3" t="s">
        <v>16</v>
      </c>
      <c r="G2052" s="3" t="s">
        <v>17</v>
      </c>
      <c r="H2052" s="4">
        <v>45717</v>
      </c>
      <c r="I2052" s="4">
        <v>43399</v>
      </c>
      <c r="J2052" s="3" t="s">
        <v>18</v>
      </c>
      <c r="K2052" s="2">
        <v>0.30230000000000001</v>
      </c>
      <c r="L2052" s="2">
        <v>100</v>
      </c>
      <c r="M2052" s="3" t="s">
        <v>19</v>
      </c>
      <c r="N2052" s="3" t="s">
        <v>20</v>
      </c>
      <c r="O2052" s="2" t="b">
        <v>0</v>
      </c>
    </row>
    <row r="2053" spans="1:15" ht="14.25" customHeight="1" x14ac:dyDescent="0.3">
      <c r="A2053" s="2">
        <v>31</v>
      </c>
      <c r="B2053" s="3" t="s">
        <v>51</v>
      </c>
      <c r="C2053" s="2">
        <v>100</v>
      </c>
      <c r="D2053" s="2">
        <v>1013241.56</v>
      </c>
      <c r="E2053" s="4">
        <v>43621</v>
      </c>
      <c r="F2053" s="3" t="s">
        <v>16</v>
      </c>
      <c r="G2053" s="3" t="s">
        <v>17</v>
      </c>
      <c r="H2053" s="4">
        <v>45717</v>
      </c>
      <c r="I2053" s="4">
        <v>43399</v>
      </c>
      <c r="J2053" s="3" t="s">
        <v>18</v>
      </c>
      <c r="K2053" s="2">
        <v>0.317</v>
      </c>
      <c r="L2053" s="2">
        <v>100</v>
      </c>
      <c r="M2053" s="3" t="s">
        <v>19</v>
      </c>
      <c r="N2053" s="3" t="s">
        <v>20</v>
      </c>
      <c r="O2053" s="2" t="b">
        <v>0</v>
      </c>
    </row>
    <row r="2054" spans="1:15" ht="14.25" customHeight="1" x14ac:dyDescent="0.3">
      <c r="A2054" s="2">
        <v>31</v>
      </c>
      <c r="B2054" s="3" t="s">
        <v>51</v>
      </c>
      <c r="C2054" s="2">
        <v>150</v>
      </c>
      <c r="D2054" s="2">
        <v>1519862.34</v>
      </c>
      <c r="E2054" s="4">
        <v>43621</v>
      </c>
      <c r="F2054" s="3" t="s">
        <v>16</v>
      </c>
      <c r="G2054" s="3" t="s">
        <v>17</v>
      </c>
      <c r="H2054" s="4">
        <v>45717</v>
      </c>
      <c r="I2054" s="4">
        <v>43399</v>
      </c>
      <c r="J2054" s="3" t="s">
        <v>18</v>
      </c>
      <c r="K2054" s="2">
        <v>0.31859999999999999</v>
      </c>
      <c r="L2054" s="2">
        <v>100</v>
      </c>
      <c r="M2054" s="3" t="s">
        <v>19</v>
      </c>
      <c r="N2054" s="3" t="s">
        <v>20</v>
      </c>
      <c r="O2054" s="2" t="b">
        <v>0</v>
      </c>
    </row>
    <row r="2055" spans="1:15" ht="14.25" customHeight="1" x14ac:dyDescent="0.3">
      <c r="A2055" s="2">
        <v>31</v>
      </c>
      <c r="B2055" s="3" t="s">
        <v>51</v>
      </c>
      <c r="C2055" s="2">
        <v>70</v>
      </c>
      <c r="D2055" s="2">
        <v>709269.09</v>
      </c>
      <c r="E2055" s="4">
        <v>43621</v>
      </c>
      <c r="F2055" s="3" t="s">
        <v>16</v>
      </c>
      <c r="G2055" s="3" t="s">
        <v>17</v>
      </c>
      <c r="H2055" s="4">
        <v>45717</v>
      </c>
      <c r="I2055" s="4">
        <v>43399</v>
      </c>
      <c r="J2055" s="3" t="s">
        <v>18</v>
      </c>
      <c r="K2055" s="2">
        <v>0.3221</v>
      </c>
      <c r="L2055" s="2">
        <v>100</v>
      </c>
      <c r="M2055" s="3" t="s">
        <v>19</v>
      </c>
      <c r="N2055" s="3" t="s">
        <v>20</v>
      </c>
      <c r="O2055" s="2" t="b">
        <v>0</v>
      </c>
    </row>
    <row r="2056" spans="1:15" ht="14.25" customHeight="1" x14ac:dyDescent="0.3">
      <c r="A2056" s="2">
        <v>31</v>
      </c>
      <c r="B2056" s="3" t="s">
        <v>51</v>
      </c>
      <c r="C2056" s="2">
        <v>40</v>
      </c>
      <c r="D2056" s="2">
        <v>405296.63</v>
      </c>
      <c r="E2056" s="4">
        <v>43621</v>
      </c>
      <c r="F2056" s="3" t="s">
        <v>16</v>
      </c>
      <c r="G2056" s="3" t="s">
        <v>17</v>
      </c>
      <c r="H2056" s="4">
        <v>45717</v>
      </c>
      <c r="I2056" s="4">
        <v>43399</v>
      </c>
      <c r="J2056" s="3" t="s">
        <v>18</v>
      </c>
      <c r="K2056" s="2">
        <v>0.32269999999999999</v>
      </c>
      <c r="L2056" s="2">
        <v>100</v>
      </c>
      <c r="M2056" s="3" t="s">
        <v>19</v>
      </c>
      <c r="N2056" s="3" t="s">
        <v>20</v>
      </c>
      <c r="O2056" s="2" t="b">
        <v>0</v>
      </c>
    </row>
    <row r="2057" spans="1:15" ht="14.25" customHeight="1" x14ac:dyDescent="0.3">
      <c r="A2057" s="2">
        <v>31</v>
      </c>
      <c r="B2057" s="3" t="s">
        <v>51</v>
      </c>
      <c r="C2057" s="2">
        <v>150</v>
      </c>
      <c r="D2057" s="2">
        <v>1519862.34</v>
      </c>
      <c r="E2057" s="4">
        <v>43621</v>
      </c>
      <c r="F2057" s="3" t="s">
        <v>16</v>
      </c>
      <c r="G2057" s="3" t="s">
        <v>17</v>
      </c>
      <c r="H2057" s="4">
        <v>45717</v>
      </c>
      <c r="I2057" s="4">
        <v>43399</v>
      </c>
      <c r="J2057" s="3" t="s">
        <v>18</v>
      </c>
      <c r="K2057" s="2">
        <v>0.32629999999999998</v>
      </c>
      <c r="L2057" s="2">
        <v>100</v>
      </c>
      <c r="M2057" s="3" t="s">
        <v>19</v>
      </c>
      <c r="N2057" s="3" t="s">
        <v>20</v>
      </c>
      <c r="O2057" s="2" t="b">
        <v>0</v>
      </c>
    </row>
    <row r="2058" spans="1:15" ht="14.25" customHeight="1" x14ac:dyDescent="0.3">
      <c r="A2058" s="2">
        <v>26</v>
      </c>
      <c r="B2058" s="3" t="s">
        <v>245</v>
      </c>
      <c r="C2058" s="2">
        <v>1</v>
      </c>
      <c r="D2058" s="2">
        <v>-36949.78</v>
      </c>
      <c r="E2058" s="4">
        <v>43621</v>
      </c>
      <c r="F2058" s="3" t="s">
        <v>246</v>
      </c>
      <c r="G2058" s="3" t="s">
        <v>139</v>
      </c>
      <c r="H2058" s="4">
        <v>55152</v>
      </c>
      <c r="I2058" s="4">
        <v>42014</v>
      </c>
      <c r="J2058" s="3" t="s">
        <v>44</v>
      </c>
      <c r="K2058" s="2">
        <v>7.6200000000000004E-2</v>
      </c>
      <c r="L2058" s="2">
        <v>100</v>
      </c>
      <c r="M2058" s="3" t="s">
        <v>247</v>
      </c>
      <c r="N2058" s="3" t="s">
        <v>20</v>
      </c>
      <c r="O2058" s="2" t="b">
        <v>0</v>
      </c>
    </row>
    <row r="2059" spans="1:15" ht="14.25" customHeight="1" x14ac:dyDescent="0.3">
      <c r="A2059" s="2">
        <v>26</v>
      </c>
      <c r="B2059" s="3" t="s">
        <v>229</v>
      </c>
      <c r="C2059" s="2">
        <v>180</v>
      </c>
      <c r="D2059" s="2">
        <v>283480.62</v>
      </c>
      <c r="E2059" s="4">
        <v>43621</v>
      </c>
      <c r="F2059" s="3" t="s">
        <v>230</v>
      </c>
      <c r="G2059" s="3" t="s">
        <v>139</v>
      </c>
      <c r="H2059" s="4">
        <v>45580</v>
      </c>
      <c r="I2059" s="4">
        <v>41197</v>
      </c>
      <c r="J2059" s="3" t="s">
        <v>31</v>
      </c>
      <c r="K2059" s="2">
        <v>5.96E-2</v>
      </c>
      <c r="L2059" s="2">
        <v>100</v>
      </c>
      <c r="M2059" s="3" t="s">
        <v>231</v>
      </c>
      <c r="N2059" s="3" t="s">
        <v>20</v>
      </c>
      <c r="O2059" s="2" t="b">
        <v>0</v>
      </c>
    </row>
    <row r="2060" spans="1:15" ht="14.25" customHeight="1" x14ac:dyDescent="0.3">
      <c r="A2060" s="2">
        <v>26</v>
      </c>
      <c r="B2060" s="3" t="s">
        <v>650</v>
      </c>
      <c r="C2060" s="2">
        <v>221</v>
      </c>
      <c r="D2060" s="2">
        <v>130636.49</v>
      </c>
      <c r="E2060" s="4">
        <v>43621</v>
      </c>
      <c r="F2060" s="3" t="s">
        <v>651</v>
      </c>
      <c r="G2060" s="3" t="s">
        <v>139</v>
      </c>
      <c r="H2060" s="4">
        <v>46919</v>
      </c>
      <c r="I2060" s="4">
        <v>41440</v>
      </c>
      <c r="J2060" s="3" t="s">
        <v>31</v>
      </c>
      <c r="K2060" s="2">
        <v>0.16039999999999999</v>
      </c>
      <c r="L2060" s="2">
        <v>100</v>
      </c>
      <c r="M2060" s="3" t="s">
        <v>652</v>
      </c>
      <c r="N2060" s="3" t="s">
        <v>20</v>
      </c>
      <c r="O2060" s="2" t="b">
        <v>0</v>
      </c>
    </row>
    <row r="2061" spans="1:15" ht="14.25" customHeight="1" x14ac:dyDescent="0.3">
      <c r="A2061" s="2">
        <v>26</v>
      </c>
      <c r="B2061" s="3" t="s">
        <v>650</v>
      </c>
      <c r="C2061" s="2">
        <v>77</v>
      </c>
      <c r="D2061" s="2">
        <v>45515.88</v>
      </c>
      <c r="E2061" s="4">
        <v>43621</v>
      </c>
      <c r="F2061" s="3" t="s">
        <v>651</v>
      </c>
      <c r="G2061" s="3" t="s">
        <v>139</v>
      </c>
      <c r="H2061" s="4">
        <v>46919</v>
      </c>
      <c r="I2061" s="4">
        <v>41440</v>
      </c>
      <c r="J2061" s="3" t="s">
        <v>31</v>
      </c>
      <c r="K2061" s="2">
        <v>0.4284</v>
      </c>
      <c r="L2061" s="2">
        <v>100</v>
      </c>
      <c r="M2061" s="3" t="s">
        <v>652</v>
      </c>
      <c r="N2061" s="3" t="s">
        <v>20</v>
      </c>
      <c r="O2061" s="2" t="b">
        <v>0</v>
      </c>
    </row>
    <row r="2062" spans="1:15" ht="14.25" customHeight="1" x14ac:dyDescent="0.3">
      <c r="A2062" s="2">
        <v>26</v>
      </c>
      <c r="B2062" s="3" t="s">
        <v>650</v>
      </c>
      <c r="C2062" s="2">
        <v>6245</v>
      </c>
      <c r="D2062" s="2">
        <v>3691515.42</v>
      </c>
      <c r="E2062" s="4">
        <v>43621</v>
      </c>
      <c r="F2062" s="3" t="s">
        <v>651</v>
      </c>
      <c r="G2062" s="3" t="s">
        <v>139</v>
      </c>
      <c r="H2062" s="4">
        <v>46919</v>
      </c>
      <c r="I2062" s="4">
        <v>41440</v>
      </c>
      <c r="J2062" s="3" t="s">
        <v>31</v>
      </c>
      <c r="K2062" s="2">
        <v>0.43219999999999997</v>
      </c>
      <c r="L2062" s="2">
        <v>100</v>
      </c>
      <c r="M2062" s="3" t="s">
        <v>652</v>
      </c>
      <c r="N2062" s="3" t="s">
        <v>20</v>
      </c>
      <c r="O2062" s="2" t="b">
        <v>0</v>
      </c>
    </row>
    <row r="2063" spans="1:15" ht="14.25" customHeight="1" x14ac:dyDescent="0.3">
      <c r="A2063" s="2">
        <v>26</v>
      </c>
      <c r="B2063" s="3" t="s">
        <v>245</v>
      </c>
      <c r="C2063" s="2">
        <v>12</v>
      </c>
      <c r="D2063" s="2">
        <v>886794.63</v>
      </c>
      <c r="E2063" s="4">
        <v>43621</v>
      </c>
      <c r="F2063" s="3" t="s">
        <v>246</v>
      </c>
      <c r="G2063" s="3" t="s">
        <v>139</v>
      </c>
      <c r="H2063" s="4">
        <v>44560</v>
      </c>
      <c r="I2063" s="4">
        <v>42014</v>
      </c>
      <c r="J2063" s="3" t="s">
        <v>44</v>
      </c>
      <c r="K2063" s="2">
        <v>5.8999999999999997E-2</v>
      </c>
      <c r="L2063" s="2">
        <v>100</v>
      </c>
      <c r="M2063" s="3" t="s">
        <v>247</v>
      </c>
      <c r="N2063" s="3" t="s">
        <v>20</v>
      </c>
      <c r="O2063" s="2" t="b">
        <v>0</v>
      </c>
    </row>
    <row r="2064" spans="1:15" ht="14.25" customHeight="1" x14ac:dyDescent="0.3">
      <c r="A2064" s="2">
        <v>26</v>
      </c>
      <c r="B2064" s="3" t="s">
        <v>245</v>
      </c>
      <c r="C2064" s="2">
        <v>1</v>
      </c>
      <c r="D2064" s="2">
        <v>73899.55</v>
      </c>
      <c r="E2064" s="4">
        <v>43621</v>
      </c>
      <c r="F2064" s="3" t="s">
        <v>246</v>
      </c>
      <c r="G2064" s="3" t="s">
        <v>139</v>
      </c>
      <c r="H2064" s="4">
        <v>44560</v>
      </c>
      <c r="I2064" s="4">
        <v>42014</v>
      </c>
      <c r="J2064" s="3" t="s">
        <v>44</v>
      </c>
      <c r="K2064" s="2">
        <v>5.8099999999999999E-2</v>
      </c>
      <c r="L2064" s="2">
        <v>100</v>
      </c>
      <c r="M2064" s="3" t="s">
        <v>247</v>
      </c>
      <c r="N2064" s="3" t="s">
        <v>20</v>
      </c>
      <c r="O2064" s="2" t="b">
        <v>0</v>
      </c>
    </row>
    <row r="2065" spans="1:15" ht="14.25" customHeight="1" x14ac:dyDescent="0.3">
      <c r="A2065" s="2">
        <v>26</v>
      </c>
      <c r="B2065" s="3" t="s">
        <v>245</v>
      </c>
      <c r="C2065" s="2">
        <v>10</v>
      </c>
      <c r="D2065" s="2">
        <v>738995.52</v>
      </c>
      <c r="E2065" s="4">
        <v>43621</v>
      </c>
      <c r="F2065" s="3" t="s">
        <v>246</v>
      </c>
      <c r="G2065" s="3" t="s">
        <v>139</v>
      </c>
      <c r="H2065" s="4">
        <v>44560</v>
      </c>
      <c r="I2065" s="4">
        <v>42014</v>
      </c>
      <c r="J2065" s="3" t="s">
        <v>44</v>
      </c>
      <c r="K2065" s="2">
        <v>5.8099999999999999E-2</v>
      </c>
      <c r="L2065" s="2">
        <v>100</v>
      </c>
      <c r="M2065" s="3" t="s">
        <v>247</v>
      </c>
      <c r="N2065" s="3" t="s">
        <v>20</v>
      </c>
      <c r="O2065" s="2" t="b">
        <v>0</v>
      </c>
    </row>
    <row r="2066" spans="1:15" ht="14.25" customHeight="1" x14ac:dyDescent="0.3">
      <c r="A2066" s="2">
        <v>26</v>
      </c>
      <c r="B2066" s="3" t="s">
        <v>410</v>
      </c>
      <c r="C2066" s="2">
        <v>185</v>
      </c>
      <c r="D2066" s="2">
        <v>360153.77</v>
      </c>
      <c r="E2066" s="4">
        <v>43621</v>
      </c>
      <c r="F2066" s="3" t="s">
        <v>411</v>
      </c>
      <c r="G2066" s="3" t="s">
        <v>139</v>
      </c>
      <c r="H2066" s="4">
        <v>43936</v>
      </c>
      <c r="I2066" s="4">
        <v>42109</v>
      </c>
      <c r="J2066" s="3" t="s">
        <v>44</v>
      </c>
      <c r="K2066" s="2">
        <v>1.83E-2</v>
      </c>
      <c r="L2066" s="2">
        <v>100</v>
      </c>
      <c r="M2066" s="3" t="s">
        <v>412</v>
      </c>
      <c r="N2066" s="3" t="s">
        <v>20</v>
      </c>
      <c r="O2066" s="2" t="b">
        <v>0</v>
      </c>
    </row>
    <row r="2067" spans="1:15" ht="14.25" customHeight="1" x14ac:dyDescent="0.3">
      <c r="A2067" s="2">
        <v>26</v>
      </c>
      <c r="B2067" s="3" t="s">
        <v>427</v>
      </c>
      <c r="C2067" s="2">
        <v>1200</v>
      </c>
      <c r="D2067" s="2">
        <v>1229191.4099999999</v>
      </c>
      <c r="E2067" s="4">
        <v>43621</v>
      </c>
      <c r="F2067" s="3" t="s">
        <v>428</v>
      </c>
      <c r="G2067" s="3" t="s">
        <v>139</v>
      </c>
      <c r="H2067" s="4">
        <v>44545</v>
      </c>
      <c r="I2067" s="4">
        <v>43084</v>
      </c>
      <c r="J2067" s="3" t="s">
        <v>44</v>
      </c>
      <c r="K2067" s="2">
        <v>2.9499999999999998E-2</v>
      </c>
      <c r="L2067" s="2">
        <v>100</v>
      </c>
      <c r="M2067" s="3" t="s">
        <v>429</v>
      </c>
      <c r="N2067" s="3" t="s">
        <v>20</v>
      </c>
      <c r="O2067" s="2" t="b">
        <v>0</v>
      </c>
    </row>
    <row r="2068" spans="1:15" ht="14.25" customHeight="1" x14ac:dyDescent="0.3">
      <c r="A2068" s="2">
        <v>38</v>
      </c>
      <c r="B2068" s="3" t="s">
        <v>653</v>
      </c>
      <c r="C2068" s="2">
        <v>607510.02164729999</v>
      </c>
      <c r="D2068" s="2">
        <v>113166167.956781</v>
      </c>
      <c r="E2068" s="4">
        <v>43621</v>
      </c>
      <c r="F2068" s="3" t="s">
        <v>654</v>
      </c>
      <c r="G2068" s="3" t="s">
        <v>202</v>
      </c>
      <c r="H2068" s="4">
        <v>36526</v>
      </c>
      <c r="I2068" s="4">
        <v>36526</v>
      </c>
      <c r="J2068" s="3" t="s">
        <v>19</v>
      </c>
      <c r="K2068" s="2">
        <v>0</v>
      </c>
      <c r="L2068" s="2">
        <v>0</v>
      </c>
      <c r="M2068" s="3" t="s">
        <v>654</v>
      </c>
      <c r="N2068" s="3" t="s">
        <v>20</v>
      </c>
      <c r="O2068" s="2" t="b">
        <v>0</v>
      </c>
    </row>
    <row r="2069" spans="1:15" ht="14.25" customHeight="1" x14ac:dyDescent="0.3">
      <c r="A2069" s="2">
        <v>38</v>
      </c>
      <c r="B2069" s="3" t="s">
        <v>655</v>
      </c>
      <c r="C2069" s="2">
        <v>513798.00925359997</v>
      </c>
      <c r="D2069" s="2">
        <v>36643497.178941801</v>
      </c>
      <c r="E2069" s="4">
        <v>43621</v>
      </c>
      <c r="F2069" s="3" t="s">
        <v>656</v>
      </c>
      <c r="G2069" s="3" t="s">
        <v>202</v>
      </c>
      <c r="H2069" s="4">
        <v>36526</v>
      </c>
      <c r="I2069" s="4">
        <v>36526</v>
      </c>
      <c r="J2069" s="3" t="s">
        <v>19</v>
      </c>
      <c r="K2069" s="2">
        <v>0</v>
      </c>
      <c r="L2069" s="2">
        <v>0</v>
      </c>
      <c r="M2069" s="3" t="s">
        <v>656</v>
      </c>
      <c r="N2069" s="3" t="s">
        <v>20</v>
      </c>
      <c r="O2069" s="2" t="b">
        <v>0</v>
      </c>
    </row>
    <row r="2070" spans="1:15" ht="14.25" customHeight="1" x14ac:dyDescent="0.3">
      <c r="A2070" s="2">
        <v>38</v>
      </c>
      <c r="B2070" s="3" t="s">
        <v>223</v>
      </c>
      <c r="C2070" s="2">
        <v>-120460.61</v>
      </c>
      <c r="D2070" s="2">
        <v>-120460.61</v>
      </c>
      <c r="E2070" s="4">
        <v>43621</v>
      </c>
      <c r="F2070" s="3" t="s">
        <v>223</v>
      </c>
      <c r="G2070" s="3" t="s">
        <v>223</v>
      </c>
      <c r="H2070" s="4">
        <v>32874</v>
      </c>
      <c r="I2070" s="4">
        <v>32874</v>
      </c>
      <c r="J2070" s="3" t="s">
        <v>19</v>
      </c>
      <c r="K2070" s="2">
        <v>0</v>
      </c>
      <c r="L2070" s="2">
        <v>0</v>
      </c>
      <c r="M2070" s="3" t="s">
        <v>19</v>
      </c>
      <c r="N2070" s="3" t="s">
        <v>20</v>
      </c>
      <c r="O2070" s="2" t="b">
        <v>0</v>
      </c>
    </row>
    <row r="2071" spans="1:15" ht="14.25" customHeight="1" x14ac:dyDescent="0.3">
      <c r="A2071" s="2">
        <v>38</v>
      </c>
      <c r="B2071" s="3" t="s">
        <v>224</v>
      </c>
      <c r="C2071" s="2">
        <v>-1447493.28</v>
      </c>
      <c r="D2071" s="2">
        <v>-1447493.28</v>
      </c>
      <c r="E2071" s="4">
        <v>43621</v>
      </c>
      <c r="F2071" s="3" t="s">
        <v>224</v>
      </c>
      <c r="G2071" s="3" t="s">
        <v>224</v>
      </c>
      <c r="H2071" s="4">
        <v>32874</v>
      </c>
      <c r="I2071" s="4">
        <v>32874</v>
      </c>
      <c r="J2071" s="3" t="s">
        <v>19</v>
      </c>
      <c r="K2071" s="2">
        <v>0</v>
      </c>
      <c r="L2071" s="2">
        <v>0</v>
      </c>
      <c r="M2071" s="3" t="s">
        <v>19</v>
      </c>
      <c r="N2071" s="3" t="s">
        <v>20</v>
      </c>
      <c r="O2071" s="2" t="b">
        <v>0</v>
      </c>
    </row>
    <row r="2072" spans="1:15" ht="14.25" customHeight="1" x14ac:dyDescent="0.3">
      <c r="A2072" s="2">
        <v>8</v>
      </c>
      <c r="B2072" s="3" t="s">
        <v>112</v>
      </c>
      <c r="C2072" s="2">
        <v>1</v>
      </c>
      <c r="D2072" s="2">
        <v>0</v>
      </c>
      <c r="E2072" s="4">
        <v>43621</v>
      </c>
      <c r="F2072" s="3" t="s">
        <v>113</v>
      </c>
      <c r="G2072" s="3" t="s">
        <v>24</v>
      </c>
      <c r="H2072" s="4">
        <v>54925</v>
      </c>
      <c r="I2072" s="4">
        <v>43244</v>
      </c>
      <c r="J2072" s="3" t="s">
        <v>44</v>
      </c>
      <c r="K2072" s="2">
        <v>3.2899999999999999E-2</v>
      </c>
      <c r="L2072" s="2">
        <v>100</v>
      </c>
      <c r="M2072" s="3" t="s">
        <v>32</v>
      </c>
      <c r="N2072" s="3" t="s">
        <v>20</v>
      </c>
      <c r="O2072" s="2" t="b">
        <v>0</v>
      </c>
    </row>
    <row r="2073" spans="1:15" ht="14.25" customHeight="1" x14ac:dyDescent="0.3">
      <c r="A2073" s="2">
        <v>8</v>
      </c>
      <c r="B2073" s="3" t="s">
        <v>249</v>
      </c>
      <c r="C2073" s="2">
        <v>6297609.7800000003</v>
      </c>
      <c r="D2073" s="2">
        <v>6297609.7800000003</v>
      </c>
      <c r="E2073" s="4">
        <v>43621</v>
      </c>
      <c r="F2073" s="3" t="s">
        <v>199</v>
      </c>
      <c r="G2073" s="3" t="s">
        <v>200</v>
      </c>
      <c r="H2073" s="4">
        <v>36526</v>
      </c>
      <c r="I2073" s="4">
        <v>36526</v>
      </c>
      <c r="J2073" s="3" t="s">
        <v>19</v>
      </c>
      <c r="K2073" s="2">
        <v>0</v>
      </c>
      <c r="L2073" s="2">
        <v>0</v>
      </c>
      <c r="M2073" s="3" t="s">
        <v>19</v>
      </c>
      <c r="N2073" s="3" t="s">
        <v>20</v>
      </c>
      <c r="O2073" s="2" t="b">
        <v>0</v>
      </c>
    </row>
    <row r="2074" spans="1:15" ht="14.25" customHeight="1" x14ac:dyDescent="0.3">
      <c r="A2074" s="2">
        <v>8</v>
      </c>
      <c r="B2074" s="3" t="s">
        <v>657</v>
      </c>
      <c r="C2074" s="2">
        <v>51667.96</v>
      </c>
      <c r="D2074" s="2">
        <v>51667.96</v>
      </c>
      <c r="E2074" s="4">
        <v>43621</v>
      </c>
      <c r="F2074" s="3" t="s">
        <v>199</v>
      </c>
      <c r="G2074" s="3" t="s">
        <v>200</v>
      </c>
      <c r="H2074" s="4">
        <v>36526</v>
      </c>
      <c r="I2074" s="4">
        <v>36526</v>
      </c>
      <c r="J2074" s="3" t="s">
        <v>19</v>
      </c>
      <c r="K2074" s="2">
        <v>0</v>
      </c>
      <c r="L2074" s="2">
        <v>0</v>
      </c>
      <c r="M2074" s="3" t="s">
        <v>19</v>
      </c>
      <c r="N2074" s="3" t="s">
        <v>20</v>
      </c>
      <c r="O2074" s="2" t="b">
        <v>0</v>
      </c>
    </row>
    <row r="2075" spans="1:15" ht="14.25" customHeight="1" x14ac:dyDescent="0.3">
      <c r="A2075" s="2">
        <v>8</v>
      </c>
      <c r="B2075" s="3" t="s">
        <v>481</v>
      </c>
      <c r="C2075" s="2">
        <v>43636</v>
      </c>
      <c r="D2075" s="2">
        <v>6300476.9312244002</v>
      </c>
      <c r="E2075" s="4">
        <v>43621</v>
      </c>
      <c r="F2075" s="3" t="s">
        <v>482</v>
      </c>
      <c r="G2075" s="3" t="s">
        <v>202</v>
      </c>
      <c r="H2075" s="4">
        <v>36526</v>
      </c>
      <c r="I2075" s="4">
        <v>36526</v>
      </c>
      <c r="J2075" s="3" t="s">
        <v>19</v>
      </c>
      <c r="K2075" s="2">
        <v>0</v>
      </c>
      <c r="L2075" s="2">
        <v>0</v>
      </c>
      <c r="M2075" s="3" t="s">
        <v>482</v>
      </c>
      <c r="N2075" s="3" t="s">
        <v>20</v>
      </c>
      <c r="O2075" s="2" t="b">
        <v>0</v>
      </c>
    </row>
    <row r="2076" spans="1:15" ht="14.25" customHeight="1" x14ac:dyDescent="0.3">
      <c r="A2076" s="2">
        <v>8</v>
      </c>
      <c r="B2076" s="3" t="s">
        <v>483</v>
      </c>
      <c r="C2076" s="2">
        <v>1984591</v>
      </c>
      <c r="D2076" s="2">
        <v>754117.82771332003</v>
      </c>
      <c r="E2076" s="4">
        <v>43621</v>
      </c>
      <c r="F2076" s="3" t="s">
        <v>484</v>
      </c>
      <c r="G2076" s="3" t="s">
        <v>202</v>
      </c>
      <c r="H2076" s="4">
        <v>36526</v>
      </c>
      <c r="I2076" s="4">
        <v>36526</v>
      </c>
      <c r="J2076" s="3" t="s">
        <v>19</v>
      </c>
      <c r="K2076" s="2">
        <v>0</v>
      </c>
      <c r="L2076" s="2">
        <v>0</v>
      </c>
      <c r="M2076" s="3" t="s">
        <v>484</v>
      </c>
      <c r="N2076" s="3" t="s">
        <v>20</v>
      </c>
      <c r="O2076" s="2" t="b">
        <v>0</v>
      </c>
    </row>
    <row r="2077" spans="1:15" ht="14.25" customHeight="1" x14ac:dyDescent="0.3">
      <c r="A2077" s="2">
        <v>8</v>
      </c>
      <c r="B2077" s="3" t="s">
        <v>658</v>
      </c>
      <c r="C2077" s="2">
        <v>53931.145541040001</v>
      </c>
      <c r="D2077" s="2">
        <v>4006133.9278115602</v>
      </c>
      <c r="E2077" s="4">
        <v>43621</v>
      </c>
      <c r="F2077" s="3" t="s">
        <v>659</v>
      </c>
      <c r="G2077" s="3" t="s">
        <v>202</v>
      </c>
      <c r="H2077" s="4">
        <v>36526</v>
      </c>
      <c r="I2077" s="4">
        <v>36526</v>
      </c>
      <c r="J2077" s="3" t="s">
        <v>19</v>
      </c>
      <c r="K2077" s="2">
        <v>0</v>
      </c>
      <c r="L2077" s="2">
        <v>0</v>
      </c>
      <c r="M2077" s="3" t="s">
        <v>659</v>
      </c>
      <c r="N2077" s="3" t="s">
        <v>20</v>
      </c>
      <c r="O2077" s="2" t="b">
        <v>0</v>
      </c>
    </row>
    <row r="2078" spans="1:15" ht="14.25" customHeight="1" x14ac:dyDescent="0.3">
      <c r="A2078" s="2">
        <v>42</v>
      </c>
      <c r="B2078" s="3" t="s">
        <v>153</v>
      </c>
      <c r="C2078" s="2">
        <v>2916</v>
      </c>
      <c r="D2078" s="2">
        <v>2970345.31</v>
      </c>
      <c r="E2078" s="4">
        <v>43621</v>
      </c>
      <c r="F2078" s="3" t="s">
        <v>154</v>
      </c>
      <c r="G2078" s="3" t="s">
        <v>139</v>
      </c>
      <c r="H2078" s="4">
        <v>46522</v>
      </c>
      <c r="I2078" s="4">
        <v>43600</v>
      </c>
      <c r="J2078" s="3" t="s">
        <v>31</v>
      </c>
      <c r="K2078" s="2">
        <v>0.05</v>
      </c>
      <c r="L2078" s="2">
        <v>100</v>
      </c>
      <c r="M2078" s="3" t="s">
        <v>152</v>
      </c>
      <c r="N2078" s="3" t="s">
        <v>607</v>
      </c>
      <c r="O2078" s="2" t="b">
        <v>0</v>
      </c>
    </row>
    <row r="2079" spans="1:15" ht="14.25" customHeight="1" x14ac:dyDescent="0.3">
      <c r="A2079" s="2">
        <v>42</v>
      </c>
      <c r="B2079" s="3" t="s">
        <v>150</v>
      </c>
      <c r="C2079" s="2">
        <v>378</v>
      </c>
      <c r="D2079" s="2">
        <v>378900.49</v>
      </c>
      <c r="E2079" s="4">
        <v>43621</v>
      </c>
      <c r="F2079" s="3" t="s">
        <v>151</v>
      </c>
      <c r="G2079" s="3" t="s">
        <v>139</v>
      </c>
      <c r="H2079" s="4">
        <v>46157</v>
      </c>
      <c r="I2079" s="4">
        <v>43600</v>
      </c>
      <c r="J2079" s="3" t="s">
        <v>44</v>
      </c>
      <c r="K2079" s="2">
        <v>1.2999999999999999E-2</v>
      </c>
      <c r="L2079" s="2">
        <v>100</v>
      </c>
      <c r="M2079" s="3" t="s">
        <v>152</v>
      </c>
      <c r="N2079" s="3" t="s">
        <v>607</v>
      </c>
      <c r="O2079" s="2" t="b">
        <v>0</v>
      </c>
    </row>
    <row r="2080" spans="1:15" ht="14.25" customHeight="1" x14ac:dyDescent="0.3">
      <c r="A2080" s="2">
        <v>42</v>
      </c>
      <c r="B2080" s="3" t="s">
        <v>276</v>
      </c>
      <c r="C2080" s="2">
        <v>2170</v>
      </c>
      <c r="D2080" s="2">
        <v>2175101.2799999998</v>
      </c>
      <c r="E2080" s="4">
        <v>43621</v>
      </c>
      <c r="F2080" s="3" t="s">
        <v>277</v>
      </c>
      <c r="G2080" s="3" t="s">
        <v>139</v>
      </c>
      <c r="H2080" s="4">
        <v>45427</v>
      </c>
      <c r="I2080" s="4">
        <v>43600</v>
      </c>
      <c r="J2080" s="3" t="s">
        <v>44</v>
      </c>
      <c r="K2080" s="2">
        <v>1.2E-2</v>
      </c>
      <c r="L2080" s="2">
        <v>100</v>
      </c>
      <c r="M2080" s="3" t="s">
        <v>152</v>
      </c>
      <c r="N2080" s="3" t="s">
        <v>607</v>
      </c>
      <c r="O2080" s="2" t="b">
        <v>0</v>
      </c>
    </row>
    <row r="2081" spans="1:15" ht="14.25" customHeight="1" x14ac:dyDescent="0.3">
      <c r="A2081" s="2">
        <v>42</v>
      </c>
      <c r="B2081" s="3" t="s">
        <v>283</v>
      </c>
      <c r="C2081" s="2">
        <v>5823</v>
      </c>
      <c r="D2081" s="2">
        <v>5917242.6200000001</v>
      </c>
      <c r="E2081" s="4">
        <v>43621</v>
      </c>
      <c r="F2081" s="3" t="s">
        <v>284</v>
      </c>
      <c r="G2081" s="3" t="s">
        <v>139</v>
      </c>
      <c r="H2081" s="4">
        <v>46157</v>
      </c>
      <c r="I2081" s="4">
        <v>43600</v>
      </c>
      <c r="J2081" s="3" t="s">
        <v>31</v>
      </c>
      <c r="K2081" s="2">
        <v>5.6000000000000001E-2</v>
      </c>
      <c r="L2081" s="2">
        <v>100</v>
      </c>
      <c r="M2081" s="3" t="s">
        <v>152</v>
      </c>
      <c r="N2081" s="3" t="s">
        <v>607</v>
      </c>
      <c r="O2081" s="2" t="b">
        <v>0</v>
      </c>
    </row>
    <row r="2082" spans="1:15" ht="14.25" customHeight="1" x14ac:dyDescent="0.3">
      <c r="A2082" s="2">
        <v>42</v>
      </c>
      <c r="B2082" s="3" t="s">
        <v>173</v>
      </c>
      <c r="C2082" s="2">
        <v>8580</v>
      </c>
      <c r="D2082" s="2">
        <v>8587810.4600000009</v>
      </c>
      <c r="E2082" s="4">
        <v>43621</v>
      </c>
      <c r="F2082" s="3" t="s">
        <v>174</v>
      </c>
      <c r="G2082" s="3" t="s">
        <v>139</v>
      </c>
      <c r="H2082" s="4">
        <v>46522</v>
      </c>
      <c r="I2082" s="4">
        <v>43600</v>
      </c>
      <c r="J2082" s="3" t="s">
        <v>44</v>
      </c>
      <c r="K2082" s="2">
        <v>1.4500000000000001E-2</v>
      </c>
      <c r="L2082" s="2">
        <v>100</v>
      </c>
      <c r="M2082" s="3" t="s">
        <v>175</v>
      </c>
      <c r="N2082" s="3" t="s">
        <v>607</v>
      </c>
      <c r="O2082" s="2" t="b">
        <v>0</v>
      </c>
    </row>
    <row r="2083" spans="1:15" ht="14.25" customHeight="1" x14ac:dyDescent="0.3">
      <c r="A2083" s="2">
        <v>42</v>
      </c>
      <c r="B2083" s="3" t="s">
        <v>644</v>
      </c>
      <c r="C2083" s="2">
        <v>6391536.29</v>
      </c>
      <c r="D2083" s="2">
        <v>6391536.29</v>
      </c>
      <c r="E2083" s="4">
        <v>43621</v>
      </c>
      <c r="F2083" s="3" t="s">
        <v>199</v>
      </c>
      <c r="G2083" s="3" t="s">
        <v>200</v>
      </c>
      <c r="H2083" s="4">
        <v>36526</v>
      </c>
      <c r="I2083" s="4">
        <v>36526</v>
      </c>
      <c r="J2083" s="3" t="s">
        <v>19</v>
      </c>
      <c r="K2083" s="2">
        <v>0</v>
      </c>
      <c r="L2083" s="2">
        <v>0</v>
      </c>
      <c r="M2083" s="3" t="s">
        <v>19</v>
      </c>
      <c r="N2083" s="3" t="s">
        <v>607</v>
      </c>
      <c r="O2083" s="2" t="b">
        <v>0</v>
      </c>
    </row>
    <row r="2084" spans="1:15" ht="14.25" customHeight="1" x14ac:dyDescent="0.3">
      <c r="A2084" s="2">
        <v>42</v>
      </c>
      <c r="B2084" s="3" t="s">
        <v>352</v>
      </c>
      <c r="C2084" s="2">
        <v>34565071.458941698</v>
      </c>
      <c r="D2084" s="2">
        <v>84000708.258858606</v>
      </c>
      <c r="E2084" s="4">
        <v>43621</v>
      </c>
      <c r="F2084" s="3" t="s">
        <v>353</v>
      </c>
      <c r="G2084" s="3" t="s">
        <v>202</v>
      </c>
      <c r="H2084" s="4">
        <v>36526</v>
      </c>
      <c r="I2084" s="4">
        <v>36526</v>
      </c>
      <c r="J2084" s="3" t="s">
        <v>19</v>
      </c>
      <c r="K2084" s="2">
        <v>0</v>
      </c>
      <c r="L2084" s="2">
        <v>0</v>
      </c>
      <c r="M2084" s="3" t="s">
        <v>353</v>
      </c>
      <c r="N2084" s="3" t="s">
        <v>607</v>
      </c>
      <c r="O2084" s="2" t="b">
        <v>0</v>
      </c>
    </row>
    <row r="2085" spans="1:15" ht="14.25" customHeight="1" x14ac:dyDescent="0.3">
      <c r="A2085" s="2">
        <v>42</v>
      </c>
      <c r="B2085" s="3" t="s">
        <v>499</v>
      </c>
      <c r="C2085" s="2">
        <v>8126.0000023299999</v>
      </c>
      <c r="D2085" s="2">
        <v>9006051.1291753408</v>
      </c>
      <c r="E2085" s="4">
        <v>43621</v>
      </c>
      <c r="F2085" s="3" t="s">
        <v>498</v>
      </c>
      <c r="G2085" s="3" t="s">
        <v>202</v>
      </c>
      <c r="H2085" s="4">
        <v>36526</v>
      </c>
      <c r="I2085" s="4">
        <v>36526</v>
      </c>
      <c r="J2085" s="3" t="s">
        <v>19</v>
      </c>
      <c r="K2085" s="2">
        <v>0</v>
      </c>
      <c r="L2085" s="2">
        <v>0</v>
      </c>
      <c r="M2085" s="3" t="s">
        <v>498</v>
      </c>
      <c r="N2085" s="3" t="s">
        <v>607</v>
      </c>
      <c r="O2085" s="2" t="b">
        <v>0</v>
      </c>
    </row>
    <row r="2086" spans="1:15" ht="14.25" customHeight="1" x14ac:dyDescent="0.3">
      <c r="A2086" s="2">
        <v>42</v>
      </c>
      <c r="B2086" s="3" t="s">
        <v>478</v>
      </c>
      <c r="C2086" s="2">
        <v>1450.0000042199999</v>
      </c>
      <c r="D2086" s="2">
        <v>1477078.2968238101</v>
      </c>
      <c r="E2086" s="4">
        <v>43621</v>
      </c>
      <c r="F2086" s="3" t="s">
        <v>479</v>
      </c>
      <c r="G2086" s="3" t="s">
        <v>202</v>
      </c>
      <c r="H2086" s="4">
        <v>36526</v>
      </c>
      <c r="I2086" s="4">
        <v>36526</v>
      </c>
      <c r="J2086" s="3" t="s">
        <v>19</v>
      </c>
      <c r="K2086" s="2">
        <v>0</v>
      </c>
      <c r="L2086" s="2">
        <v>0</v>
      </c>
      <c r="M2086" s="3" t="s">
        <v>479</v>
      </c>
      <c r="N2086" s="3" t="s">
        <v>607</v>
      </c>
      <c r="O2086" s="2" t="b">
        <v>0</v>
      </c>
    </row>
    <row r="2087" spans="1:15" ht="14.25" customHeight="1" x14ac:dyDescent="0.3">
      <c r="A2087" s="2">
        <v>42</v>
      </c>
      <c r="B2087" s="3" t="s">
        <v>493</v>
      </c>
      <c r="C2087" s="2">
        <v>8861</v>
      </c>
      <c r="D2087" s="2">
        <v>8747796.89917464</v>
      </c>
      <c r="E2087" s="4">
        <v>43621</v>
      </c>
      <c r="F2087" s="3" t="s">
        <v>494</v>
      </c>
      <c r="G2087" s="3" t="s">
        <v>202</v>
      </c>
      <c r="H2087" s="4">
        <v>36526</v>
      </c>
      <c r="I2087" s="4">
        <v>36526</v>
      </c>
      <c r="J2087" s="3" t="s">
        <v>19</v>
      </c>
      <c r="K2087" s="2">
        <v>0</v>
      </c>
      <c r="L2087" s="2">
        <v>0</v>
      </c>
      <c r="M2087" s="3" t="s">
        <v>494</v>
      </c>
      <c r="N2087" s="3" t="s">
        <v>607</v>
      </c>
      <c r="O2087" s="2" t="b">
        <v>0</v>
      </c>
    </row>
    <row r="2088" spans="1:15" ht="14.25" customHeight="1" x14ac:dyDescent="0.3">
      <c r="A2088" s="2">
        <v>42</v>
      </c>
      <c r="B2088" s="3" t="s">
        <v>519</v>
      </c>
      <c r="C2088" s="2">
        <v>8.9999999699999993</v>
      </c>
      <c r="D2088" s="2">
        <v>620033.69826223096</v>
      </c>
      <c r="E2088" s="4">
        <v>43621</v>
      </c>
      <c r="F2088" s="3" t="s">
        <v>496</v>
      </c>
      <c r="G2088" s="3" t="s">
        <v>202</v>
      </c>
      <c r="H2088" s="4">
        <v>36526</v>
      </c>
      <c r="I2088" s="4">
        <v>36526</v>
      </c>
      <c r="J2088" s="3" t="s">
        <v>19</v>
      </c>
      <c r="K2088" s="2">
        <v>0</v>
      </c>
      <c r="L2088" s="2">
        <v>0</v>
      </c>
      <c r="M2088" s="3" t="s">
        <v>496</v>
      </c>
      <c r="N2088" s="3" t="s">
        <v>607</v>
      </c>
      <c r="O2088" s="2" t="b">
        <v>0</v>
      </c>
    </row>
    <row r="2089" spans="1:15" ht="14.25" customHeight="1" x14ac:dyDescent="0.3">
      <c r="A2089" s="2">
        <v>42</v>
      </c>
      <c r="B2089" s="3" t="s">
        <v>495</v>
      </c>
      <c r="C2089" s="2">
        <v>81</v>
      </c>
      <c r="D2089" s="2">
        <v>6757269.7895390699</v>
      </c>
      <c r="E2089" s="4">
        <v>43621</v>
      </c>
      <c r="F2089" s="3" t="s">
        <v>496</v>
      </c>
      <c r="G2089" s="3" t="s">
        <v>202</v>
      </c>
      <c r="H2089" s="4">
        <v>36526</v>
      </c>
      <c r="I2089" s="4">
        <v>36526</v>
      </c>
      <c r="J2089" s="3" t="s">
        <v>19</v>
      </c>
      <c r="K2089" s="2">
        <v>0</v>
      </c>
      <c r="L2089" s="2">
        <v>0</v>
      </c>
      <c r="M2089" s="3" t="s">
        <v>496</v>
      </c>
      <c r="N2089" s="3" t="s">
        <v>607</v>
      </c>
      <c r="O2089" s="2" t="b">
        <v>0</v>
      </c>
    </row>
    <row r="2090" spans="1:15" ht="14.25" customHeight="1" x14ac:dyDescent="0.3">
      <c r="A2090" s="2">
        <v>42</v>
      </c>
      <c r="B2090" s="3" t="s">
        <v>295</v>
      </c>
      <c r="C2090" s="2">
        <v>6500</v>
      </c>
      <c r="D2090" s="2">
        <v>6508449.0922750002</v>
      </c>
      <c r="E2090" s="4">
        <v>43621</v>
      </c>
      <c r="F2090" s="3" t="s">
        <v>296</v>
      </c>
      <c r="G2090" s="3" t="s">
        <v>202</v>
      </c>
      <c r="H2090" s="4">
        <v>36526</v>
      </c>
      <c r="I2090" s="4">
        <v>36526</v>
      </c>
      <c r="J2090" s="3" t="s">
        <v>19</v>
      </c>
      <c r="K2090" s="2">
        <v>0</v>
      </c>
      <c r="L2090" s="2">
        <v>0</v>
      </c>
      <c r="M2090" s="3" t="s">
        <v>296</v>
      </c>
      <c r="N2090" s="3" t="s">
        <v>607</v>
      </c>
      <c r="O2090" s="2" t="b">
        <v>0</v>
      </c>
    </row>
    <row r="2091" spans="1:15" ht="14.25" customHeight="1" x14ac:dyDescent="0.3">
      <c r="A2091" s="2">
        <v>42</v>
      </c>
      <c r="B2091" s="3" t="s">
        <v>660</v>
      </c>
      <c r="C2091" s="2">
        <v>5000000</v>
      </c>
      <c r="D2091" s="2">
        <v>5024058.5999999996</v>
      </c>
      <c r="E2091" s="4">
        <v>43621</v>
      </c>
      <c r="F2091" s="3" t="s">
        <v>661</v>
      </c>
      <c r="G2091" s="3" t="s">
        <v>202</v>
      </c>
      <c r="H2091" s="4">
        <v>36526</v>
      </c>
      <c r="I2091" s="4">
        <v>36526</v>
      </c>
      <c r="J2091" s="3" t="s">
        <v>19</v>
      </c>
      <c r="K2091" s="2">
        <v>0</v>
      </c>
      <c r="L2091" s="2">
        <v>0</v>
      </c>
      <c r="M2091" s="3" t="s">
        <v>661</v>
      </c>
      <c r="N2091" s="3" t="s">
        <v>607</v>
      </c>
      <c r="O2091" s="2" t="b">
        <v>0</v>
      </c>
    </row>
    <row r="2092" spans="1:15" ht="14.25" customHeight="1" x14ac:dyDescent="0.3">
      <c r="A2092" s="2">
        <v>42</v>
      </c>
      <c r="B2092" s="3" t="s">
        <v>424</v>
      </c>
      <c r="C2092" s="2">
        <v>8624.9999981799992</v>
      </c>
      <c r="D2092" s="2">
        <v>8795957.9299089201</v>
      </c>
      <c r="E2092" s="4">
        <v>43621</v>
      </c>
      <c r="F2092" s="3" t="s">
        <v>423</v>
      </c>
      <c r="G2092" s="3" t="s">
        <v>202</v>
      </c>
      <c r="H2092" s="4">
        <v>36526</v>
      </c>
      <c r="I2092" s="4">
        <v>36526</v>
      </c>
      <c r="J2092" s="3" t="s">
        <v>19</v>
      </c>
      <c r="K2092" s="2">
        <v>0</v>
      </c>
      <c r="L2092" s="2">
        <v>0</v>
      </c>
      <c r="M2092" s="3" t="s">
        <v>423</v>
      </c>
      <c r="N2092" s="3" t="s">
        <v>607</v>
      </c>
      <c r="O2092" s="2" t="b">
        <v>0</v>
      </c>
    </row>
    <row r="2093" spans="1:15" ht="14.25" customHeight="1" x14ac:dyDescent="0.3">
      <c r="A2093" s="2">
        <v>42</v>
      </c>
      <c r="B2093" s="3" t="s">
        <v>422</v>
      </c>
      <c r="C2093" s="2">
        <v>8625.0000045800007</v>
      </c>
      <c r="D2093" s="2">
        <v>8817817.5158611406</v>
      </c>
      <c r="E2093" s="4">
        <v>43621</v>
      </c>
      <c r="F2093" s="3" t="s">
        <v>423</v>
      </c>
      <c r="G2093" s="3" t="s">
        <v>202</v>
      </c>
      <c r="H2093" s="4">
        <v>36526</v>
      </c>
      <c r="I2093" s="4">
        <v>36526</v>
      </c>
      <c r="J2093" s="3" t="s">
        <v>19</v>
      </c>
      <c r="K2093" s="2">
        <v>0</v>
      </c>
      <c r="L2093" s="2">
        <v>0</v>
      </c>
      <c r="M2093" s="3" t="s">
        <v>423</v>
      </c>
      <c r="N2093" s="3" t="s">
        <v>607</v>
      </c>
      <c r="O2093" s="2" t="b">
        <v>0</v>
      </c>
    </row>
    <row r="2094" spans="1:15" ht="14.25" customHeight="1" x14ac:dyDescent="0.3">
      <c r="A2094" s="2">
        <v>42</v>
      </c>
      <c r="B2094" s="3" t="s">
        <v>439</v>
      </c>
      <c r="C2094" s="2">
        <v>908</v>
      </c>
      <c r="D2094" s="2">
        <v>5859760.9192487998</v>
      </c>
      <c r="E2094" s="4">
        <v>43621</v>
      </c>
      <c r="F2094" s="3" t="s">
        <v>440</v>
      </c>
      <c r="G2094" s="3" t="s">
        <v>202</v>
      </c>
      <c r="H2094" s="4">
        <v>36526</v>
      </c>
      <c r="I2094" s="4">
        <v>36526</v>
      </c>
      <c r="J2094" s="3" t="s">
        <v>19</v>
      </c>
      <c r="K2094" s="2">
        <v>0</v>
      </c>
      <c r="L2094" s="2">
        <v>0</v>
      </c>
      <c r="M2094" s="3" t="s">
        <v>440</v>
      </c>
      <c r="N2094" s="3" t="s">
        <v>607</v>
      </c>
      <c r="O2094" s="2" t="b">
        <v>0</v>
      </c>
    </row>
    <row r="2095" spans="1:15" ht="14.25" customHeight="1" x14ac:dyDescent="0.3">
      <c r="A2095" s="2">
        <v>42</v>
      </c>
      <c r="B2095" s="3" t="s">
        <v>437</v>
      </c>
      <c r="C2095" s="2">
        <v>8760</v>
      </c>
      <c r="D2095" s="2">
        <v>8572937.6969831996</v>
      </c>
      <c r="E2095" s="4">
        <v>43621</v>
      </c>
      <c r="F2095" s="3" t="s">
        <v>438</v>
      </c>
      <c r="G2095" s="3" t="s">
        <v>202</v>
      </c>
      <c r="H2095" s="4">
        <v>36526</v>
      </c>
      <c r="I2095" s="4">
        <v>36526</v>
      </c>
      <c r="J2095" s="3" t="s">
        <v>19</v>
      </c>
      <c r="K2095" s="2">
        <v>0</v>
      </c>
      <c r="L2095" s="2">
        <v>0</v>
      </c>
      <c r="M2095" s="3" t="s">
        <v>438</v>
      </c>
      <c r="N2095" s="3" t="s">
        <v>607</v>
      </c>
      <c r="O2095" s="2" t="b">
        <v>0</v>
      </c>
    </row>
    <row r="2096" spans="1:15" ht="14.25" customHeight="1" x14ac:dyDescent="0.3">
      <c r="A2096" s="2">
        <v>42</v>
      </c>
      <c r="B2096" s="3" t="s">
        <v>480</v>
      </c>
      <c r="C2096" s="2">
        <v>6999999.9974094704</v>
      </c>
      <c r="D2096" s="2">
        <v>4991794.1481526596</v>
      </c>
      <c r="E2096" s="4">
        <v>43621</v>
      </c>
      <c r="F2096" s="3" t="s">
        <v>442</v>
      </c>
      <c r="G2096" s="3" t="s">
        <v>202</v>
      </c>
      <c r="H2096" s="4">
        <v>36526</v>
      </c>
      <c r="I2096" s="4">
        <v>36526</v>
      </c>
      <c r="J2096" s="3" t="s">
        <v>19</v>
      </c>
      <c r="K2096" s="2">
        <v>0</v>
      </c>
      <c r="L2096" s="2">
        <v>0</v>
      </c>
      <c r="M2096" s="3" t="s">
        <v>442</v>
      </c>
      <c r="N2096" s="3" t="s">
        <v>607</v>
      </c>
      <c r="O2096" s="2" t="b">
        <v>0</v>
      </c>
    </row>
    <row r="2097" spans="1:15" ht="14.25" customHeight="1" x14ac:dyDescent="0.3">
      <c r="A2097" s="2">
        <v>42</v>
      </c>
      <c r="B2097" s="3" t="s">
        <v>474</v>
      </c>
      <c r="C2097" s="2">
        <v>10583.00000566</v>
      </c>
      <c r="D2097" s="2">
        <v>10610317.298226999</v>
      </c>
      <c r="E2097" s="4">
        <v>43621</v>
      </c>
      <c r="F2097" s="3" t="s">
        <v>475</v>
      </c>
      <c r="G2097" s="3" t="s">
        <v>202</v>
      </c>
      <c r="H2097" s="4">
        <v>36526</v>
      </c>
      <c r="I2097" s="4">
        <v>36526</v>
      </c>
      <c r="J2097" s="3" t="s">
        <v>19</v>
      </c>
      <c r="K2097" s="2">
        <v>0</v>
      </c>
      <c r="L2097" s="2">
        <v>0</v>
      </c>
      <c r="M2097" s="3" t="s">
        <v>475</v>
      </c>
      <c r="N2097" s="3" t="s">
        <v>607</v>
      </c>
      <c r="O2097" s="2" t="b">
        <v>0</v>
      </c>
    </row>
    <row r="2098" spans="1:15" ht="14.25" customHeight="1" x14ac:dyDescent="0.3">
      <c r="A2098" s="2">
        <v>42</v>
      </c>
      <c r="B2098" s="3" t="s">
        <v>443</v>
      </c>
      <c r="C2098" s="2">
        <v>8367.9999973899994</v>
      </c>
      <c r="D2098" s="2">
        <v>8749793.3412074</v>
      </c>
      <c r="E2098" s="4">
        <v>43621</v>
      </c>
      <c r="F2098" s="3" t="s">
        <v>444</v>
      </c>
      <c r="G2098" s="3" t="s">
        <v>202</v>
      </c>
      <c r="H2098" s="4">
        <v>36526</v>
      </c>
      <c r="I2098" s="4">
        <v>36526</v>
      </c>
      <c r="J2098" s="3" t="s">
        <v>19</v>
      </c>
      <c r="K2098" s="2">
        <v>0</v>
      </c>
      <c r="L2098" s="2">
        <v>0</v>
      </c>
      <c r="M2098" s="3" t="s">
        <v>444</v>
      </c>
      <c r="N2098" s="3" t="s">
        <v>607</v>
      </c>
      <c r="O2098" s="2" t="b">
        <v>0</v>
      </c>
    </row>
    <row r="2099" spans="1:15" ht="14.25" customHeight="1" x14ac:dyDescent="0.3">
      <c r="A2099" s="2">
        <v>12</v>
      </c>
      <c r="B2099" s="3" t="s">
        <v>499</v>
      </c>
      <c r="C2099" s="2">
        <v>1979</v>
      </c>
      <c r="D2099" s="2">
        <v>2193326.9972345</v>
      </c>
      <c r="E2099" s="4">
        <v>43621</v>
      </c>
      <c r="F2099" s="3" t="s">
        <v>498</v>
      </c>
      <c r="G2099" s="3" t="s">
        <v>202</v>
      </c>
      <c r="H2099" s="4">
        <v>36526</v>
      </c>
      <c r="I2099" s="4">
        <v>36526</v>
      </c>
      <c r="J2099" s="3" t="s">
        <v>19</v>
      </c>
      <c r="K2099" s="2">
        <v>0</v>
      </c>
      <c r="L2099" s="2">
        <v>0</v>
      </c>
      <c r="M2099" s="3" t="s">
        <v>498</v>
      </c>
      <c r="N2099" s="3" t="s">
        <v>20</v>
      </c>
      <c r="O2099" s="2" t="b">
        <v>0</v>
      </c>
    </row>
    <row r="2100" spans="1:15" ht="14.25" customHeight="1" x14ac:dyDescent="0.3">
      <c r="A2100" s="2">
        <v>12</v>
      </c>
      <c r="B2100" s="3" t="s">
        <v>500</v>
      </c>
      <c r="C2100" s="2">
        <v>4600000</v>
      </c>
      <c r="D2100" s="2">
        <v>4839505.8540000003</v>
      </c>
      <c r="E2100" s="4">
        <v>43621</v>
      </c>
      <c r="F2100" s="3" t="s">
        <v>501</v>
      </c>
      <c r="G2100" s="3" t="s">
        <v>202</v>
      </c>
      <c r="H2100" s="4">
        <v>36526</v>
      </c>
      <c r="I2100" s="4">
        <v>36526</v>
      </c>
      <c r="J2100" s="3" t="s">
        <v>19</v>
      </c>
      <c r="K2100" s="2">
        <v>0</v>
      </c>
      <c r="L2100" s="2">
        <v>0</v>
      </c>
      <c r="M2100" s="3" t="s">
        <v>501</v>
      </c>
      <c r="N2100" s="3" t="s">
        <v>20</v>
      </c>
      <c r="O2100" s="2" t="b">
        <v>0</v>
      </c>
    </row>
    <row r="2101" spans="1:15" ht="14.25" customHeight="1" x14ac:dyDescent="0.3">
      <c r="A2101" s="2">
        <v>12</v>
      </c>
      <c r="B2101" s="3" t="s">
        <v>474</v>
      </c>
      <c r="C2101" s="2">
        <v>2400</v>
      </c>
      <c r="D2101" s="2">
        <v>2406194.9827200002</v>
      </c>
      <c r="E2101" s="4">
        <v>43621</v>
      </c>
      <c r="F2101" s="3" t="s">
        <v>475</v>
      </c>
      <c r="G2101" s="3" t="s">
        <v>202</v>
      </c>
      <c r="H2101" s="4">
        <v>36526</v>
      </c>
      <c r="I2101" s="4">
        <v>36526</v>
      </c>
      <c r="J2101" s="3" t="s">
        <v>19</v>
      </c>
      <c r="K2101" s="2">
        <v>0</v>
      </c>
      <c r="L2101" s="2">
        <v>0</v>
      </c>
      <c r="M2101" s="3" t="s">
        <v>475</v>
      </c>
      <c r="N2101" s="3" t="s">
        <v>20</v>
      </c>
      <c r="O2101" s="2" t="b">
        <v>0</v>
      </c>
    </row>
    <row r="2102" spans="1:15" ht="14.25" customHeight="1" x14ac:dyDescent="0.3">
      <c r="A2102" s="2">
        <v>12</v>
      </c>
      <c r="B2102" s="3" t="s">
        <v>626</v>
      </c>
      <c r="C2102" s="2">
        <v>377702.44919526001</v>
      </c>
      <c r="D2102" s="2">
        <v>1113620.2278543899</v>
      </c>
      <c r="E2102" s="4">
        <v>43621</v>
      </c>
      <c r="F2102" s="3" t="s">
        <v>627</v>
      </c>
      <c r="G2102" s="3" t="s">
        <v>202</v>
      </c>
      <c r="H2102" s="4">
        <v>36526</v>
      </c>
      <c r="I2102" s="4">
        <v>36526</v>
      </c>
      <c r="J2102" s="3" t="s">
        <v>19</v>
      </c>
      <c r="K2102" s="2">
        <v>0</v>
      </c>
      <c r="L2102" s="2">
        <v>0</v>
      </c>
      <c r="M2102" s="3" t="s">
        <v>627</v>
      </c>
      <c r="N2102" s="3" t="s">
        <v>20</v>
      </c>
      <c r="O2102" s="2" t="b">
        <v>0</v>
      </c>
    </row>
    <row r="2103" spans="1:15" ht="14.25" customHeight="1" x14ac:dyDescent="0.3">
      <c r="A2103" s="2">
        <v>12</v>
      </c>
      <c r="B2103" s="3" t="s">
        <v>628</v>
      </c>
      <c r="C2103" s="2">
        <v>377765.36299360998</v>
      </c>
      <c r="D2103" s="2">
        <v>1113599.1498515501</v>
      </c>
      <c r="E2103" s="4">
        <v>43621</v>
      </c>
      <c r="F2103" s="3" t="s">
        <v>629</v>
      </c>
      <c r="G2103" s="3" t="s">
        <v>202</v>
      </c>
      <c r="H2103" s="4">
        <v>36526</v>
      </c>
      <c r="I2103" s="4">
        <v>36526</v>
      </c>
      <c r="J2103" s="3" t="s">
        <v>19</v>
      </c>
      <c r="K2103" s="2">
        <v>0</v>
      </c>
      <c r="L2103" s="2">
        <v>0</v>
      </c>
      <c r="M2103" s="3" t="s">
        <v>629</v>
      </c>
      <c r="N2103" s="3" t="s">
        <v>20</v>
      </c>
      <c r="O2103" s="2" t="b">
        <v>0</v>
      </c>
    </row>
    <row r="2104" spans="1:15" ht="14.25" customHeight="1" x14ac:dyDescent="0.3">
      <c r="A2104" s="2">
        <v>12</v>
      </c>
      <c r="B2104" s="3" t="s">
        <v>630</v>
      </c>
      <c r="C2104" s="2">
        <v>377949.60365339002</v>
      </c>
      <c r="D2104" s="2">
        <v>1113598.5886740901</v>
      </c>
      <c r="E2104" s="4">
        <v>43621</v>
      </c>
      <c r="F2104" s="3" t="s">
        <v>631</v>
      </c>
      <c r="G2104" s="3" t="s">
        <v>202</v>
      </c>
      <c r="H2104" s="4">
        <v>36526</v>
      </c>
      <c r="I2104" s="4">
        <v>36526</v>
      </c>
      <c r="J2104" s="3" t="s">
        <v>19</v>
      </c>
      <c r="K2104" s="2">
        <v>0</v>
      </c>
      <c r="L2104" s="2">
        <v>0</v>
      </c>
      <c r="M2104" s="3" t="s">
        <v>631</v>
      </c>
      <c r="N2104" s="3" t="s">
        <v>20</v>
      </c>
      <c r="O2104" s="2" t="b">
        <v>0</v>
      </c>
    </row>
    <row r="2105" spans="1:15" ht="14.25" customHeight="1" x14ac:dyDescent="0.3">
      <c r="A2105" s="2">
        <v>12</v>
      </c>
      <c r="B2105" s="3" t="s">
        <v>632</v>
      </c>
      <c r="C2105" s="2">
        <v>378005.29669665999</v>
      </c>
      <c r="D2105" s="2">
        <v>1113595.5601156501</v>
      </c>
      <c r="E2105" s="4">
        <v>43621</v>
      </c>
      <c r="F2105" s="3" t="s">
        <v>633</v>
      </c>
      <c r="G2105" s="3" t="s">
        <v>202</v>
      </c>
      <c r="H2105" s="4">
        <v>36526</v>
      </c>
      <c r="I2105" s="4">
        <v>36526</v>
      </c>
      <c r="J2105" s="3" t="s">
        <v>19</v>
      </c>
      <c r="K2105" s="2">
        <v>0</v>
      </c>
      <c r="L2105" s="2">
        <v>0</v>
      </c>
      <c r="M2105" s="3" t="s">
        <v>633</v>
      </c>
      <c r="N2105" s="3" t="s">
        <v>20</v>
      </c>
      <c r="O2105" s="2" t="b">
        <v>0</v>
      </c>
    </row>
    <row r="2106" spans="1:15" ht="14.25" customHeight="1" x14ac:dyDescent="0.3">
      <c r="A2106" s="2">
        <v>12</v>
      </c>
      <c r="B2106" s="3" t="s">
        <v>634</v>
      </c>
      <c r="C2106" s="2">
        <v>263365.32237672003</v>
      </c>
      <c r="D2106" s="2">
        <v>1113625.48824172</v>
      </c>
      <c r="E2106" s="4">
        <v>43621</v>
      </c>
      <c r="F2106" s="3" t="s">
        <v>635</v>
      </c>
      <c r="G2106" s="3" t="s">
        <v>202</v>
      </c>
      <c r="H2106" s="4">
        <v>36526</v>
      </c>
      <c r="I2106" s="4">
        <v>36526</v>
      </c>
      <c r="J2106" s="3" t="s">
        <v>19</v>
      </c>
      <c r="K2106" s="2">
        <v>0</v>
      </c>
      <c r="L2106" s="2">
        <v>0</v>
      </c>
      <c r="M2106" s="3" t="s">
        <v>635</v>
      </c>
      <c r="N2106" s="3" t="s">
        <v>20</v>
      </c>
      <c r="O2106" s="2" t="b">
        <v>0</v>
      </c>
    </row>
    <row r="2107" spans="1:15" ht="14.25" customHeight="1" x14ac:dyDescent="0.3">
      <c r="A2107" s="2">
        <v>12</v>
      </c>
      <c r="B2107" s="3" t="s">
        <v>481</v>
      </c>
      <c r="C2107" s="2">
        <v>54545</v>
      </c>
      <c r="D2107" s="2">
        <v>7875596.1640304998</v>
      </c>
      <c r="E2107" s="4">
        <v>43621</v>
      </c>
      <c r="F2107" s="3" t="s">
        <v>482</v>
      </c>
      <c r="G2107" s="3" t="s">
        <v>202</v>
      </c>
      <c r="H2107" s="4">
        <v>36526</v>
      </c>
      <c r="I2107" s="4">
        <v>36526</v>
      </c>
      <c r="J2107" s="3" t="s">
        <v>19</v>
      </c>
      <c r="K2107" s="2">
        <v>0</v>
      </c>
      <c r="L2107" s="2">
        <v>0</v>
      </c>
      <c r="M2107" s="3" t="s">
        <v>482</v>
      </c>
      <c r="N2107" s="3" t="s">
        <v>20</v>
      </c>
      <c r="O2107" s="2" t="b">
        <v>0</v>
      </c>
    </row>
    <row r="2108" spans="1:15" ht="14.25" customHeight="1" x14ac:dyDescent="0.3">
      <c r="A2108" s="2">
        <v>12</v>
      </c>
      <c r="B2108" s="3" t="s">
        <v>483</v>
      </c>
      <c r="C2108" s="2">
        <v>762497</v>
      </c>
      <c r="D2108" s="2">
        <v>289738.58154043998</v>
      </c>
      <c r="E2108" s="4">
        <v>43621</v>
      </c>
      <c r="F2108" s="3" t="s">
        <v>484</v>
      </c>
      <c r="G2108" s="3" t="s">
        <v>202</v>
      </c>
      <c r="H2108" s="4">
        <v>36526</v>
      </c>
      <c r="I2108" s="4">
        <v>36526</v>
      </c>
      <c r="J2108" s="3" t="s">
        <v>19</v>
      </c>
      <c r="K2108" s="2">
        <v>0</v>
      </c>
      <c r="L2108" s="2">
        <v>0</v>
      </c>
      <c r="M2108" s="3" t="s">
        <v>484</v>
      </c>
      <c r="N2108" s="3" t="s">
        <v>20</v>
      </c>
      <c r="O2108" s="2" t="b">
        <v>0</v>
      </c>
    </row>
    <row r="2109" spans="1:15" ht="14.25" customHeight="1" x14ac:dyDescent="0.3">
      <c r="A2109" s="2">
        <v>12</v>
      </c>
      <c r="B2109" s="3" t="s">
        <v>593</v>
      </c>
      <c r="C2109" s="2">
        <v>410</v>
      </c>
      <c r="D2109" s="2">
        <v>63229.929112999998</v>
      </c>
      <c r="E2109" s="4">
        <v>43621</v>
      </c>
      <c r="F2109" s="3" t="s">
        <v>434</v>
      </c>
      <c r="G2109" s="3" t="s">
        <v>202</v>
      </c>
      <c r="H2109" s="4">
        <v>36526</v>
      </c>
      <c r="I2109" s="4">
        <v>36526</v>
      </c>
      <c r="J2109" s="3" t="s">
        <v>19</v>
      </c>
      <c r="K2109" s="2">
        <v>0</v>
      </c>
      <c r="L2109" s="2">
        <v>0</v>
      </c>
      <c r="M2109" s="3" t="s">
        <v>434</v>
      </c>
      <c r="N2109" s="3" t="s">
        <v>20</v>
      </c>
      <c r="O2109" s="2" t="b">
        <v>0</v>
      </c>
    </row>
    <row r="2110" spans="1:15" ht="14.25" customHeight="1" x14ac:dyDescent="0.3">
      <c r="A2110" s="2">
        <v>12</v>
      </c>
      <c r="B2110" s="3" t="s">
        <v>435</v>
      </c>
      <c r="C2110" s="2">
        <v>2666</v>
      </c>
      <c r="D2110" s="2">
        <v>2702627.26380094</v>
      </c>
      <c r="E2110" s="4">
        <v>43621</v>
      </c>
      <c r="F2110" s="3" t="s">
        <v>436</v>
      </c>
      <c r="G2110" s="3" t="s">
        <v>202</v>
      </c>
      <c r="H2110" s="4">
        <v>36526</v>
      </c>
      <c r="I2110" s="4">
        <v>36526</v>
      </c>
      <c r="J2110" s="3" t="s">
        <v>19</v>
      </c>
      <c r="K2110" s="2">
        <v>0</v>
      </c>
      <c r="L2110" s="2">
        <v>0</v>
      </c>
      <c r="M2110" s="3" t="s">
        <v>436</v>
      </c>
      <c r="N2110" s="3" t="s">
        <v>20</v>
      </c>
      <c r="O2110" s="2" t="b">
        <v>0</v>
      </c>
    </row>
    <row r="2111" spans="1:15" ht="14.25" customHeight="1" x14ac:dyDescent="0.3">
      <c r="A2111" s="2">
        <v>12</v>
      </c>
      <c r="B2111" s="3" t="s">
        <v>437</v>
      </c>
      <c r="C2111" s="2">
        <v>2480</v>
      </c>
      <c r="D2111" s="2">
        <v>2427041.7224336001</v>
      </c>
      <c r="E2111" s="4">
        <v>43621</v>
      </c>
      <c r="F2111" s="3" t="s">
        <v>438</v>
      </c>
      <c r="G2111" s="3" t="s">
        <v>202</v>
      </c>
      <c r="H2111" s="4">
        <v>36526</v>
      </c>
      <c r="I2111" s="4">
        <v>36526</v>
      </c>
      <c r="J2111" s="3" t="s">
        <v>19</v>
      </c>
      <c r="K2111" s="2">
        <v>0</v>
      </c>
      <c r="L2111" s="2">
        <v>0</v>
      </c>
      <c r="M2111" s="3" t="s">
        <v>438</v>
      </c>
      <c r="N2111" s="3" t="s">
        <v>20</v>
      </c>
      <c r="O2111" s="2" t="b">
        <v>0</v>
      </c>
    </row>
    <row r="2112" spans="1:15" ht="14.25" customHeight="1" x14ac:dyDescent="0.3">
      <c r="A2112" s="2">
        <v>12</v>
      </c>
      <c r="B2112" s="3" t="s">
        <v>439</v>
      </c>
      <c r="C2112" s="2">
        <v>0</v>
      </c>
      <c r="D2112" s="2">
        <v>0</v>
      </c>
      <c r="E2112" s="4">
        <v>43621</v>
      </c>
      <c r="F2112" s="3" t="s">
        <v>440</v>
      </c>
      <c r="G2112" s="3" t="s">
        <v>202</v>
      </c>
      <c r="H2112" s="4">
        <v>36526</v>
      </c>
      <c r="I2112" s="4">
        <v>36526</v>
      </c>
      <c r="J2112" s="3" t="s">
        <v>19</v>
      </c>
      <c r="K2112" s="2">
        <v>0</v>
      </c>
      <c r="L2112" s="2">
        <v>0</v>
      </c>
      <c r="M2112" s="3" t="s">
        <v>440</v>
      </c>
      <c r="N2112" s="3" t="s">
        <v>20</v>
      </c>
      <c r="O2112" s="2" t="b">
        <v>0</v>
      </c>
    </row>
    <row r="2113" spans="1:15" ht="14.25" customHeight="1" x14ac:dyDescent="0.3">
      <c r="A2113" s="2">
        <v>12</v>
      </c>
      <c r="B2113" s="3" t="s">
        <v>439</v>
      </c>
      <c r="C2113" s="2">
        <v>393</v>
      </c>
      <c r="D2113" s="2">
        <v>2599638.1407599999</v>
      </c>
      <c r="E2113" s="4">
        <v>43621</v>
      </c>
      <c r="F2113" s="3" t="s">
        <v>440</v>
      </c>
      <c r="G2113" s="3" t="s">
        <v>202</v>
      </c>
      <c r="H2113" s="4">
        <v>36526</v>
      </c>
      <c r="I2113" s="4">
        <v>36526</v>
      </c>
      <c r="J2113" s="3" t="s">
        <v>19</v>
      </c>
      <c r="K2113" s="2">
        <v>0</v>
      </c>
      <c r="L2113" s="2">
        <v>0</v>
      </c>
      <c r="M2113" s="3" t="s">
        <v>440</v>
      </c>
      <c r="N2113" s="3" t="s">
        <v>20</v>
      </c>
      <c r="O2113" s="2" t="b">
        <v>0</v>
      </c>
    </row>
    <row r="2114" spans="1:15" ht="14.25" customHeight="1" x14ac:dyDescent="0.3">
      <c r="A2114" s="2">
        <v>27</v>
      </c>
      <c r="B2114" s="3" t="s">
        <v>124</v>
      </c>
      <c r="C2114" s="2">
        <v>0</v>
      </c>
      <c r="D2114" s="2">
        <v>0</v>
      </c>
      <c r="E2114" s="4">
        <v>43621</v>
      </c>
      <c r="F2114" s="3" t="s">
        <v>125</v>
      </c>
      <c r="G2114" s="3" t="s">
        <v>126</v>
      </c>
      <c r="H2114" s="4">
        <v>36526</v>
      </c>
      <c r="I2114" s="4">
        <v>36526</v>
      </c>
      <c r="J2114" s="3" t="s">
        <v>19</v>
      </c>
      <c r="K2114" s="2">
        <v>0</v>
      </c>
      <c r="L2114" s="2">
        <v>0</v>
      </c>
      <c r="M2114" s="3" t="s">
        <v>19</v>
      </c>
      <c r="N2114" s="3" t="s">
        <v>20</v>
      </c>
      <c r="O2114" s="2" t="b">
        <v>0</v>
      </c>
    </row>
    <row r="2115" spans="1:15" ht="14.25" customHeight="1" x14ac:dyDescent="0.3">
      <c r="A2115" s="2">
        <v>27</v>
      </c>
      <c r="B2115" s="3" t="s">
        <v>124</v>
      </c>
      <c r="C2115" s="2">
        <v>0</v>
      </c>
      <c r="D2115" s="2">
        <v>0</v>
      </c>
      <c r="E2115" s="4">
        <v>43621</v>
      </c>
      <c r="F2115" s="3" t="s">
        <v>125</v>
      </c>
      <c r="G2115" s="3" t="s">
        <v>126</v>
      </c>
      <c r="H2115" s="4">
        <v>36526</v>
      </c>
      <c r="I2115" s="4">
        <v>36526</v>
      </c>
      <c r="J2115" s="3" t="s">
        <v>19</v>
      </c>
      <c r="K2115" s="2">
        <v>0</v>
      </c>
      <c r="L2115" s="2">
        <v>0</v>
      </c>
      <c r="M2115" s="3" t="s">
        <v>19</v>
      </c>
      <c r="N2115" s="3" t="s">
        <v>20</v>
      </c>
      <c r="O2115" s="2" t="b">
        <v>0</v>
      </c>
    </row>
    <row r="2116" spans="1:15" ht="14.25" customHeight="1" x14ac:dyDescent="0.3">
      <c r="A2116" s="2">
        <v>27</v>
      </c>
      <c r="B2116" s="3" t="s">
        <v>124</v>
      </c>
      <c r="C2116" s="2">
        <v>0</v>
      </c>
      <c r="D2116" s="2">
        <v>0</v>
      </c>
      <c r="E2116" s="4">
        <v>43621</v>
      </c>
      <c r="F2116" s="3" t="s">
        <v>125</v>
      </c>
      <c r="G2116" s="3" t="s">
        <v>126</v>
      </c>
      <c r="H2116" s="4">
        <v>36526</v>
      </c>
      <c r="I2116" s="4">
        <v>36526</v>
      </c>
      <c r="J2116" s="3" t="s">
        <v>19</v>
      </c>
      <c r="K2116" s="2">
        <v>0</v>
      </c>
      <c r="L2116" s="2">
        <v>0</v>
      </c>
      <c r="M2116" s="3" t="s">
        <v>19</v>
      </c>
      <c r="N2116" s="3" t="s">
        <v>20</v>
      </c>
      <c r="O2116" s="2" t="b">
        <v>0</v>
      </c>
    </row>
    <row r="2117" spans="1:15" ht="14.25" customHeight="1" x14ac:dyDescent="0.3">
      <c r="A2117" s="2">
        <v>27</v>
      </c>
      <c r="B2117" s="3" t="s">
        <v>124</v>
      </c>
      <c r="C2117" s="2">
        <v>0</v>
      </c>
      <c r="D2117" s="2">
        <v>0</v>
      </c>
      <c r="E2117" s="4">
        <v>43621</v>
      </c>
      <c r="F2117" s="3" t="s">
        <v>125</v>
      </c>
      <c r="G2117" s="3" t="s">
        <v>126</v>
      </c>
      <c r="H2117" s="4">
        <v>36526</v>
      </c>
      <c r="I2117" s="4">
        <v>36526</v>
      </c>
      <c r="J2117" s="3" t="s">
        <v>19</v>
      </c>
      <c r="K2117" s="2">
        <v>0</v>
      </c>
      <c r="L2117" s="2">
        <v>0</v>
      </c>
      <c r="M2117" s="3" t="s">
        <v>19</v>
      </c>
      <c r="N2117" s="3" t="s">
        <v>20</v>
      </c>
      <c r="O2117" s="2" t="b">
        <v>0</v>
      </c>
    </row>
    <row r="2118" spans="1:15" ht="14.25" customHeight="1" x14ac:dyDescent="0.3">
      <c r="A2118" s="2">
        <v>27</v>
      </c>
      <c r="B2118" s="3" t="s">
        <v>124</v>
      </c>
      <c r="C2118" s="2">
        <v>0</v>
      </c>
      <c r="D2118" s="2">
        <v>0</v>
      </c>
      <c r="E2118" s="4">
        <v>43621</v>
      </c>
      <c r="F2118" s="3" t="s">
        <v>125</v>
      </c>
      <c r="G2118" s="3" t="s">
        <v>126</v>
      </c>
      <c r="H2118" s="4">
        <v>36526</v>
      </c>
      <c r="I2118" s="4">
        <v>36526</v>
      </c>
      <c r="J2118" s="3" t="s">
        <v>19</v>
      </c>
      <c r="K2118" s="2">
        <v>0</v>
      </c>
      <c r="L2118" s="2">
        <v>0</v>
      </c>
      <c r="M2118" s="3" t="s">
        <v>19</v>
      </c>
      <c r="N2118" s="3" t="s">
        <v>20</v>
      </c>
      <c r="O2118" s="2" t="b">
        <v>0</v>
      </c>
    </row>
    <row r="2119" spans="1:15" ht="14.25" customHeight="1" x14ac:dyDescent="0.3">
      <c r="A2119" s="2">
        <v>27</v>
      </c>
      <c r="B2119" s="3" t="s">
        <v>124</v>
      </c>
      <c r="C2119" s="2">
        <v>0</v>
      </c>
      <c r="D2119" s="2">
        <v>0</v>
      </c>
      <c r="E2119" s="4">
        <v>43621</v>
      </c>
      <c r="F2119" s="3" t="s">
        <v>125</v>
      </c>
      <c r="G2119" s="3" t="s">
        <v>126</v>
      </c>
      <c r="H2119" s="4">
        <v>36526</v>
      </c>
      <c r="I2119" s="4">
        <v>36526</v>
      </c>
      <c r="J2119" s="3" t="s">
        <v>19</v>
      </c>
      <c r="K2119" s="2">
        <v>0</v>
      </c>
      <c r="L2119" s="2">
        <v>0</v>
      </c>
      <c r="M2119" s="3" t="s">
        <v>19</v>
      </c>
      <c r="N2119" s="3" t="s">
        <v>20</v>
      </c>
      <c r="O2119" s="2" t="b">
        <v>0</v>
      </c>
    </row>
    <row r="2120" spans="1:15" ht="14.25" customHeight="1" x14ac:dyDescent="0.3">
      <c r="A2120" s="2">
        <v>27</v>
      </c>
      <c r="B2120" s="3" t="s">
        <v>124</v>
      </c>
      <c r="C2120" s="2">
        <v>0</v>
      </c>
      <c r="D2120" s="2">
        <v>0</v>
      </c>
      <c r="E2120" s="4">
        <v>43621</v>
      </c>
      <c r="F2120" s="3" t="s">
        <v>125</v>
      </c>
      <c r="G2120" s="3" t="s">
        <v>126</v>
      </c>
      <c r="H2120" s="4">
        <v>36526</v>
      </c>
      <c r="I2120" s="4">
        <v>36526</v>
      </c>
      <c r="J2120" s="3" t="s">
        <v>19</v>
      </c>
      <c r="K2120" s="2">
        <v>0</v>
      </c>
      <c r="L2120" s="2">
        <v>0</v>
      </c>
      <c r="M2120" s="3" t="s">
        <v>19</v>
      </c>
      <c r="N2120" s="3" t="s">
        <v>20</v>
      </c>
      <c r="O2120" s="2" t="b">
        <v>0</v>
      </c>
    </row>
    <row r="2121" spans="1:15" ht="14.25" customHeight="1" x14ac:dyDescent="0.3">
      <c r="A2121" s="2">
        <v>27</v>
      </c>
      <c r="B2121" s="3" t="s">
        <v>124</v>
      </c>
      <c r="C2121" s="2">
        <v>0</v>
      </c>
      <c r="D2121" s="2">
        <v>0</v>
      </c>
      <c r="E2121" s="4">
        <v>43621</v>
      </c>
      <c r="F2121" s="3" t="s">
        <v>125</v>
      </c>
      <c r="G2121" s="3" t="s">
        <v>126</v>
      </c>
      <c r="H2121" s="4">
        <v>36526</v>
      </c>
      <c r="I2121" s="4">
        <v>36526</v>
      </c>
      <c r="J2121" s="3" t="s">
        <v>19</v>
      </c>
      <c r="K2121" s="2">
        <v>0</v>
      </c>
      <c r="L2121" s="2">
        <v>0</v>
      </c>
      <c r="M2121" s="3" t="s">
        <v>19</v>
      </c>
      <c r="N2121" s="3" t="s">
        <v>20</v>
      </c>
      <c r="O2121" s="2" t="b">
        <v>0</v>
      </c>
    </row>
    <row r="2122" spans="1:15" ht="14.25" customHeight="1" x14ac:dyDescent="0.3">
      <c r="A2122" s="2">
        <v>27</v>
      </c>
      <c r="B2122" s="3" t="s">
        <v>124</v>
      </c>
      <c r="C2122" s="2">
        <v>0</v>
      </c>
      <c r="D2122" s="2">
        <v>0</v>
      </c>
      <c r="E2122" s="4">
        <v>43621</v>
      </c>
      <c r="F2122" s="3" t="s">
        <v>125</v>
      </c>
      <c r="G2122" s="3" t="s">
        <v>126</v>
      </c>
      <c r="H2122" s="4">
        <v>36526</v>
      </c>
      <c r="I2122" s="4">
        <v>36526</v>
      </c>
      <c r="J2122" s="3" t="s">
        <v>19</v>
      </c>
      <c r="K2122" s="2">
        <v>0</v>
      </c>
      <c r="L2122" s="2">
        <v>0</v>
      </c>
      <c r="M2122" s="3" t="s">
        <v>19</v>
      </c>
      <c r="N2122" s="3" t="s">
        <v>20</v>
      </c>
      <c r="O2122" s="2" t="b">
        <v>0</v>
      </c>
    </row>
    <row r="2123" spans="1:15" ht="14.25" customHeight="1" x14ac:dyDescent="0.3">
      <c r="A2123" s="2">
        <v>27</v>
      </c>
      <c r="B2123" s="3" t="s">
        <v>124</v>
      </c>
      <c r="C2123" s="2">
        <v>0</v>
      </c>
      <c r="D2123" s="2">
        <v>0</v>
      </c>
      <c r="E2123" s="4">
        <v>43621</v>
      </c>
      <c r="F2123" s="3" t="s">
        <v>125</v>
      </c>
      <c r="G2123" s="3" t="s">
        <v>126</v>
      </c>
      <c r="H2123" s="4">
        <v>36526</v>
      </c>
      <c r="I2123" s="4">
        <v>36526</v>
      </c>
      <c r="J2123" s="3" t="s">
        <v>19</v>
      </c>
      <c r="K2123" s="2">
        <v>0</v>
      </c>
      <c r="L2123" s="2">
        <v>0</v>
      </c>
      <c r="M2123" s="3" t="s">
        <v>19</v>
      </c>
      <c r="N2123" s="3" t="s">
        <v>20</v>
      </c>
      <c r="O2123" s="2" t="b">
        <v>0</v>
      </c>
    </row>
    <row r="2124" spans="1:15" ht="14.25" customHeight="1" x14ac:dyDescent="0.3">
      <c r="A2124" s="2">
        <v>27</v>
      </c>
      <c r="B2124" s="3" t="s">
        <v>124</v>
      </c>
      <c r="C2124" s="2">
        <v>0</v>
      </c>
      <c r="D2124" s="2">
        <v>0</v>
      </c>
      <c r="E2124" s="4">
        <v>43621</v>
      </c>
      <c r="F2124" s="3" t="s">
        <v>125</v>
      </c>
      <c r="G2124" s="3" t="s">
        <v>126</v>
      </c>
      <c r="H2124" s="4">
        <v>36526</v>
      </c>
      <c r="I2124" s="4">
        <v>36526</v>
      </c>
      <c r="J2124" s="3" t="s">
        <v>19</v>
      </c>
      <c r="K2124" s="2">
        <v>0</v>
      </c>
      <c r="L2124" s="2">
        <v>0</v>
      </c>
      <c r="M2124" s="3" t="s">
        <v>19</v>
      </c>
      <c r="N2124" s="3" t="s">
        <v>20</v>
      </c>
      <c r="O2124" s="2" t="b">
        <v>0</v>
      </c>
    </row>
    <row r="2125" spans="1:15" ht="14.25" customHeight="1" x14ac:dyDescent="0.3">
      <c r="A2125" s="2">
        <v>27</v>
      </c>
      <c r="B2125" s="3" t="s">
        <v>124</v>
      </c>
      <c r="C2125" s="2">
        <v>0</v>
      </c>
      <c r="D2125" s="2">
        <v>0</v>
      </c>
      <c r="E2125" s="4">
        <v>43621</v>
      </c>
      <c r="F2125" s="3" t="s">
        <v>125</v>
      </c>
      <c r="G2125" s="3" t="s">
        <v>126</v>
      </c>
      <c r="H2125" s="4">
        <v>36526</v>
      </c>
      <c r="I2125" s="4">
        <v>36526</v>
      </c>
      <c r="J2125" s="3" t="s">
        <v>19</v>
      </c>
      <c r="K2125" s="2">
        <v>0</v>
      </c>
      <c r="L2125" s="2">
        <v>0</v>
      </c>
      <c r="M2125" s="3" t="s">
        <v>19</v>
      </c>
      <c r="N2125" s="3" t="s">
        <v>20</v>
      </c>
      <c r="O2125" s="2" t="b">
        <v>0</v>
      </c>
    </row>
    <row r="2126" spans="1:15" ht="14.25" customHeight="1" x14ac:dyDescent="0.3">
      <c r="A2126" s="2">
        <v>27</v>
      </c>
      <c r="B2126" s="3" t="s">
        <v>124</v>
      </c>
      <c r="C2126" s="2">
        <v>0</v>
      </c>
      <c r="D2126" s="2">
        <v>0</v>
      </c>
      <c r="E2126" s="4">
        <v>43621</v>
      </c>
      <c r="F2126" s="3" t="s">
        <v>125</v>
      </c>
      <c r="G2126" s="3" t="s">
        <v>126</v>
      </c>
      <c r="H2126" s="4">
        <v>36526</v>
      </c>
      <c r="I2126" s="4">
        <v>36526</v>
      </c>
      <c r="J2126" s="3" t="s">
        <v>19</v>
      </c>
      <c r="K2126" s="2">
        <v>0</v>
      </c>
      <c r="L2126" s="2">
        <v>0</v>
      </c>
      <c r="M2126" s="3" t="s">
        <v>19</v>
      </c>
      <c r="N2126" s="3" t="s">
        <v>20</v>
      </c>
      <c r="O2126" s="2" t="b">
        <v>0</v>
      </c>
    </row>
    <row r="2127" spans="1:15" ht="14.25" customHeight="1" x14ac:dyDescent="0.3">
      <c r="A2127" s="2">
        <v>27</v>
      </c>
      <c r="B2127" s="3" t="s">
        <v>124</v>
      </c>
      <c r="C2127" s="2">
        <v>0</v>
      </c>
      <c r="D2127" s="2">
        <v>0</v>
      </c>
      <c r="E2127" s="4">
        <v>43621</v>
      </c>
      <c r="F2127" s="3" t="s">
        <v>125</v>
      </c>
      <c r="G2127" s="3" t="s">
        <v>126</v>
      </c>
      <c r="H2127" s="4">
        <v>36526</v>
      </c>
      <c r="I2127" s="4">
        <v>36526</v>
      </c>
      <c r="J2127" s="3" t="s">
        <v>19</v>
      </c>
      <c r="K2127" s="2">
        <v>0</v>
      </c>
      <c r="L2127" s="2">
        <v>0</v>
      </c>
      <c r="M2127" s="3" t="s">
        <v>19</v>
      </c>
      <c r="N2127" s="3" t="s">
        <v>20</v>
      </c>
      <c r="O2127" s="2" t="b">
        <v>0</v>
      </c>
    </row>
    <row r="2128" spans="1:15" ht="14.25" customHeight="1" x14ac:dyDescent="0.3">
      <c r="A2128" s="2">
        <v>27</v>
      </c>
      <c r="B2128" s="3" t="s">
        <v>124</v>
      </c>
      <c r="C2128" s="2">
        <v>0</v>
      </c>
      <c r="D2128" s="2">
        <v>0</v>
      </c>
      <c r="E2128" s="4">
        <v>43621</v>
      </c>
      <c r="F2128" s="3" t="s">
        <v>125</v>
      </c>
      <c r="G2128" s="3" t="s">
        <v>126</v>
      </c>
      <c r="H2128" s="4">
        <v>36526</v>
      </c>
      <c r="I2128" s="4">
        <v>36526</v>
      </c>
      <c r="J2128" s="3" t="s">
        <v>19</v>
      </c>
      <c r="K2128" s="2">
        <v>0</v>
      </c>
      <c r="L2128" s="2">
        <v>0</v>
      </c>
      <c r="M2128" s="3" t="s">
        <v>19</v>
      </c>
      <c r="N2128" s="3" t="s">
        <v>20</v>
      </c>
      <c r="O2128" s="2" t="b">
        <v>0</v>
      </c>
    </row>
    <row r="2129" spans="1:15" ht="14.25" customHeight="1" x14ac:dyDescent="0.3">
      <c r="A2129" s="2">
        <v>27</v>
      </c>
      <c r="B2129" s="3" t="s">
        <v>124</v>
      </c>
      <c r="C2129" s="2">
        <v>0</v>
      </c>
      <c r="D2129" s="2">
        <v>0</v>
      </c>
      <c r="E2129" s="4">
        <v>43621</v>
      </c>
      <c r="F2129" s="3" t="s">
        <v>125</v>
      </c>
      <c r="G2129" s="3" t="s">
        <v>126</v>
      </c>
      <c r="H2129" s="4">
        <v>36526</v>
      </c>
      <c r="I2129" s="4">
        <v>36526</v>
      </c>
      <c r="J2129" s="3" t="s">
        <v>19</v>
      </c>
      <c r="K2129" s="2">
        <v>0</v>
      </c>
      <c r="L2129" s="2">
        <v>0</v>
      </c>
      <c r="M2129" s="3" t="s">
        <v>19</v>
      </c>
      <c r="N2129" s="3" t="s">
        <v>20</v>
      </c>
      <c r="O2129" s="2" t="b">
        <v>0</v>
      </c>
    </row>
    <row r="2130" spans="1:15" ht="14.25" customHeight="1" x14ac:dyDescent="0.3">
      <c r="A2130" s="2">
        <v>27</v>
      </c>
      <c r="B2130" s="3" t="s">
        <v>124</v>
      </c>
      <c r="C2130" s="2">
        <v>0</v>
      </c>
      <c r="D2130" s="2">
        <v>0</v>
      </c>
      <c r="E2130" s="4">
        <v>43621</v>
      </c>
      <c r="F2130" s="3" t="s">
        <v>125</v>
      </c>
      <c r="G2130" s="3" t="s">
        <v>126</v>
      </c>
      <c r="H2130" s="4">
        <v>36526</v>
      </c>
      <c r="I2130" s="4">
        <v>36526</v>
      </c>
      <c r="J2130" s="3" t="s">
        <v>19</v>
      </c>
      <c r="K2130" s="2">
        <v>0</v>
      </c>
      <c r="L2130" s="2">
        <v>0</v>
      </c>
      <c r="M2130" s="3" t="s">
        <v>19</v>
      </c>
      <c r="N2130" s="3" t="s">
        <v>20</v>
      </c>
      <c r="O2130" s="2" t="b">
        <v>0</v>
      </c>
    </row>
    <row r="2131" spans="1:15" ht="14.25" customHeight="1" x14ac:dyDescent="0.3">
      <c r="A2131" s="2">
        <v>27</v>
      </c>
      <c r="B2131" s="3" t="s">
        <v>124</v>
      </c>
      <c r="C2131" s="2">
        <v>0</v>
      </c>
      <c r="D2131" s="2">
        <v>0</v>
      </c>
      <c r="E2131" s="4">
        <v>43621</v>
      </c>
      <c r="F2131" s="3" t="s">
        <v>125</v>
      </c>
      <c r="G2131" s="3" t="s">
        <v>126</v>
      </c>
      <c r="H2131" s="4">
        <v>36526</v>
      </c>
      <c r="I2131" s="4">
        <v>36526</v>
      </c>
      <c r="J2131" s="3" t="s">
        <v>19</v>
      </c>
      <c r="K2131" s="2">
        <v>0</v>
      </c>
      <c r="L2131" s="2">
        <v>0</v>
      </c>
      <c r="M2131" s="3" t="s">
        <v>19</v>
      </c>
      <c r="N2131" s="3" t="s">
        <v>20</v>
      </c>
      <c r="O2131" s="2" t="b">
        <v>0</v>
      </c>
    </row>
    <row r="2132" spans="1:15" ht="14.25" customHeight="1" x14ac:dyDescent="0.3">
      <c r="A2132" s="2">
        <v>27</v>
      </c>
      <c r="B2132" s="3" t="s">
        <v>124</v>
      </c>
      <c r="C2132" s="2">
        <v>0</v>
      </c>
      <c r="D2132" s="2">
        <v>0</v>
      </c>
      <c r="E2132" s="4">
        <v>43621</v>
      </c>
      <c r="F2132" s="3" t="s">
        <v>125</v>
      </c>
      <c r="G2132" s="3" t="s">
        <v>126</v>
      </c>
      <c r="H2132" s="4">
        <v>36526</v>
      </c>
      <c r="I2132" s="4">
        <v>36526</v>
      </c>
      <c r="J2132" s="3" t="s">
        <v>19</v>
      </c>
      <c r="K2132" s="2">
        <v>0</v>
      </c>
      <c r="L2132" s="2">
        <v>0</v>
      </c>
      <c r="M2132" s="3" t="s">
        <v>19</v>
      </c>
      <c r="N2132" s="3" t="s">
        <v>20</v>
      </c>
      <c r="O2132" s="2" t="b">
        <v>0</v>
      </c>
    </row>
    <row r="2133" spans="1:15" ht="14.25" customHeight="1" x14ac:dyDescent="0.3">
      <c r="A2133" s="2">
        <v>27</v>
      </c>
      <c r="B2133" s="3" t="s">
        <v>124</v>
      </c>
      <c r="C2133" s="2">
        <v>0</v>
      </c>
      <c r="D2133" s="2">
        <v>0</v>
      </c>
      <c r="E2133" s="4">
        <v>43621</v>
      </c>
      <c r="F2133" s="3" t="s">
        <v>125</v>
      </c>
      <c r="G2133" s="3" t="s">
        <v>126</v>
      </c>
      <c r="H2133" s="4">
        <v>36526</v>
      </c>
      <c r="I2133" s="4">
        <v>36526</v>
      </c>
      <c r="J2133" s="3" t="s">
        <v>19</v>
      </c>
      <c r="K2133" s="2">
        <v>0</v>
      </c>
      <c r="L2133" s="2">
        <v>0</v>
      </c>
      <c r="M2133" s="3" t="s">
        <v>19</v>
      </c>
      <c r="N2133" s="3" t="s">
        <v>20</v>
      </c>
      <c r="O2133" s="2" t="b">
        <v>0</v>
      </c>
    </row>
    <row r="2134" spans="1:15" ht="14.25" customHeight="1" x14ac:dyDescent="0.3">
      <c r="A2134" s="2">
        <v>27</v>
      </c>
      <c r="B2134" s="3" t="s">
        <v>124</v>
      </c>
      <c r="C2134" s="2">
        <v>0</v>
      </c>
      <c r="D2134" s="2">
        <v>0</v>
      </c>
      <c r="E2134" s="4">
        <v>43621</v>
      </c>
      <c r="F2134" s="3" t="s">
        <v>125</v>
      </c>
      <c r="G2134" s="3" t="s">
        <v>126</v>
      </c>
      <c r="H2134" s="4">
        <v>36526</v>
      </c>
      <c r="I2134" s="4">
        <v>36526</v>
      </c>
      <c r="J2134" s="3" t="s">
        <v>19</v>
      </c>
      <c r="K2134" s="2">
        <v>0</v>
      </c>
      <c r="L2134" s="2">
        <v>0</v>
      </c>
      <c r="M2134" s="3" t="s">
        <v>19</v>
      </c>
      <c r="N2134" s="3" t="s">
        <v>20</v>
      </c>
      <c r="O2134" s="2" t="b">
        <v>0</v>
      </c>
    </row>
    <row r="2135" spans="1:15" ht="14.25" customHeight="1" x14ac:dyDescent="0.3">
      <c r="A2135" s="2">
        <v>27</v>
      </c>
      <c r="B2135" s="3" t="s">
        <v>124</v>
      </c>
      <c r="C2135" s="2">
        <v>0</v>
      </c>
      <c r="D2135" s="2">
        <v>0</v>
      </c>
      <c r="E2135" s="4">
        <v>43621</v>
      </c>
      <c r="F2135" s="3" t="s">
        <v>125</v>
      </c>
      <c r="G2135" s="3" t="s">
        <v>126</v>
      </c>
      <c r="H2135" s="4">
        <v>36526</v>
      </c>
      <c r="I2135" s="4">
        <v>36526</v>
      </c>
      <c r="J2135" s="3" t="s">
        <v>19</v>
      </c>
      <c r="K2135" s="2">
        <v>0</v>
      </c>
      <c r="L2135" s="2">
        <v>0</v>
      </c>
      <c r="M2135" s="3" t="s">
        <v>19</v>
      </c>
      <c r="N2135" s="3" t="s">
        <v>20</v>
      </c>
      <c r="O2135" s="2" t="b">
        <v>0</v>
      </c>
    </row>
    <row r="2136" spans="1:15" ht="14.25" customHeight="1" x14ac:dyDescent="0.3">
      <c r="A2136" s="2">
        <v>27</v>
      </c>
      <c r="B2136" s="3" t="s">
        <v>124</v>
      </c>
      <c r="C2136" s="2">
        <v>0</v>
      </c>
      <c r="D2136" s="2">
        <v>0</v>
      </c>
      <c r="E2136" s="4">
        <v>43621</v>
      </c>
      <c r="F2136" s="3" t="s">
        <v>125</v>
      </c>
      <c r="G2136" s="3" t="s">
        <v>126</v>
      </c>
      <c r="H2136" s="4">
        <v>36526</v>
      </c>
      <c r="I2136" s="4">
        <v>36526</v>
      </c>
      <c r="J2136" s="3" t="s">
        <v>19</v>
      </c>
      <c r="K2136" s="2">
        <v>0</v>
      </c>
      <c r="L2136" s="2">
        <v>0</v>
      </c>
      <c r="M2136" s="3" t="s">
        <v>19</v>
      </c>
      <c r="N2136" s="3" t="s">
        <v>20</v>
      </c>
      <c r="O2136" s="2" t="b">
        <v>0</v>
      </c>
    </row>
    <row r="2137" spans="1:15" ht="14.25" customHeight="1" x14ac:dyDescent="0.3">
      <c r="A2137" s="2">
        <v>27</v>
      </c>
      <c r="B2137" s="3" t="s">
        <v>124</v>
      </c>
      <c r="C2137" s="2">
        <v>0</v>
      </c>
      <c r="D2137" s="2">
        <v>0</v>
      </c>
      <c r="E2137" s="4">
        <v>43621</v>
      </c>
      <c r="F2137" s="3" t="s">
        <v>125</v>
      </c>
      <c r="G2137" s="3" t="s">
        <v>126</v>
      </c>
      <c r="H2137" s="4">
        <v>36526</v>
      </c>
      <c r="I2137" s="4">
        <v>36526</v>
      </c>
      <c r="J2137" s="3" t="s">
        <v>19</v>
      </c>
      <c r="K2137" s="2">
        <v>0</v>
      </c>
      <c r="L2137" s="2">
        <v>0</v>
      </c>
      <c r="M2137" s="3" t="s">
        <v>19</v>
      </c>
      <c r="N2137" s="3" t="s">
        <v>20</v>
      </c>
      <c r="O2137" s="2" t="b">
        <v>0</v>
      </c>
    </row>
    <row r="2138" spans="1:15" ht="14.25" customHeight="1" x14ac:dyDescent="0.3">
      <c r="A2138" s="2">
        <v>27</v>
      </c>
      <c r="B2138" s="3" t="s">
        <v>124</v>
      </c>
      <c r="C2138" s="2">
        <v>0</v>
      </c>
      <c r="D2138" s="2">
        <v>0</v>
      </c>
      <c r="E2138" s="4">
        <v>43621</v>
      </c>
      <c r="F2138" s="3" t="s">
        <v>125</v>
      </c>
      <c r="G2138" s="3" t="s">
        <v>126</v>
      </c>
      <c r="H2138" s="4">
        <v>36526</v>
      </c>
      <c r="I2138" s="4">
        <v>36526</v>
      </c>
      <c r="J2138" s="3" t="s">
        <v>19</v>
      </c>
      <c r="K2138" s="2">
        <v>0</v>
      </c>
      <c r="L2138" s="2">
        <v>0</v>
      </c>
      <c r="M2138" s="3" t="s">
        <v>19</v>
      </c>
      <c r="N2138" s="3" t="s">
        <v>20</v>
      </c>
      <c r="O2138" s="2" t="b">
        <v>0</v>
      </c>
    </row>
    <row r="2139" spans="1:15" ht="14.25" customHeight="1" x14ac:dyDescent="0.3">
      <c r="A2139" s="2">
        <v>27</v>
      </c>
      <c r="B2139" s="3" t="s">
        <v>124</v>
      </c>
      <c r="C2139" s="2">
        <v>0</v>
      </c>
      <c r="D2139" s="2">
        <v>0</v>
      </c>
      <c r="E2139" s="4">
        <v>43621</v>
      </c>
      <c r="F2139" s="3" t="s">
        <v>125</v>
      </c>
      <c r="G2139" s="3" t="s">
        <v>126</v>
      </c>
      <c r="H2139" s="4">
        <v>36526</v>
      </c>
      <c r="I2139" s="4">
        <v>36526</v>
      </c>
      <c r="J2139" s="3" t="s">
        <v>19</v>
      </c>
      <c r="K2139" s="2">
        <v>0</v>
      </c>
      <c r="L2139" s="2">
        <v>0</v>
      </c>
      <c r="M2139" s="3" t="s">
        <v>19</v>
      </c>
      <c r="N2139" s="3" t="s">
        <v>20</v>
      </c>
      <c r="O2139" s="2" t="b">
        <v>0</v>
      </c>
    </row>
    <row r="2140" spans="1:15" ht="14.25" customHeight="1" x14ac:dyDescent="0.3">
      <c r="A2140" s="2">
        <v>27</v>
      </c>
      <c r="B2140" s="3" t="s">
        <v>124</v>
      </c>
      <c r="C2140" s="2">
        <v>0</v>
      </c>
      <c r="D2140" s="2">
        <v>0</v>
      </c>
      <c r="E2140" s="4">
        <v>43621</v>
      </c>
      <c r="F2140" s="3" t="s">
        <v>125</v>
      </c>
      <c r="G2140" s="3" t="s">
        <v>126</v>
      </c>
      <c r="H2140" s="4">
        <v>36526</v>
      </c>
      <c r="I2140" s="4">
        <v>36526</v>
      </c>
      <c r="J2140" s="3" t="s">
        <v>19</v>
      </c>
      <c r="K2140" s="2">
        <v>0</v>
      </c>
      <c r="L2140" s="2">
        <v>0</v>
      </c>
      <c r="M2140" s="3" t="s">
        <v>19</v>
      </c>
      <c r="N2140" s="3" t="s">
        <v>20</v>
      </c>
      <c r="O2140" s="2" t="b">
        <v>0</v>
      </c>
    </row>
    <row r="2141" spans="1:15" ht="14.25" customHeight="1" x14ac:dyDescent="0.3">
      <c r="A2141" s="2">
        <v>27</v>
      </c>
      <c r="B2141" s="3" t="s">
        <v>124</v>
      </c>
      <c r="C2141" s="2">
        <v>0</v>
      </c>
      <c r="D2141" s="2">
        <v>0</v>
      </c>
      <c r="E2141" s="4">
        <v>43621</v>
      </c>
      <c r="F2141" s="3" t="s">
        <v>125</v>
      </c>
      <c r="G2141" s="3" t="s">
        <v>126</v>
      </c>
      <c r="H2141" s="4">
        <v>36526</v>
      </c>
      <c r="I2141" s="4">
        <v>36526</v>
      </c>
      <c r="J2141" s="3" t="s">
        <v>19</v>
      </c>
      <c r="K2141" s="2">
        <v>0</v>
      </c>
      <c r="L2141" s="2">
        <v>0</v>
      </c>
      <c r="M2141" s="3" t="s">
        <v>19</v>
      </c>
      <c r="N2141" s="3" t="s">
        <v>20</v>
      </c>
      <c r="O2141" s="2" t="b">
        <v>0</v>
      </c>
    </row>
    <row r="2142" spans="1:15" ht="14.25" customHeight="1" x14ac:dyDescent="0.3">
      <c r="A2142" s="2">
        <v>27</v>
      </c>
      <c r="B2142" s="3" t="s">
        <v>124</v>
      </c>
      <c r="C2142" s="2">
        <v>0</v>
      </c>
      <c r="D2142" s="2">
        <v>0</v>
      </c>
      <c r="E2142" s="4">
        <v>43621</v>
      </c>
      <c r="F2142" s="3" t="s">
        <v>125</v>
      </c>
      <c r="G2142" s="3" t="s">
        <v>126</v>
      </c>
      <c r="H2142" s="4">
        <v>36526</v>
      </c>
      <c r="I2142" s="4">
        <v>36526</v>
      </c>
      <c r="J2142" s="3" t="s">
        <v>19</v>
      </c>
      <c r="K2142" s="2">
        <v>0</v>
      </c>
      <c r="L2142" s="2">
        <v>0</v>
      </c>
      <c r="M2142" s="3" t="s">
        <v>19</v>
      </c>
      <c r="N2142" s="3" t="s">
        <v>20</v>
      </c>
      <c r="O2142" s="2" t="b">
        <v>0</v>
      </c>
    </row>
    <row r="2143" spans="1:15" ht="14.25" customHeight="1" x14ac:dyDescent="0.3">
      <c r="A2143" s="2">
        <v>27</v>
      </c>
      <c r="B2143" s="3" t="s">
        <v>124</v>
      </c>
      <c r="C2143" s="2">
        <v>0</v>
      </c>
      <c r="D2143" s="2">
        <v>0</v>
      </c>
      <c r="E2143" s="4">
        <v>43621</v>
      </c>
      <c r="F2143" s="3" t="s">
        <v>125</v>
      </c>
      <c r="G2143" s="3" t="s">
        <v>126</v>
      </c>
      <c r="H2143" s="4">
        <v>36526</v>
      </c>
      <c r="I2143" s="4">
        <v>36526</v>
      </c>
      <c r="J2143" s="3" t="s">
        <v>19</v>
      </c>
      <c r="K2143" s="2">
        <v>0</v>
      </c>
      <c r="L2143" s="2">
        <v>0</v>
      </c>
      <c r="M2143" s="3" t="s">
        <v>19</v>
      </c>
      <c r="N2143" s="3" t="s">
        <v>20</v>
      </c>
      <c r="O2143" s="2" t="b">
        <v>0</v>
      </c>
    </row>
    <row r="2144" spans="1:15" ht="14.25" customHeight="1" x14ac:dyDescent="0.3">
      <c r="A2144" s="2">
        <v>27</v>
      </c>
      <c r="B2144" s="3" t="s">
        <v>124</v>
      </c>
      <c r="C2144" s="2">
        <v>0</v>
      </c>
      <c r="D2144" s="2">
        <v>0</v>
      </c>
      <c r="E2144" s="4">
        <v>43621</v>
      </c>
      <c r="F2144" s="3" t="s">
        <v>125</v>
      </c>
      <c r="G2144" s="3" t="s">
        <v>126</v>
      </c>
      <c r="H2144" s="4">
        <v>36526</v>
      </c>
      <c r="I2144" s="4">
        <v>36526</v>
      </c>
      <c r="J2144" s="3" t="s">
        <v>19</v>
      </c>
      <c r="K2144" s="2">
        <v>0</v>
      </c>
      <c r="L2144" s="2">
        <v>0</v>
      </c>
      <c r="M2144" s="3" t="s">
        <v>19</v>
      </c>
      <c r="N2144" s="3" t="s">
        <v>20</v>
      </c>
      <c r="O2144" s="2" t="b">
        <v>0</v>
      </c>
    </row>
    <row r="2145" spans="1:15" ht="14.25" customHeight="1" x14ac:dyDescent="0.3">
      <c r="A2145" s="2">
        <v>27</v>
      </c>
      <c r="B2145" s="3" t="s">
        <v>124</v>
      </c>
      <c r="C2145" s="2">
        <v>0</v>
      </c>
      <c r="D2145" s="2">
        <v>0</v>
      </c>
      <c r="E2145" s="4">
        <v>43621</v>
      </c>
      <c r="F2145" s="3" t="s">
        <v>125</v>
      </c>
      <c r="G2145" s="3" t="s">
        <v>126</v>
      </c>
      <c r="H2145" s="4">
        <v>36526</v>
      </c>
      <c r="I2145" s="4">
        <v>36526</v>
      </c>
      <c r="J2145" s="3" t="s">
        <v>19</v>
      </c>
      <c r="K2145" s="2">
        <v>0</v>
      </c>
      <c r="L2145" s="2">
        <v>0</v>
      </c>
      <c r="M2145" s="3" t="s">
        <v>19</v>
      </c>
      <c r="N2145" s="3" t="s">
        <v>20</v>
      </c>
      <c r="O2145" s="2" t="b">
        <v>0</v>
      </c>
    </row>
    <row r="2146" spans="1:15" ht="14.25" customHeight="1" x14ac:dyDescent="0.3">
      <c r="A2146" s="2">
        <v>27</v>
      </c>
      <c r="B2146" s="3" t="s">
        <v>124</v>
      </c>
      <c r="C2146" s="2">
        <v>0</v>
      </c>
      <c r="D2146" s="2">
        <v>0</v>
      </c>
      <c r="E2146" s="4">
        <v>43621</v>
      </c>
      <c r="F2146" s="3" t="s">
        <v>125</v>
      </c>
      <c r="G2146" s="3" t="s">
        <v>126</v>
      </c>
      <c r="H2146" s="4">
        <v>36526</v>
      </c>
      <c r="I2146" s="4">
        <v>36526</v>
      </c>
      <c r="J2146" s="3" t="s">
        <v>19</v>
      </c>
      <c r="K2146" s="2">
        <v>0</v>
      </c>
      <c r="L2146" s="2">
        <v>0</v>
      </c>
      <c r="M2146" s="3" t="s">
        <v>19</v>
      </c>
      <c r="N2146" s="3" t="s">
        <v>20</v>
      </c>
      <c r="O2146" s="2" t="b">
        <v>0</v>
      </c>
    </row>
    <row r="2147" spans="1:15" ht="14.25" customHeight="1" x14ac:dyDescent="0.3">
      <c r="A2147" s="2">
        <v>27</v>
      </c>
      <c r="B2147" s="3" t="s">
        <v>124</v>
      </c>
      <c r="C2147" s="2">
        <v>0</v>
      </c>
      <c r="D2147" s="2">
        <v>0</v>
      </c>
      <c r="E2147" s="4">
        <v>43621</v>
      </c>
      <c r="F2147" s="3" t="s">
        <v>125</v>
      </c>
      <c r="G2147" s="3" t="s">
        <v>126</v>
      </c>
      <c r="H2147" s="4">
        <v>36526</v>
      </c>
      <c r="I2147" s="4">
        <v>36526</v>
      </c>
      <c r="J2147" s="3" t="s">
        <v>19</v>
      </c>
      <c r="K2147" s="2">
        <v>0</v>
      </c>
      <c r="L2147" s="2">
        <v>0</v>
      </c>
      <c r="M2147" s="3" t="s">
        <v>19</v>
      </c>
      <c r="N2147" s="3" t="s">
        <v>20</v>
      </c>
      <c r="O2147" s="2" t="b">
        <v>0</v>
      </c>
    </row>
    <row r="2148" spans="1:15" ht="14.25" customHeight="1" x14ac:dyDescent="0.3">
      <c r="A2148" s="2">
        <v>27</v>
      </c>
      <c r="B2148" s="3" t="s">
        <v>124</v>
      </c>
      <c r="C2148" s="2">
        <v>0</v>
      </c>
      <c r="D2148" s="2">
        <v>0</v>
      </c>
      <c r="E2148" s="4">
        <v>43621</v>
      </c>
      <c r="F2148" s="3" t="s">
        <v>125</v>
      </c>
      <c r="G2148" s="3" t="s">
        <v>126</v>
      </c>
      <c r="H2148" s="4">
        <v>36526</v>
      </c>
      <c r="I2148" s="4">
        <v>36526</v>
      </c>
      <c r="J2148" s="3" t="s">
        <v>19</v>
      </c>
      <c r="K2148" s="2">
        <v>0</v>
      </c>
      <c r="L2148" s="2">
        <v>0</v>
      </c>
      <c r="M2148" s="3" t="s">
        <v>19</v>
      </c>
      <c r="N2148" s="3" t="s">
        <v>20</v>
      </c>
      <c r="O2148" s="2" t="b">
        <v>0</v>
      </c>
    </row>
    <row r="2149" spans="1:15" ht="14.25" customHeight="1" x14ac:dyDescent="0.3">
      <c r="A2149" s="2">
        <v>27</v>
      </c>
      <c r="B2149" s="3" t="s">
        <v>124</v>
      </c>
      <c r="C2149" s="2">
        <v>0</v>
      </c>
      <c r="D2149" s="2">
        <v>0</v>
      </c>
      <c r="E2149" s="4">
        <v>43621</v>
      </c>
      <c r="F2149" s="3" t="s">
        <v>125</v>
      </c>
      <c r="G2149" s="3" t="s">
        <v>126</v>
      </c>
      <c r="H2149" s="4">
        <v>36526</v>
      </c>
      <c r="I2149" s="4">
        <v>36526</v>
      </c>
      <c r="J2149" s="3" t="s">
        <v>19</v>
      </c>
      <c r="K2149" s="2">
        <v>0</v>
      </c>
      <c r="L2149" s="2">
        <v>0</v>
      </c>
      <c r="M2149" s="3" t="s">
        <v>19</v>
      </c>
      <c r="N2149" s="3" t="s">
        <v>20</v>
      </c>
      <c r="O2149" s="2" t="b">
        <v>0</v>
      </c>
    </row>
    <row r="2150" spans="1:15" ht="14.25" customHeight="1" x14ac:dyDescent="0.3">
      <c r="A2150" s="2">
        <v>27</v>
      </c>
      <c r="B2150" s="3" t="s">
        <v>124</v>
      </c>
      <c r="C2150" s="2">
        <v>0</v>
      </c>
      <c r="D2150" s="2">
        <v>0</v>
      </c>
      <c r="E2150" s="4">
        <v>43621</v>
      </c>
      <c r="F2150" s="3" t="s">
        <v>125</v>
      </c>
      <c r="G2150" s="3" t="s">
        <v>126</v>
      </c>
      <c r="H2150" s="4">
        <v>36526</v>
      </c>
      <c r="I2150" s="4">
        <v>36526</v>
      </c>
      <c r="J2150" s="3" t="s">
        <v>19</v>
      </c>
      <c r="K2150" s="2">
        <v>0</v>
      </c>
      <c r="L2150" s="2">
        <v>0</v>
      </c>
      <c r="M2150" s="3" t="s">
        <v>19</v>
      </c>
      <c r="N2150" s="3" t="s">
        <v>20</v>
      </c>
      <c r="O2150" s="2" t="b">
        <v>0</v>
      </c>
    </row>
    <row r="2151" spans="1:15" ht="14.25" customHeight="1" x14ac:dyDescent="0.3">
      <c r="A2151" s="2">
        <v>27</v>
      </c>
      <c r="B2151" s="3" t="s">
        <v>124</v>
      </c>
      <c r="C2151" s="2">
        <v>0</v>
      </c>
      <c r="D2151" s="2">
        <v>0</v>
      </c>
      <c r="E2151" s="4">
        <v>43621</v>
      </c>
      <c r="F2151" s="3" t="s">
        <v>125</v>
      </c>
      <c r="G2151" s="3" t="s">
        <v>126</v>
      </c>
      <c r="H2151" s="4">
        <v>36526</v>
      </c>
      <c r="I2151" s="4">
        <v>36526</v>
      </c>
      <c r="J2151" s="3" t="s">
        <v>19</v>
      </c>
      <c r="K2151" s="2">
        <v>0</v>
      </c>
      <c r="L2151" s="2">
        <v>0</v>
      </c>
      <c r="M2151" s="3" t="s">
        <v>19</v>
      </c>
      <c r="N2151" s="3" t="s">
        <v>20</v>
      </c>
      <c r="O2151" s="2" t="b">
        <v>0</v>
      </c>
    </row>
    <row r="2152" spans="1:15" ht="14.25" customHeight="1" x14ac:dyDescent="0.3">
      <c r="A2152" s="2">
        <v>27</v>
      </c>
      <c r="B2152" s="3" t="s">
        <v>124</v>
      </c>
      <c r="C2152" s="2">
        <v>0</v>
      </c>
      <c r="D2152" s="2">
        <v>0</v>
      </c>
      <c r="E2152" s="4">
        <v>43621</v>
      </c>
      <c r="F2152" s="3" t="s">
        <v>125</v>
      </c>
      <c r="G2152" s="3" t="s">
        <v>126</v>
      </c>
      <c r="H2152" s="4">
        <v>36526</v>
      </c>
      <c r="I2152" s="4">
        <v>36526</v>
      </c>
      <c r="J2152" s="3" t="s">
        <v>19</v>
      </c>
      <c r="K2152" s="2">
        <v>0</v>
      </c>
      <c r="L2152" s="2">
        <v>0</v>
      </c>
      <c r="M2152" s="3" t="s">
        <v>19</v>
      </c>
      <c r="N2152" s="3" t="s">
        <v>20</v>
      </c>
      <c r="O2152" s="2" t="b">
        <v>0</v>
      </c>
    </row>
    <row r="2153" spans="1:15" ht="14.25" customHeight="1" x14ac:dyDescent="0.3">
      <c r="A2153" s="2">
        <v>27</v>
      </c>
      <c r="B2153" s="3" t="s">
        <v>124</v>
      </c>
      <c r="C2153" s="2">
        <v>0</v>
      </c>
      <c r="D2153" s="2">
        <v>0</v>
      </c>
      <c r="E2153" s="4">
        <v>43621</v>
      </c>
      <c r="F2153" s="3" t="s">
        <v>125</v>
      </c>
      <c r="G2153" s="3" t="s">
        <v>126</v>
      </c>
      <c r="H2153" s="4">
        <v>36526</v>
      </c>
      <c r="I2153" s="4">
        <v>36526</v>
      </c>
      <c r="J2153" s="3" t="s">
        <v>19</v>
      </c>
      <c r="K2153" s="2">
        <v>0</v>
      </c>
      <c r="L2153" s="2">
        <v>0</v>
      </c>
      <c r="M2153" s="3" t="s">
        <v>19</v>
      </c>
      <c r="N2153" s="3" t="s">
        <v>20</v>
      </c>
      <c r="O2153" s="2" t="b">
        <v>0</v>
      </c>
    </row>
    <row r="2154" spans="1:15" ht="14.25" customHeight="1" x14ac:dyDescent="0.3">
      <c r="A2154" s="2">
        <v>27</v>
      </c>
      <c r="B2154" s="3" t="s">
        <v>124</v>
      </c>
      <c r="C2154" s="2">
        <v>0</v>
      </c>
      <c r="D2154" s="2">
        <v>0</v>
      </c>
      <c r="E2154" s="4">
        <v>43621</v>
      </c>
      <c r="F2154" s="3" t="s">
        <v>125</v>
      </c>
      <c r="G2154" s="3" t="s">
        <v>126</v>
      </c>
      <c r="H2154" s="4">
        <v>36526</v>
      </c>
      <c r="I2154" s="4">
        <v>36526</v>
      </c>
      <c r="J2154" s="3" t="s">
        <v>19</v>
      </c>
      <c r="K2154" s="2">
        <v>0</v>
      </c>
      <c r="L2154" s="2">
        <v>0</v>
      </c>
      <c r="M2154" s="3" t="s">
        <v>19</v>
      </c>
      <c r="N2154" s="3" t="s">
        <v>20</v>
      </c>
      <c r="O2154" s="2" t="b">
        <v>0</v>
      </c>
    </row>
    <row r="2155" spans="1:15" ht="14.25" customHeight="1" x14ac:dyDescent="0.3">
      <c r="A2155" s="2">
        <v>27</v>
      </c>
      <c r="B2155" s="3" t="s">
        <v>124</v>
      </c>
      <c r="C2155" s="2">
        <v>0</v>
      </c>
      <c r="D2155" s="2">
        <v>0</v>
      </c>
      <c r="E2155" s="4">
        <v>43621</v>
      </c>
      <c r="F2155" s="3" t="s">
        <v>125</v>
      </c>
      <c r="G2155" s="3" t="s">
        <v>126</v>
      </c>
      <c r="H2155" s="4">
        <v>36526</v>
      </c>
      <c r="I2155" s="4">
        <v>36526</v>
      </c>
      <c r="J2155" s="3" t="s">
        <v>19</v>
      </c>
      <c r="K2155" s="2">
        <v>0</v>
      </c>
      <c r="L2155" s="2">
        <v>0</v>
      </c>
      <c r="M2155" s="3" t="s">
        <v>19</v>
      </c>
      <c r="N2155" s="3" t="s">
        <v>20</v>
      </c>
      <c r="O2155" s="2" t="b">
        <v>0</v>
      </c>
    </row>
    <row r="2156" spans="1:15" ht="14.25" customHeight="1" x14ac:dyDescent="0.3">
      <c r="A2156" s="2">
        <v>27</v>
      </c>
      <c r="B2156" s="3" t="s">
        <v>124</v>
      </c>
      <c r="C2156" s="2">
        <v>0</v>
      </c>
      <c r="D2156" s="2">
        <v>0</v>
      </c>
      <c r="E2156" s="4">
        <v>43621</v>
      </c>
      <c r="F2156" s="3" t="s">
        <v>125</v>
      </c>
      <c r="G2156" s="3" t="s">
        <v>126</v>
      </c>
      <c r="H2156" s="4">
        <v>36526</v>
      </c>
      <c r="I2156" s="4">
        <v>36526</v>
      </c>
      <c r="J2156" s="3" t="s">
        <v>19</v>
      </c>
      <c r="K2156" s="2">
        <v>0</v>
      </c>
      <c r="L2156" s="2">
        <v>0</v>
      </c>
      <c r="M2156" s="3" t="s">
        <v>19</v>
      </c>
      <c r="N2156" s="3" t="s">
        <v>20</v>
      </c>
      <c r="O2156" s="2" t="b">
        <v>0</v>
      </c>
    </row>
    <row r="2157" spans="1:15" ht="14.25" customHeight="1" x14ac:dyDescent="0.3">
      <c r="A2157" s="2">
        <v>27</v>
      </c>
      <c r="B2157" s="3" t="s">
        <v>124</v>
      </c>
      <c r="C2157" s="2">
        <v>0</v>
      </c>
      <c r="D2157" s="2">
        <v>0</v>
      </c>
      <c r="E2157" s="4">
        <v>43621</v>
      </c>
      <c r="F2157" s="3" t="s">
        <v>125</v>
      </c>
      <c r="G2157" s="3" t="s">
        <v>126</v>
      </c>
      <c r="H2157" s="4">
        <v>36526</v>
      </c>
      <c r="I2157" s="4">
        <v>36526</v>
      </c>
      <c r="J2157" s="3" t="s">
        <v>19</v>
      </c>
      <c r="K2157" s="2">
        <v>0</v>
      </c>
      <c r="L2157" s="2">
        <v>0</v>
      </c>
      <c r="M2157" s="3" t="s">
        <v>19</v>
      </c>
      <c r="N2157" s="3" t="s">
        <v>20</v>
      </c>
      <c r="O2157" s="2" t="b">
        <v>0</v>
      </c>
    </row>
    <row r="2158" spans="1:15" ht="14.25" customHeight="1" x14ac:dyDescent="0.3">
      <c r="A2158" s="2">
        <v>27</v>
      </c>
      <c r="B2158" s="3" t="s">
        <v>124</v>
      </c>
      <c r="C2158" s="2">
        <v>0</v>
      </c>
      <c r="D2158" s="2">
        <v>0</v>
      </c>
      <c r="E2158" s="4">
        <v>43621</v>
      </c>
      <c r="F2158" s="3" t="s">
        <v>125</v>
      </c>
      <c r="G2158" s="3" t="s">
        <v>126</v>
      </c>
      <c r="H2158" s="4">
        <v>36526</v>
      </c>
      <c r="I2158" s="4">
        <v>36526</v>
      </c>
      <c r="J2158" s="3" t="s">
        <v>19</v>
      </c>
      <c r="K2158" s="2">
        <v>0</v>
      </c>
      <c r="L2158" s="2">
        <v>0</v>
      </c>
      <c r="M2158" s="3" t="s">
        <v>19</v>
      </c>
      <c r="N2158" s="3" t="s">
        <v>20</v>
      </c>
      <c r="O2158" s="2" t="b">
        <v>0</v>
      </c>
    </row>
    <row r="2159" spans="1:15" ht="14.25" customHeight="1" x14ac:dyDescent="0.3">
      <c r="A2159" s="2">
        <v>27</v>
      </c>
      <c r="B2159" s="3" t="s">
        <v>124</v>
      </c>
      <c r="C2159" s="2">
        <v>0</v>
      </c>
      <c r="D2159" s="2">
        <v>0</v>
      </c>
      <c r="E2159" s="4">
        <v>43621</v>
      </c>
      <c r="F2159" s="3" t="s">
        <v>125</v>
      </c>
      <c r="G2159" s="3" t="s">
        <v>126</v>
      </c>
      <c r="H2159" s="4">
        <v>36526</v>
      </c>
      <c r="I2159" s="4">
        <v>36526</v>
      </c>
      <c r="J2159" s="3" t="s">
        <v>19</v>
      </c>
      <c r="K2159" s="2">
        <v>0</v>
      </c>
      <c r="L2159" s="2">
        <v>0</v>
      </c>
      <c r="M2159" s="3" t="s">
        <v>19</v>
      </c>
      <c r="N2159" s="3" t="s">
        <v>20</v>
      </c>
      <c r="O2159" s="2" t="b">
        <v>0</v>
      </c>
    </row>
    <row r="2160" spans="1:15" ht="14.25" customHeight="1" x14ac:dyDescent="0.3">
      <c r="A2160" s="2">
        <v>27</v>
      </c>
      <c r="B2160" s="3" t="s">
        <v>124</v>
      </c>
      <c r="C2160" s="2">
        <v>0</v>
      </c>
      <c r="D2160" s="2">
        <v>0</v>
      </c>
      <c r="E2160" s="4">
        <v>43621</v>
      </c>
      <c r="F2160" s="3" t="s">
        <v>125</v>
      </c>
      <c r="G2160" s="3" t="s">
        <v>126</v>
      </c>
      <c r="H2160" s="4">
        <v>36526</v>
      </c>
      <c r="I2160" s="4">
        <v>36526</v>
      </c>
      <c r="J2160" s="3" t="s">
        <v>19</v>
      </c>
      <c r="K2160" s="2">
        <v>0</v>
      </c>
      <c r="L2160" s="2">
        <v>0</v>
      </c>
      <c r="M2160" s="3" t="s">
        <v>19</v>
      </c>
      <c r="N2160" s="3" t="s">
        <v>20</v>
      </c>
      <c r="O2160" s="2" t="b">
        <v>0</v>
      </c>
    </row>
    <row r="2161" spans="1:15" ht="14.25" customHeight="1" x14ac:dyDescent="0.3">
      <c r="A2161" s="2">
        <v>27</v>
      </c>
      <c r="B2161" s="3" t="s">
        <v>124</v>
      </c>
      <c r="C2161" s="2">
        <v>0</v>
      </c>
      <c r="D2161" s="2">
        <v>0</v>
      </c>
      <c r="E2161" s="4">
        <v>43621</v>
      </c>
      <c r="F2161" s="3" t="s">
        <v>125</v>
      </c>
      <c r="G2161" s="3" t="s">
        <v>126</v>
      </c>
      <c r="H2161" s="4">
        <v>36526</v>
      </c>
      <c r="I2161" s="4">
        <v>36526</v>
      </c>
      <c r="J2161" s="3" t="s">
        <v>19</v>
      </c>
      <c r="K2161" s="2">
        <v>0</v>
      </c>
      <c r="L2161" s="2">
        <v>0</v>
      </c>
      <c r="M2161" s="3" t="s">
        <v>19</v>
      </c>
      <c r="N2161" s="3" t="s">
        <v>20</v>
      </c>
      <c r="O2161" s="2" t="b">
        <v>0</v>
      </c>
    </row>
    <row r="2162" spans="1:15" ht="14.25" customHeight="1" x14ac:dyDescent="0.3">
      <c r="A2162" s="2">
        <v>27</v>
      </c>
      <c r="B2162" s="3" t="s">
        <v>124</v>
      </c>
      <c r="C2162" s="2">
        <v>0</v>
      </c>
      <c r="D2162" s="2">
        <v>0</v>
      </c>
      <c r="E2162" s="4">
        <v>43621</v>
      </c>
      <c r="F2162" s="3" t="s">
        <v>125</v>
      </c>
      <c r="G2162" s="3" t="s">
        <v>126</v>
      </c>
      <c r="H2162" s="4">
        <v>36526</v>
      </c>
      <c r="I2162" s="4">
        <v>36526</v>
      </c>
      <c r="J2162" s="3" t="s">
        <v>19</v>
      </c>
      <c r="K2162" s="2">
        <v>0</v>
      </c>
      <c r="L2162" s="2">
        <v>0</v>
      </c>
      <c r="M2162" s="3" t="s">
        <v>19</v>
      </c>
      <c r="N2162" s="3" t="s">
        <v>20</v>
      </c>
      <c r="O2162" s="2" t="b">
        <v>0</v>
      </c>
    </row>
    <row r="2163" spans="1:15" ht="14.25" customHeight="1" x14ac:dyDescent="0.3">
      <c r="A2163" s="2">
        <v>55</v>
      </c>
      <c r="B2163" s="3" t="s">
        <v>198</v>
      </c>
      <c r="C2163" s="2">
        <v>1033.19</v>
      </c>
      <c r="D2163" s="2">
        <v>1033.19</v>
      </c>
      <c r="E2163" s="4">
        <v>43621</v>
      </c>
      <c r="F2163" s="3" t="s">
        <v>199</v>
      </c>
      <c r="G2163" s="3" t="s">
        <v>200</v>
      </c>
      <c r="H2163" s="4">
        <v>36526</v>
      </c>
      <c r="I2163" s="4">
        <v>36526</v>
      </c>
      <c r="J2163" s="3" t="s">
        <v>19</v>
      </c>
      <c r="K2163" s="2">
        <v>0</v>
      </c>
      <c r="L2163" s="2">
        <v>0</v>
      </c>
      <c r="M2163" s="3" t="s">
        <v>19</v>
      </c>
      <c r="N2163" s="3" t="s">
        <v>20</v>
      </c>
      <c r="O2163" s="2" t="b">
        <v>0</v>
      </c>
    </row>
    <row r="2164" spans="1:15" ht="14.25" customHeight="1" x14ac:dyDescent="0.3">
      <c r="A2164" s="2">
        <v>55</v>
      </c>
      <c r="B2164" s="3" t="s">
        <v>662</v>
      </c>
      <c r="C2164" s="2">
        <v>599</v>
      </c>
      <c r="D2164" s="2">
        <v>379428.17100231</v>
      </c>
      <c r="E2164" s="4">
        <v>43621</v>
      </c>
      <c r="F2164" s="3" t="s">
        <v>663</v>
      </c>
      <c r="G2164" s="3" t="s">
        <v>202</v>
      </c>
      <c r="H2164" s="4">
        <v>36526</v>
      </c>
      <c r="I2164" s="4">
        <v>36526</v>
      </c>
      <c r="J2164" s="3" t="s">
        <v>19</v>
      </c>
      <c r="K2164" s="2">
        <v>0</v>
      </c>
      <c r="L2164" s="2">
        <v>0</v>
      </c>
      <c r="M2164" s="3" t="s">
        <v>663</v>
      </c>
      <c r="N2164" s="3" t="s">
        <v>20</v>
      </c>
      <c r="O2164" s="2" t="b">
        <v>0</v>
      </c>
    </row>
    <row r="2165" spans="1:15" ht="14.25" customHeight="1" x14ac:dyDescent="0.3">
      <c r="A2165" s="2">
        <v>55</v>
      </c>
      <c r="B2165" s="3" t="s">
        <v>493</v>
      </c>
      <c r="C2165" s="2">
        <v>964</v>
      </c>
      <c r="D2165" s="2">
        <v>951684.48378335999</v>
      </c>
      <c r="E2165" s="4">
        <v>43621</v>
      </c>
      <c r="F2165" s="3" t="s">
        <v>494</v>
      </c>
      <c r="G2165" s="3" t="s">
        <v>202</v>
      </c>
      <c r="H2165" s="4">
        <v>36526</v>
      </c>
      <c r="I2165" s="4">
        <v>36526</v>
      </c>
      <c r="J2165" s="3" t="s">
        <v>19</v>
      </c>
      <c r="K2165" s="2">
        <v>0</v>
      </c>
      <c r="L2165" s="2">
        <v>0</v>
      </c>
      <c r="M2165" s="3" t="s">
        <v>494</v>
      </c>
      <c r="N2165" s="3" t="s">
        <v>20</v>
      </c>
      <c r="O2165" s="2" t="b">
        <v>0</v>
      </c>
    </row>
    <row r="2166" spans="1:15" ht="14.25" customHeight="1" x14ac:dyDescent="0.3">
      <c r="A2166" s="2">
        <v>55</v>
      </c>
      <c r="B2166" s="3" t="s">
        <v>63</v>
      </c>
      <c r="C2166" s="2">
        <v>2000</v>
      </c>
      <c r="D2166" s="2">
        <v>2002817.11534</v>
      </c>
      <c r="E2166" s="4">
        <v>43621</v>
      </c>
      <c r="F2166" s="3" t="s">
        <v>292</v>
      </c>
      <c r="G2166" s="3" t="s">
        <v>202</v>
      </c>
      <c r="H2166" s="4">
        <v>36526</v>
      </c>
      <c r="I2166" s="4">
        <v>36526</v>
      </c>
      <c r="J2166" s="3" t="s">
        <v>19</v>
      </c>
      <c r="K2166" s="2">
        <v>0</v>
      </c>
      <c r="L2166" s="2">
        <v>0</v>
      </c>
      <c r="M2166" s="3" t="s">
        <v>292</v>
      </c>
      <c r="N2166" s="3" t="s">
        <v>20</v>
      </c>
      <c r="O2166" s="2" t="b">
        <v>0</v>
      </c>
    </row>
    <row r="2167" spans="1:15" ht="14.25" customHeight="1" x14ac:dyDescent="0.3">
      <c r="A2167" s="2">
        <v>55</v>
      </c>
      <c r="B2167" s="3" t="s">
        <v>495</v>
      </c>
      <c r="C2167" s="2">
        <v>5</v>
      </c>
      <c r="D2167" s="2">
        <v>441419.34025000001</v>
      </c>
      <c r="E2167" s="4">
        <v>43621</v>
      </c>
      <c r="F2167" s="3" t="s">
        <v>496</v>
      </c>
      <c r="G2167" s="3" t="s">
        <v>202</v>
      </c>
      <c r="H2167" s="4">
        <v>36526</v>
      </c>
      <c r="I2167" s="4">
        <v>36526</v>
      </c>
      <c r="J2167" s="3" t="s">
        <v>19</v>
      </c>
      <c r="K2167" s="2">
        <v>0</v>
      </c>
      <c r="L2167" s="2">
        <v>0</v>
      </c>
      <c r="M2167" s="3" t="s">
        <v>496</v>
      </c>
      <c r="N2167" s="3" t="s">
        <v>20</v>
      </c>
      <c r="O2167" s="2" t="b">
        <v>0</v>
      </c>
    </row>
    <row r="2168" spans="1:15" ht="14.25" customHeight="1" x14ac:dyDescent="0.3">
      <c r="A2168" s="2">
        <v>55</v>
      </c>
      <c r="B2168" s="3" t="s">
        <v>422</v>
      </c>
      <c r="C2168" s="2">
        <v>2016</v>
      </c>
      <c r="D2168" s="2">
        <v>2153743.1717759999</v>
      </c>
      <c r="E2168" s="4">
        <v>43621</v>
      </c>
      <c r="F2168" s="3" t="s">
        <v>423</v>
      </c>
      <c r="G2168" s="3" t="s">
        <v>202</v>
      </c>
      <c r="H2168" s="4">
        <v>36526</v>
      </c>
      <c r="I2168" s="4">
        <v>36526</v>
      </c>
      <c r="J2168" s="3" t="s">
        <v>19</v>
      </c>
      <c r="K2168" s="2">
        <v>0</v>
      </c>
      <c r="L2168" s="2">
        <v>0</v>
      </c>
      <c r="M2168" s="3" t="s">
        <v>423</v>
      </c>
      <c r="N2168" s="3" t="s">
        <v>20</v>
      </c>
      <c r="O2168" s="2" t="b">
        <v>0</v>
      </c>
    </row>
    <row r="2169" spans="1:15" ht="14.25" customHeight="1" x14ac:dyDescent="0.3">
      <c r="A2169" s="2">
        <v>55</v>
      </c>
      <c r="B2169" s="3" t="s">
        <v>424</v>
      </c>
      <c r="C2169" s="2">
        <v>2034</v>
      </c>
      <c r="D2169" s="2">
        <v>2117647.796418</v>
      </c>
      <c r="E2169" s="4">
        <v>43621</v>
      </c>
      <c r="F2169" s="3" t="s">
        <v>423</v>
      </c>
      <c r="G2169" s="3" t="s">
        <v>202</v>
      </c>
      <c r="H2169" s="4">
        <v>36526</v>
      </c>
      <c r="I2169" s="4">
        <v>36526</v>
      </c>
      <c r="J2169" s="3" t="s">
        <v>19</v>
      </c>
      <c r="K2169" s="2">
        <v>0</v>
      </c>
      <c r="L2169" s="2">
        <v>0</v>
      </c>
      <c r="M2169" s="3" t="s">
        <v>423</v>
      </c>
      <c r="N2169" s="3" t="s">
        <v>20</v>
      </c>
      <c r="O2169" s="2" t="b">
        <v>0</v>
      </c>
    </row>
    <row r="2170" spans="1:15" ht="14.25" customHeight="1" x14ac:dyDescent="0.3">
      <c r="A2170" s="2">
        <v>55</v>
      </c>
      <c r="B2170" s="3" t="s">
        <v>293</v>
      </c>
      <c r="C2170" s="2">
        <v>340</v>
      </c>
      <c r="D2170" s="2">
        <v>410498.22043099999</v>
      </c>
      <c r="E2170" s="4">
        <v>43621</v>
      </c>
      <c r="F2170" s="3" t="s">
        <v>294</v>
      </c>
      <c r="G2170" s="3" t="s">
        <v>202</v>
      </c>
      <c r="H2170" s="4">
        <v>36526</v>
      </c>
      <c r="I2170" s="4">
        <v>36526</v>
      </c>
      <c r="J2170" s="3" t="s">
        <v>19</v>
      </c>
      <c r="K2170" s="2">
        <v>0</v>
      </c>
      <c r="L2170" s="2">
        <v>0</v>
      </c>
      <c r="M2170" s="3" t="s">
        <v>294</v>
      </c>
      <c r="N2170" s="3" t="s">
        <v>20</v>
      </c>
      <c r="O2170" s="2" t="b">
        <v>0</v>
      </c>
    </row>
    <row r="2171" spans="1:15" ht="14.25" customHeight="1" x14ac:dyDescent="0.3">
      <c r="A2171" s="2">
        <v>55</v>
      </c>
      <c r="B2171" s="3" t="s">
        <v>497</v>
      </c>
      <c r="C2171" s="2">
        <v>734</v>
      </c>
      <c r="D2171" s="2">
        <v>810841.62948633998</v>
      </c>
      <c r="E2171" s="4">
        <v>43621</v>
      </c>
      <c r="F2171" s="3" t="s">
        <v>498</v>
      </c>
      <c r="G2171" s="3" t="s">
        <v>202</v>
      </c>
      <c r="H2171" s="4">
        <v>36526</v>
      </c>
      <c r="I2171" s="4">
        <v>36526</v>
      </c>
      <c r="J2171" s="3" t="s">
        <v>19</v>
      </c>
      <c r="K2171" s="2">
        <v>0</v>
      </c>
      <c r="L2171" s="2">
        <v>0</v>
      </c>
      <c r="M2171" s="3" t="s">
        <v>498</v>
      </c>
      <c r="N2171" s="3" t="s">
        <v>20</v>
      </c>
      <c r="O2171" s="2" t="b">
        <v>0</v>
      </c>
    </row>
    <row r="2172" spans="1:15" ht="14.25" customHeight="1" x14ac:dyDescent="0.3">
      <c r="A2172" s="2">
        <v>55</v>
      </c>
      <c r="B2172" s="3" t="s">
        <v>499</v>
      </c>
      <c r="C2172" s="2">
        <v>394</v>
      </c>
      <c r="D2172" s="2">
        <v>436670.45826699998</v>
      </c>
      <c r="E2172" s="4">
        <v>43621</v>
      </c>
      <c r="F2172" s="3" t="s">
        <v>498</v>
      </c>
      <c r="G2172" s="3" t="s">
        <v>202</v>
      </c>
      <c r="H2172" s="4">
        <v>36526</v>
      </c>
      <c r="I2172" s="4">
        <v>36526</v>
      </c>
      <c r="J2172" s="3" t="s">
        <v>19</v>
      </c>
      <c r="K2172" s="2">
        <v>0</v>
      </c>
      <c r="L2172" s="2">
        <v>0</v>
      </c>
      <c r="M2172" s="3" t="s">
        <v>498</v>
      </c>
      <c r="N2172" s="3" t="s">
        <v>20</v>
      </c>
      <c r="O2172" s="2" t="b">
        <v>0</v>
      </c>
    </row>
    <row r="2173" spans="1:15" ht="14.25" customHeight="1" x14ac:dyDescent="0.3">
      <c r="A2173" s="2">
        <v>55</v>
      </c>
      <c r="B2173" s="3" t="s">
        <v>500</v>
      </c>
      <c r="C2173" s="2">
        <v>500000</v>
      </c>
      <c r="D2173" s="2">
        <v>526033.245</v>
      </c>
      <c r="E2173" s="4">
        <v>43621</v>
      </c>
      <c r="F2173" s="3" t="s">
        <v>501</v>
      </c>
      <c r="G2173" s="3" t="s">
        <v>202</v>
      </c>
      <c r="H2173" s="4">
        <v>36526</v>
      </c>
      <c r="I2173" s="4">
        <v>36526</v>
      </c>
      <c r="J2173" s="3" t="s">
        <v>19</v>
      </c>
      <c r="K2173" s="2">
        <v>0</v>
      </c>
      <c r="L2173" s="2">
        <v>0</v>
      </c>
      <c r="M2173" s="3" t="s">
        <v>501</v>
      </c>
      <c r="N2173" s="3" t="s">
        <v>20</v>
      </c>
      <c r="O2173" s="2" t="b">
        <v>0</v>
      </c>
    </row>
    <row r="2174" spans="1:15" ht="14.25" customHeight="1" x14ac:dyDescent="0.3">
      <c r="A2174" s="2">
        <v>55</v>
      </c>
      <c r="B2174" s="3" t="s">
        <v>474</v>
      </c>
      <c r="C2174" s="2">
        <v>500</v>
      </c>
      <c r="D2174" s="2">
        <v>501290.6214</v>
      </c>
      <c r="E2174" s="4">
        <v>43621</v>
      </c>
      <c r="F2174" s="3" t="s">
        <v>475</v>
      </c>
      <c r="G2174" s="3" t="s">
        <v>202</v>
      </c>
      <c r="H2174" s="4">
        <v>36526</v>
      </c>
      <c r="I2174" s="4">
        <v>36526</v>
      </c>
      <c r="J2174" s="3" t="s">
        <v>19</v>
      </c>
      <c r="K2174" s="2">
        <v>0</v>
      </c>
      <c r="L2174" s="2">
        <v>0</v>
      </c>
      <c r="M2174" s="3" t="s">
        <v>475</v>
      </c>
      <c r="N2174" s="3" t="s">
        <v>20</v>
      </c>
      <c r="O2174" s="2" t="b">
        <v>0</v>
      </c>
    </row>
    <row r="2175" spans="1:15" ht="14.25" customHeight="1" x14ac:dyDescent="0.3">
      <c r="A2175" s="2">
        <v>55</v>
      </c>
      <c r="B2175" s="3" t="s">
        <v>203</v>
      </c>
      <c r="C2175" s="2">
        <v>156604.19399016001</v>
      </c>
      <c r="D2175" s="2">
        <v>272784.30868795997</v>
      </c>
      <c r="E2175" s="4">
        <v>43621</v>
      </c>
      <c r="F2175" s="3" t="s">
        <v>204</v>
      </c>
      <c r="G2175" s="3" t="s">
        <v>202</v>
      </c>
      <c r="H2175" s="4">
        <v>36526</v>
      </c>
      <c r="I2175" s="4">
        <v>36526</v>
      </c>
      <c r="J2175" s="3" t="s">
        <v>19</v>
      </c>
      <c r="K2175" s="2">
        <v>0</v>
      </c>
      <c r="L2175" s="2">
        <v>0</v>
      </c>
      <c r="M2175" s="3" t="s">
        <v>204</v>
      </c>
      <c r="N2175" s="3" t="s">
        <v>20</v>
      </c>
      <c r="O2175" s="2" t="b">
        <v>0</v>
      </c>
    </row>
    <row r="2176" spans="1:15" ht="14.25" customHeight="1" x14ac:dyDescent="0.3">
      <c r="A2176" s="2">
        <v>55</v>
      </c>
      <c r="B2176" s="3" t="s">
        <v>205</v>
      </c>
      <c r="C2176" s="2">
        <v>159429.47356216999</v>
      </c>
      <c r="D2176" s="2">
        <v>272777.54933790897</v>
      </c>
      <c r="E2176" s="4">
        <v>43621</v>
      </c>
      <c r="F2176" s="3" t="s">
        <v>206</v>
      </c>
      <c r="G2176" s="3" t="s">
        <v>202</v>
      </c>
      <c r="H2176" s="4">
        <v>36526</v>
      </c>
      <c r="I2176" s="4">
        <v>36526</v>
      </c>
      <c r="J2176" s="3" t="s">
        <v>19</v>
      </c>
      <c r="K2176" s="2">
        <v>0</v>
      </c>
      <c r="L2176" s="2">
        <v>0</v>
      </c>
      <c r="M2176" s="3" t="s">
        <v>206</v>
      </c>
      <c r="N2176" s="3" t="s">
        <v>20</v>
      </c>
      <c r="O2176" s="2" t="b">
        <v>0</v>
      </c>
    </row>
    <row r="2177" spans="1:15" ht="14.25" customHeight="1" x14ac:dyDescent="0.3">
      <c r="A2177" s="2">
        <v>55</v>
      </c>
      <c r="B2177" s="3" t="s">
        <v>207</v>
      </c>
      <c r="C2177" s="2">
        <v>159428.02151498999</v>
      </c>
      <c r="D2177" s="2">
        <v>272773.53443337401</v>
      </c>
      <c r="E2177" s="4">
        <v>43621</v>
      </c>
      <c r="F2177" s="3" t="s">
        <v>208</v>
      </c>
      <c r="G2177" s="3" t="s">
        <v>202</v>
      </c>
      <c r="H2177" s="4">
        <v>36526</v>
      </c>
      <c r="I2177" s="4">
        <v>36526</v>
      </c>
      <c r="J2177" s="3" t="s">
        <v>19</v>
      </c>
      <c r="K2177" s="2">
        <v>0</v>
      </c>
      <c r="L2177" s="2">
        <v>0</v>
      </c>
      <c r="M2177" s="3" t="s">
        <v>208</v>
      </c>
      <c r="N2177" s="3" t="s">
        <v>20</v>
      </c>
      <c r="O2177" s="2" t="b">
        <v>0</v>
      </c>
    </row>
    <row r="2178" spans="1:15" ht="14.25" customHeight="1" x14ac:dyDescent="0.3">
      <c r="A2178" s="2">
        <v>2</v>
      </c>
      <c r="B2178" s="3" t="s">
        <v>441</v>
      </c>
      <c r="C2178" s="2">
        <v>1680000</v>
      </c>
      <c r="D2178" s="2">
        <v>1032398.5728</v>
      </c>
      <c r="E2178" s="4">
        <v>43621</v>
      </c>
      <c r="F2178" s="3" t="s">
        <v>442</v>
      </c>
      <c r="G2178" s="3" t="s">
        <v>202</v>
      </c>
      <c r="H2178" s="4">
        <v>36526</v>
      </c>
      <c r="I2178" s="4">
        <v>36526</v>
      </c>
      <c r="J2178" s="3" t="s">
        <v>19</v>
      </c>
      <c r="K2178" s="2">
        <v>0</v>
      </c>
      <c r="L2178" s="2">
        <v>0</v>
      </c>
      <c r="M2178" s="3" t="s">
        <v>442</v>
      </c>
      <c r="N2178" s="3" t="s">
        <v>20</v>
      </c>
      <c r="O2178" s="2" t="b">
        <v>0</v>
      </c>
    </row>
    <row r="2179" spans="1:15" ht="14.25" customHeight="1" x14ac:dyDescent="0.3">
      <c r="A2179" s="2">
        <v>2</v>
      </c>
      <c r="B2179" s="3" t="s">
        <v>443</v>
      </c>
      <c r="C2179" s="2">
        <v>1507</v>
      </c>
      <c r="D2179" s="2">
        <v>1575757.47721227</v>
      </c>
      <c r="E2179" s="4">
        <v>43621</v>
      </c>
      <c r="F2179" s="3" t="s">
        <v>444</v>
      </c>
      <c r="G2179" s="3" t="s">
        <v>202</v>
      </c>
      <c r="H2179" s="4">
        <v>36526</v>
      </c>
      <c r="I2179" s="4">
        <v>36526</v>
      </c>
      <c r="J2179" s="3" t="s">
        <v>19</v>
      </c>
      <c r="K2179" s="2">
        <v>0</v>
      </c>
      <c r="L2179" s="2">
        <v>0</v>
      </c>
      <c r="M2179" s="3" t="s">
        <v>444</v>
      </c>
      <c r="N2179" s="3" t="s">
        <v>20</v>
      </c>
      <c r="O2179" s="2" t="b">
        <v>0</v>
      </c>
    </row>
    <row r="2180" spans="1:15" ht="14.25" customHeight="1" x14ac:dyDescent="0.3">
      <c r="A2180" s="2">
        <v>54</v>
      </c>
      <c r="B2180" s="3" t="s">
        <v>205</v>
      </c>
      <c r="C2180" s="2">
        <v>161674.82174424999</v>
      </c>
      <c r="D2180" s="2">
        <v>276619.25163318298</v>
      </c>
      <c r="E2180" s="4">
        <v>43621</v>
      </c>
      <c r="F2180" s="3" t="s">
        <v>206</v>
      </c>
      <c r="G2180" s="3" t="s">
        <v>202</v>
      </c>
      <c r="H2180" s="4">
        <v>36526</v>
      </c>
      <c r="I2180" s="4">
        <v>36526</v>
      </c>
      <c r="J2180" s="3" t="s">
        <v>19</v>
      </c>
      <c r="K2180" s="2">
        <v>0</v>
      </c>
      <c r="L2180" s="2">
        <v>0</v>
      </c>
      <c r="M2180" s="3" t="s">
        <v>206</v>
      </c>
      <c r="N2180" s="3" t="s">
        <v>20</v>
      </c>
      <c r="O2180" s="2" t="b">
        <v>0</v>
      </c>
    </row>
    <row r="2181" spans="1:15" ht="14.25" customHeight="1" x14ac:dyDescent="0.3">
      <c r="A2181" s="2">
        <v>54</v>
      </c>
      <c r="B2181" s="3" t="s">
        <v>207</v>
      </c>
      <c r="C2181" s="2">
        <v>161665.29527736999</v>
      </c>
      <c r="D2181" s="2">
        <v>276601.40023676399</v>
      </c>
      <c r="E2181" s="4">
        <v>43621</v>
      </c>
      <c r="F2181" s="3" t="s">
        <v>208</v>
      </c>
      <c r="G2181" s="3" t="s">
        <v>202</v>
      </c>
      <c r="H2181" s="4">
        <v>36526</v>
      </c>
      <c r="I2181" s="4">
        <v>36526</v>
      </c>
      <c r="J2181" s="3" t="s">
        <v>19</v>
      </c>
      <c r="K2181" s="2">
        <v>0</v>
      </c>
      <c r="L2181" s="2">
        <v>0</v>
      </c>
      <c r="M2181" s="3" t="s">
        <v>208</v>
      </c>
      <c r="N2181" s="3" t="s">
        <v>20</v>
      </c>
      <c r="O2181" s="2" t="b">
        <v>0</v>
      </c>
    </row>
    <row r="2182" spans="1:15" ht="14.25" customHeight="1" x14ac:dyDescent="0.3">
      <c r="A2182" s="2">
        <v>54</v>
      </c>
      <c r="B2182" s="3" t="s">
        <v>209</v>
      </c>
      <c r="C2182" s="2">
        <v>161661.19362938</v>
      </c>
      <c r="D2182" s="2">
        <v>276599.84019989002</v>
      </c>
      <c r="E2182" s="4">
        <v>43621</v>
      </c>
      <c r="F2182" s="3" t="s">
        <v>210</v>
      </c>
      <c r="G2182" s="3" t="s">
        <v>202</v>
      </c>
      <c r="H2182" s="4">
        <v>36526</v>
      </c>
      <c r="I2182" s="4">
        <v>36526</v>
      </c>
      <c r="J2182" s="3" t="s">
        <v>19</v>
      </c>
      <c r="K2182" s="2">
        <v>0</v>
      </c>
      <c r="L2182" s="2">
        <v>0</v>
      </c>
      <c r="M2182" s="3" t="s">
        <v>210</v>
      </c>
      <c r="N2182" s="3" t="s">
        <v>20</v>
      </c>
      <c r="O2182" s="2" t="b">
        <v>0</v>
      </c>
    </row>
    <row r="2183" spans="1:15" ht="14.25" customHeight="1" x14ac:dyDescent="0.3">
      <c r="A2183" s="2">
        <v>54</v>
      </c>
      <c r="B2183" s="3" t="s">
        <v>211</v>
      </c>
      <c r="C2183" s="2">
        <v>163737.79999827</v>
      </c>
      <c r="D2183" s="2">
        <v>276601.69736691198</v>
      </c>
      <c r="E2183" s="4">
        <v>43621</v>
      </c>
      <c r="F2183" s="3" t="s">
        <v>212</v>
      </c>
      <c r="G2183" s="3" t="s">
        <v>202</v>
      </c>
      <c r="H2183" s="4">
        <v>36526</v>
      </c>
      <c r="I2183" s="4">
        <v>36526</v>
      </c>
      <c r="J2183" s="3" t="s">
        <v>19</v>
      </c>
      <c r="K2183" s="2">
        <v>0</v>
      </c>
      <c r="L2183" s="2">
        <v>0</v>
      </c>
      <c r="M2183" s="3" t="s">
        <v>212</v>
      </c>
      <c r="N2183" s="3" t="s">
        <v>20</v>
      </c>
      <c r="O2183" s="2" t="b">
        <v>0</v>
      </c>
    </row>
    <row r="2184" spans="1:15" ht="14.25" customHeight="1" x14ac:dyDescent="0.3">
      <c r="A2184" s="2">
        <v>54</v>
      </c>
      <c r="B2184" s="3" t="s">
        <v>213</v>
      </c>
      <c r="C2184" s="2">
        <v>162161.40997903</v>
      </c>
      <c r="D2184" s="2">
        <v>276600.769964682</v>
      </c>
      <c r="E2184" s="4">
        <v>43621</v>
      </c>
      <c r="F2184" s="3" t="s">
        <v>214</v>
      </c>
      <c r="G2184" s="3" t="s">
        <v>202</v>
      </c>
      <c r="H2184" s="4">
        <v>36526</v>
      </c>
      <c r="I2184" s="4">
        <v>36526</v>
      </c>
      <c r="J2184" s="3" t="s">
        <v>19</v>
      </c>
      <c r="K2184" s="2">
        <v>0</v>
      </c>
      <c r="L2184" s="2">
        <v>0</v>
      </c>
      <c r="M2184" s="3" t="s">
        <v>214</v>
      </c>
      <c r="N2184" s="3" t="s">
        <v>20</v>
      </c>
      <c r="O2184" s="2" t="b">
        <v>0</v>
      </c>
    </row>
    <row r="2185" spans="1:15" ht="14.25" customHeight="1" x14ac:dyDescent="0.3">
      <c r="A2185" s="2">
        <v>54</v>
      </c>
      <c r="B2185" s="3" t="s">
        <v>215</v>
      </c>
      <c r="C2185" s="2">
        <v>162164.64039724</v>
      </c>
      <c r="D2185" s="2">
        <v>276602.64115538902</v>
      </c>
      <c r="E2185" s="4">
        <v>43621</v>
      </c>
      <c r="F2185" s="3" t="s">
        <v>216</v>
      </c>
      <c r="G2185" s="3" t="s">
        <v>202</v>
      </c>
      <c r="H2185" s="4">
        <v>36526</v>
      </c>
      <c r="I2185" s="4">
        <v>36526</v>
      </c>
      <c r="J2185" s="3" t="s">
        <v>19</v>
      </c>
      <c r="K2185" s="2">
        <v>0</v>
      </c>
      <c r="L2185" s="2">
        <v>0</v>
      </c>
      <c r="M2185" s="3" t="s">
        <v>216</v>
      </c>
      <c r="N2185" s="3" t="s">
        <v>20</v>
      </c>
      <c r="O2185" s="2" t="b">
        <v>0</v>
      </c>
    </row>
    <row r="2186" spans="1:15" ht="14.25" customHeight="1" x14ac:dyDescent="0.3">
      <c r="A2186" s="2">
        <v>54</v>
      </c>
      <c r="B2186" s="3" t="s">
        <v>217</v>
      </c>
      <c r="C2186" s="2">
        <v>162161.60671615999</v>
      </c>
      <c r="D2186" s="2">
        <v>276598.58068547898</v>
      </c>
      <c r="E2186" s="4">
        <v>43621</v>
      </c>
      <c r="F2186" s="3" t="s">
        <v>218</v>
      </c>
      <c r="G2186" s="3" t="s">
        <v>202</v>
      </c>
      <c r="H2186" s="4">
        <v>36526</v>
      </c>
      <c r="I2186" s="4">
        <v>36526</v>
      </c>
      <c r="J2186" s="3" t="s">
        <v>19</v>
      </c>
      <c r="K2186" s="2">
        <v>0</v>
      </c>
      <c r="L2186" s="2">
        <v>0</v>
      </c>
      <c r="M2186" s="3" t="s">
        <v>218</v>
      </c>
      <c r="N2186" s="3" t="s">
        <v>20</v>
      </c>
      <c r="O2186" s="2" t="b">
        <v>0</v>
      </c>
    </row>
    <row r="2187" spans="1:15" ht="14.25" customHeight="1" x14ac:dyDescent="0.3">
      <c r="A2187" s="2">
        <v>54</v>
      </c>
      <c r="B2187" s="3" t="s">
        <v>219</v>
      </c>
      <c r="C2187" s="2">
        <v>163742.26901111999</v>
      </c>
      <c r="D2187" s="2">
        <v>276599.07354763802</v>
      </c>
      <c r="E2187" s="4">
        <v>43621</v>
      </c>
      <c r="F2187" s="3" t="s">
        <v>220</v>
      </c>
      <c r="G2187" s="3" t="s">
        <v>202</v>
      </c>
      <c r="H2187" s="4">
        <v>36526</v>
      </c>
      <c r="I2187" s="4">
        <v>36526</v>
      </c>
      <c r="J2187" s="3" t="s">
        <v>19</v>
      </c>
      <c r="K2187" s="2">
        <v>0</v>
      </c>
      <c r="L2187" s="2">
        <v>0</v>
      </c>
      <c r="M2187" s="3" t="s">
        <v>220</v>
      </c>
      <c r="N2187" s="3" t="s">
        <v>20</v>
      </c>
      <c r="O2187" s="2" t="b">
        <v>0</v>
      </c>
    </row>
    <row r="2188" spans="1:15" ht="14.25" customHeight="1" x14ac:dyDescent="0.3">
      <c r="A2188" s="2">
        <v>54</v>
      </c>
      <c r="B2188" s="3" t="s">
        <v>221</v>
      </c>
      <c r="C2188" s="2">
        <v>163740.96197649001</v>
      </c>
      <c r="D2188" s="2">
        <v>276600.50725877302</v>
      </c>
      <c r="E2188" s="4">
        <v>43621</v>
      </c>
      <c r="F2188" s="3" t="s">
        <v>222</v>
      </c>
      <c r="G2188" s="3" t="s">
        <v>202</v>
      </c>
      <c r="H2188" s="4">
        <v>36526</v>
      </c>
      <c r="I2188" s="4">
        <v>36526</v>
      </c>
      <c r="J2188" s="3" t="s">
        <v>19</v>
      </c>
      <c r="K2188" s="2">
        <v>0</v>
      </c>
      <c r="L2188" s="2">
        <v>0</v>
      </c>
      <c r="M2188" s="3" t="s">
        <v>222</v>
      </c>
      <c r="N2188" s="3" t="s">
        <v>20</v>
      </c>
      <c r="O2188" s="2" t="b">
        <v>0</v>
      </c>
    </row>
    <row r="2189" spans="1:15" ht="14.25" customHeight="1" x14ac:dyDescent="0.3">
      <c r="A2189" s="2">
        <v>54</v>
      </c>
      <c r="B2189" s="3" t="s">
        <v>223</v>
      </c>
      <c r="C2189" s="2">
        <v>-201573.27</v>
      </c>
      <c r="D2189" s="2">
        <v>-201573.27</v>
      </c>
      <c r="E2189" s="4">
        <v>43621</v>
      </c>
      <c r="F2189" s="3" t="s">
        <v>223</v>
      </c>
      <c r="G2189" s="3" t="s">
        <v>223</v>
      </c>
      <c r="H2189" s="4">
        <v>32874</v>
      </c>
      <c r="I2189" s="4">
        <v>32874</v>
      </c>
      <c r="J2189" s="3" t="s">
        <v>19</v>
      </c>
      <c r="K2189" s="2">
        <v>0</v>
      </c>
      <c r="L2189" s="2">
        <v>0</v>
      </c>
      <c r="M2189" s="3" t="s">
        <v>19</v>
      </c>
      <c r="N2189" s="3" t="s">
        <v>20</v>
      </c>
      <c r="O2189" s="2" t="b">
        <v>0</v>
      </c>
    </row>
    <row r="2190" spans="1:15" ht="14.25" customHeight="1" x14ac:dyDescent="0.3">
      <c r="A2190" s="2">
        <v>54</v>
      </c>
      <c r="B2190" s="3" t="s">
        <v>224</v>
      </c>
      <c r="C2190" s="2">
        <v>-158850.46</v>
      </c>
      <c r="D2190" s="2">
        <v>-158850.46</v>
      </c>
      <c r="E2190" s="4">
        <v>43621</v>
      </c>
      <c r="F2190" s="3" t="s">
        <v>224</v>
      </c>
      <c r="G2190" s="3" t="s">
        <v>224</v>
      </c>
      <c r="H2190" s="4">
        <v>32874</v>
      </c>
      <c r="I2190" s="4">
        <v>32874</v>
      </c>
      <c r="J2190" s="3" t="s">
        <v>19</v>
      </c>
      <c r="K2190" s="2">
        <v>0</v>
      </c>
      <c r="L2190" s="2">
        <v>0</v>
      </c>
      <c r="M2190" s="3" t="s">
        <v>19</v>
      </c>
      <c r="N2190" s="3" t="s">
        <v>20</v>
      </c>
      <c r="O2190" s="2" t="b">
        <v>0</v>
      </c>
    </row>
    <row r="2191" spans="1:15" ht="14.25" customHeight="1" x14ac:dyDescent="0.3">
      <c r="A2191" s="2">
        <v>64</v>
      </c>
      <c r="B2191" s="3" t="s">
        <v>510</v>
      </c>
      <c r="C2191" s="2">
        <v>350</v>
      </c>
      <c r="D2191" s="2">
        <v>504903.92</v>
      </c>
      <c r="E2191" s="4">
        <v>43621</v>
      </c>
      <c r="F2191" s="3" t="s">
        <v>511</v>
      </c>
      <c r="G2191" s="3" t="s">
        <v>139</v>
      </c>
      <c r="H2191" s="4">
        <v>45703</v>
      </c>
      <c r="I2191" s="4">
        <v>41320</v>
      </c>
      <c r="J2191" s="3" t="s">
        <v>31</v>
      </c>
      <c r="K2191" s="2">
        <v>7.3099999999999998E-2</v>
      </c>
      <c r="L2191" s="2">
        <v>100</v>
      </c>
      <c r="M2191" s="3" t="s">
        <v>103</v>
      </c>
      <c r="N2191" s="3" t="s">
        <v>20</v>
      </c>
      <c r="O2191" s="2" t="b">
        <v>0</v>
      </c>
    </row>
    <row r="2192" spans="1:15" ht="14.25" customHeight="1" x14ac:dyDescent="0.3">
      <c r="A2192" s="2">
        <v>64</v>
      </c>
      <c r="B2192" s="3" t="s">
        <v>245</v>
      </c>
      <c r="C2192" s="2">
        <v>1</v>
      </c>
      <c r="D2192" s="2">
        <v>-22169.87</v>
      </c>
      <c r="E2192" s="4">
        <v>43621</v>
      </c>
      <c r="F2192" s="3" t="s">
        <v>246</v>
      </c>
      <c r="G2192" s="3" t="s">
        <v>139</v>
      </c>
      <c r="H2192" s="4">
        <v>55152</v>
      </c>
      <c r="I2192" s="4">
        <v>42014</v>
      </c>
      <c r="J2192" s="3" t="s">
        <v>44</v>
      </c>
      <c r="K2192" s="2">
        <v>7.6200000000000004E-2</v>
      </c>
      <c r="L2192" s="2">
        <v>100</v>
      </c>
      <c r="M2192" s="3" t="s">
        <v>247</v>
      </c>
      <c r="N2192" s="3" t="s">
        <v>20</v>
      </c>
      <c r="O2192" s="2" t="b">
        <v>0</v>
      </c>
    </row>
    <row r="2193" spans="1:15" ht="14.25" customHeight="1" x14ac:dyDescent="0.3">
      <c r="A2193" s="2">
        <v>64</v>
      </c>
      <c r="B2193" s="3" t="s">
        <v>245</v>
      </c>
      <c r="C2193" s="2">
        <v>1</v>
      </c>
      <c r="D2193" s="2">
        <v>-22169.87</v>
      </c>
      <c r="E2193" s="4">
        <v>43621</v>
      </c>
      <c r="F2193" s="3" t="s">
        <v>246</v>
      </c>
      <c r="G2193" s="3" t="s">
        <v>139</v>
      </c>
      <c r="H2193" s="4">
        <v>55152</v>
      </c>
      <c r="I2193" s="4">
        <v>42014</v>
      </c>
      <c r="J2193" s="3" t="s">
        <v>44</v>
      </c>
      <c r="K2193" s="2">
        <v>7.6200000000000004E-2</v>
      </c>
      <c r="L2193" s="2">
        <v>100</v>
      </c>
      <c r="M2193" s="3" t="s">
        <v>247</v>
      </c>
      <c r="N2193" s="3" t="s">
        <v>20</v>
      </c>
      <c r="O2193" s="2" t="b">
        <v>0</v>
      </c>
    </row>
    <row r="2194" spans="1:15" ht="14.25" customHeight="1" x14ac:dyDescent="0.3">
      <c r="A2194" s="2">
        <v>64</v>
      </c>
      <c r="B2194" s="3" t="s">
        <v>245</v>
      </c>
      <c r="C2194" s="2">
        <v>1</v>
      </c>
      <c r="D2194" s="2">
        <v>-11084.93</v>
      </c>
      <c r="E2194" s="4">
        <v>43621</v>
      </c>
      <c r="F2194" s="3" t="s">
        <v>246</v>
      </c>
      <c r="G2194" s="3" t="s">
        <v>139</v>
      </c>
      <c r="H2194" s="4">
        <v>55152</v>
      </c>
      <c r="I2194" s="4">
        <v>42014</v>
      </c>
      <c r="J2194" s="3" t="s">
        <v>44</v>
      </c>
      <c r="K2194" s="2">
        <v>7.6200000000000004E-2</v>
      </c>
      <c r="L2194" s="2">
        <v>100</v>
      </c>
      <c r="M2194" s="3" t="s">
        <v>247</v>
      </c>
      <c r="N2194" s="3" t="s">
        <v>20</v>
      </c>
      <c r="O2194" s="2" t="b">
        <v>0</v>
      </c>
    </row>
    <row r="2195" spans="1:15" ht="14.25" customHeight="1" x14ac:dyDescent="0.3">
      <c r="A2195" s="2">
        <v>5</v>
      </c>
      <c r="B2195" s="3" t="s">
        <v>186</v>
      </c>
      <c r="C2195" s="2">
        <v>853</v>
      </c>
      <c r="D2195" s="2">
        <v>970504.82</v>
      </c>
      <c r="E2195" s="4">
        <v>43621</v>
      </c>
      <c r="F2195" s="3" t="s">
        <v>187</v>
      </c>
      <c r="G2195" s="3" t="s">
        <v>139</v>
      </c>
      <c r="H2195" s="4">
        <v>45703</v>
      </c>
      <c r="I2195" s="4">
        <v>43146</v>
      </c>
      <c r="J2195" s="3" t="s">
        <v>31</v>
      </c>
      <c r="K2195" s="2">
        <v>6.0100000000000001E-2</v>
      </c>
      <c r="L2195" s="2">
        <v>100</v>
      </c>
      <c r="M2195" s="3" t="s">
        <v>188</v>
      </c>
      <c r="N2195" s="3" t="s">
        <v>20</v>
      </c>
      <c r="O2195" s="2" t="b">
        <v>0</v>
      </c>
    </row>
    <row r="2196" spans="1:15" ht="14.25" customHeight="1" x14ac:dyDescent="0.3">
      <c r="A2196" s="2">
        <v>5</v>
      </c>
      <c r="B2196" s="3" t="s">
        <v>186</v>
      </c>
      <c r="C2196" s="2">
        <v>35</v>
      </c>
      <c r="D2196" s="2">
        <v>39821.42</v>
      </c>
      <c r="E2196" s="4">
        <v>43621</v>
      </c>
      <c r="F2196" s="3" t="s">
        <v>187</v>
      </c>
      <c r="G2196" s="3" t="s">
        <v>139</v>
      </c>
      <c r="H2196" s="4">
        <v>45703</v>
      </c>
      <c r="I2196" s="4">
        <v>43146</v>
      </c>
      <c r="J2196" s="3" t="s">
        <v>31</v>
      </c>
      <c r="K2196" s="2">
        <v>5.2400000000000002E-2</v>
      </c>
      <c r="L2196" s="2">
        <v>100</v>
      </c>
      <c r="M2196" s="3" t="s">
        <v>188</v>
      </c>
      <c r="N2196" s="3" t="s">
        <v>20</v>
      </c>
      <c r="O2196" s="2" t="b">
        <v>0</v>
      </c>
    </row>
    <row r="2197" spans="1:15" ht="14.25" customHeight="1" x14ac:dyDescent="0.3">
      <c r="A2197" s="2">
        <v>5</v>
      </c>
      <c r="B2197" s="3" t="s">
        <v>430</v>
      </c>
      <c r="C2197" s="2">
        <v>52</v>
      </c>
      <c r="D2197" s="2">
        <v>544196.52</v>
      </c>
      <c r="E2197" s="4">
        <v>43621</v>
      </c>
      <c r="F2197" s="3" t="s">
        <v>431</v>
      </c>
      <c r="G2197" s="3" t="s">
        <v>139</v>
      </c>
      <c r="H2197" s="4">
        <v>44367</v>
      </c>
      <c r="I2197" s="4">
        <v>43271</v>
      </c>
      <c r="J2197" s="3" t="s">
        <v>44</v>
      </c>
      <c r="K2197" s="2">
        <v>2.0199999999999999E-2</v>
      </c>
      <c r="L2197" s="2">
        <v>100</v>
      </c>
      <c r="M2197" s="3" t="s">
        <v>432</v>
      </c>
      <c r="N2197" s="3" t="s">
        <v>20</v>
      </c>
      <c r="O2197" s="2" t="b">
        <v>0</v>
      </c>
    </row>
    <row r="2198" spans="1:15" ht="14.25" customHeight="1" x14ac:dyDescent="0.3">
      <c r="A2198" s="2">
        <v>5</v>
      </c>
      <c r="B2198" s="3" t="s">
        <v>430</v>
      </c>
      <c r="C2198" s="2">
        <v>95</v>
      </c>
      <c r="D2198" s="2">
        <v>994210.66</v>
      </c>
      <c r="E2198" s="4">
        <v>43621</v>
      </c>
      <c r="F2198" s="3" t="s">
        <v>431</v>
      </c>
      <c r="G2198" s="3" t="s">
        <v>139</v>
      </c>
      <c r="H2198" s="4">
        <v>44367</v>
      </c>
      <c r="I2198" s="4">
        <v>43271</v>
      </c>
      <c r="J2198" s="3" t="s">
        <v>44</v>
      </c>
      <c r="K2198" s="2">
        <v>1.7299999999999999E-2</v>
      </c>
      <c r="L2198" s="2">
        <v>100</v>
      </c>
      <c r="M2198" s="3" t="s">
        <v>432</v>
      </c>
      <c r="N2198" s="3" t="s">
        <v>20</v>
      </c>
      <c r="O2198" s="2" t="b">
        <v>0</v>
      </c>
    </row>
    <row r="2199" spans="1:15" ht="14.25" customHeight="1" x14ac:dyDescent="0.3">
      <c r="A2199" s="2">
        <v>5</v>
      </c>
      <c r="B2199" s="3" t="s">
        <v>189</v>
      </c>
      <c r="C2199" s="2">
        <v>1400</v>
      </c>
      <c r="D2199" s="2">
        <v>1708870.92</v>
      </c>
      <c r="E2199" s="4">
        <v>43621</v>
      </c>
      <c r="F2199" s="3" t="s">
        <v>190</v>
      </c>
      <c r="G2199" s="3" t="s">
        <v>139</v>
      </c>
      <c r="H2199" s="4">
        <v>45823</v>
      </c>
      <c r="I2199" s="4">
        <v>43266</v>
      </c>
      <c r="J2199" s="3" t="s">
        <v>31</v>
      </c>
      <c r="K2199" s="2">
        <v>7.5999999999999998E-2</v>
      </c>
      <c r="L2199" s="2">
        <v>100</v>
      </c>
      <c r="M2199" s="3" t="s">
        <v>149</v>
      </c>
      <c r="N2199" s="3" t="s">
        <v>20</v>
      </c>
      <c r="O2199" s="2" t="b">
        <v>0</v>
      </c>
    </row>
    <row r="2200" spans="1:15" ht="14.25" customHeight="1" x14ac:dyDescent="0.3">
      <c r="A2200" s="2">
        <v>5</v>
      </c>
      <c r="B2200" s="3" t="s">
        <v>470</v>
      </c>
      <c r="C2200" s="2">
        <v>19</v>
      </c>
      <c r="D2200" s="2">
        <v>198627.94</v>
      </c>
      <c r="E2200" s="4">
        <v>43621</v>
      </c>
      <c r="F2200" s="3" t="s">
        <v>471</v>
      </c>
      <c r="G2200" s="3" t="s">
        <v>139</v>
      </c>
      <c r="H2200" s="4">
        <v>45122</v>
      </c>
      <c r="I2200" s="4">
        <v>43296</v>
      </c>
      <c r="J2200" s="3" t="s">
        <v>44</v>
      </c>
      <c r="K2200" s="2">
        <v>1.0200000000000001E-2</v>
      </c>
      <c r="L2200" s="2">
        <v>100</v>
      </c>
      <c r="M2200" s="3" t="s">
        <v>260</v>
      </c>
      <c r="N2200" s="3" t="s">
        <v>20</v>
      </c>
      <c r="O2200" s="2" t="b">
        <v>0</v>
      </c>
    </row>
    <row r="2201" spans="1:15" ht="14.25" customHeight="1" x14ac:dyDescent="0.3">
      <c r="A2201" s="2">
        <v>5</v>
      </c>
      <c r="B2201" s="3" t="s">
        <v>258</v>
      </c>
      <c r="C2201" s="2">
        <v>104</v>
      </c>
      <c r="D2201" s="2">
        <v>1220121.82</v>
      </c>
      <c r="E2201" s="4">
        <v>43621</v>
      </c>
      <c r="F2201" s="3" t="s">
        <v>259</v>
      </c>
      <c r="G2201" s="3" t="s">
        <v>139</v>
      </c>
      <c r="H2201" s="4">
        <v>45853</v>
      </c>
      <c r="I2201" s="4">
        <v>43296</v>
      </c>
      <c r="J2201" s="3" t="s">
        <v>31</v>
      </c>
      <c r="K2201" s="2">
        <v>7.2700000000000001E-2</v>
      </c>
      <c r="L2201" s="2">
        <v>100</v>
      </c>
      <c r="M2201" s="3" t="s">
        <v>260</v>
      </c>
      <c r="N2201" s="3" t="s">
        <v>20</v>
      </c>
      <c r="O2201" s="2" t="b">
        <v>0</v>
      </c>
    </row>
    <row r="2202" spans="1:15" ht="14.25" customHeight="1" x14ac:dyDescent="0.3">
      <c r="A2202" s="2">
        <v>5</v>
      </c>
      <c r="B2202" s="3" t="s">
        <v>191</v>
      </c>
      <c r="C2202" s="2">
        <v>2100</v>
      </c>
      <c r="D2202" s="2">
        <v>2166783.42</v>
      </c>
      <c r="E2202" s="4">
        <v>43621</v>
      </c>
      <c r="F2202" s="3" t="s">
        <v>192</v>
      </c>
      <c r="G2202" s="3" t="s">
        <v>139</v>
      </c>
      <c r="H2202" s="4">
        <v>45566</v>
      </c>
      <c r="I2202" s="4">
        <v>43374</v>
      </c>
      <c r="J2202" s="3" t="s">
        <v>44</v>
      </c>
      <c r="K2202" s="2">
        <v>9.1999999999999998E-3</v>
      </c>
      <c r="L2202" s="2">
        <v>100</v>
      </c>
      <c r="M2202" s="3" t="s">
        <v>193</v>
      </c>
      <c r="N2202" s="3" t="s">
        <v>20</v>
      </c>
      <c r="O2202" s="2" t="b">
        <v>0</v>
      </c>
    </row>
    <row r="2203" spans="1:15" ht="14.25" customHeight="1" x14ac:dyDescent="0.3">
      <c r="A2203" s="2">
        <v>5</v>
      </c>
      <c r="B2203" s="3" t="s">
        <v>264</v>
      </c>
      <c r="C2203" s="2">
        <v>2710</v>
      </c>
      <c r="D2203" s="2">
        <v>1431268.32</v>
      </c>
      <c r="E2203" s="4">
        <v>43621</v>
      </c>
      <c r="F2203" s="3" t="s">
        <v>265</v>
      </c>
      <c r="G2203" s="3" t="s">
        <v>139</v>
      </c>
      <c r="H2203" s="4">
        <v>44818</v>
      </c>
      <c r="I2203" s="4">
        <v>43357</v>
      </c>
      <c r="J2203" s="3" t="s">
        <v>44</v>
      </c>
      <c r="K2203" s="2">
        <v>4.6600000000000003E-2</v>
      </c>
      <c r="L2203" s="2">
        <v>100</v>
      </c>
      <c r="M2203" s="3" t="s">
        <v>266</v>
      </c>
      <c r="N2203" s="3" t="s">
        <v>20</v>
      </c>
      <c r="O2203" s="2" t="b">
        <v>0</v>
      </c>
    </row>
    <row r="2204" spans="1:15" ht="14.25" customHeight="1" x14ac:dyDescent="0.3">
      <c r="A2204" s="2">
        <v>5</v>
      </c>
      <c r="B2204" s="3" t="s">
        <v>194</v>
      </c>
      <c r="C2204" s="2">
        <v>350</v>
      </c>
      <c r="D2204" s="2">
        <v>3564044.65</v>
      </c>
      <c r="E2204" s="4">
        <v>43621</v>
      </c>
      <c r="F2204" s="3" t="s">
        <v>195</v>
      </c>
      <c r="G2204" s="3" t="s">
        <v>139</v>
      </c>
      <c r="H2204" s="4">
        <v>45274</v>
      </c>
      <c r="I2204" s="4">
        <v>43460</v>
      </c>
      <c r="J2204" s="3" t="s">
        <v>31</v>
      </c>
      <c r="K2204" s="2">
        <v>0.11070000000000001</v>
      </c>
      <c r="L2204" s="2">
        <v>100</v>
      </c>
      <c r="M2204" s="3" t="s">
        <v>196</v>
      </c>
      <c r="N2204" s="3" t="s">
        <v>20</v>
      </c>
      <c r="O2204" s="2" t="b">
        <v>0</v>
      </c>
    </row>
    <row r="2205" spans="1:15" ht="14.25" customHeight="1" x14ac:dyDescent="0.3">
      <c r="A2205" s="2">
        <v>5</v>
      </c>
      <c r="B2205" s="3" t="s">
        <v>445</v>
      </c>
      <c r="C2205" s="2">
        <v>140</v>
      </c>
      <c r="D2205" s="2">
        <v>1422311.58</v>
      </c>
      <c r="E2205" s="4">
        <v>43621</v>
      </c>
      <c r="F2205" s="3" t="s">
        <v>446</v>
      </c>
      <c r="G2205" s="3" t="s">
        <v>139</v>
      </c>
      <c r="H2205" s="4">
        <v>44640</v>
      </c>
      <c r="I2205" s="4">
        <v>43544</v>
      </c>
      <c r="J2205" s="3" t="s">
        <v>44</v>
      </c>
      <c r="K2205" s="2">
        <v>2.41E-2</v>
      </c>
      <c r="L2205" s="2">
        <v>100</v>
      </c>
      <c r="M2205" s="3" t="s">
        <v>432</v>
      </c>
      <c r="N2205" s="3" t="s">
        <v>20</v>
      </c>
      <c r="O2205" s="2" t="b">
        <v>0</v>
      </c>
    </row>
    <row r="2206" spans="1:15" ht="14.25" customHeight="1" x14ac:dyDescent="0.3">
      <c r="A2206" s="2">
        <v>5</v>
      </c>
      <c r="B2206" s="3" t="s">
        <v>270</v>
      </c>
      <c r="C2206" s="2">
        <v>4010</v>
      </c>
      <c r="D2206" s="2">
        <v>4038739.67</v>
      </c>
      <c r="E2206" s="4">
        <v>43621</v>
      </c>
      <c r="F2206" s="3" t="s">
        <v>271</v>
      </c>
      <c r="G2206" s="3" t="s">
        <v>139</v>
      </c>
      <c r="H2206" s="4">
        <v>46106</v>
      </c>
      <c r="I2206" s="4">
        <v>43549</v>
      </c>
      <c r="J2206" s="3" t="s">
        <v>44</v>
      </c>
      <c r="K2206" s="2">
        <v>1.12E-2</v>
      </c>
      <c r="L2206" s="2">
        <v>100</v>
      </c>
      <c r="M2206" s="3" t="s">
        <v>272</v>
      </c>
      <c r="N2206" s="3" t="s">
        <v>20</v>
      </c>
      <c r="O2206" s="2" t="b">
        <v>0</v>
      </c>
    </row>
    <row r="2207" spans="1:15" ht="14.25" customHeight="1" x14ac:dyDescent="0.3">
      <c r="A2207" s="2">
        <v>5</v>
      </c>
      <c r="B2207" s="3" t="s">
        <v>273</v>
      </c>
      <c r="C2207" s="2">
        <v>4000</v>
      </c>
      <c r="D2207" s="2">
        <v>4021487.91</v>
      </c>
      <c r="E2207" s="4">
        <v>43621</v>
      </c>
      <c r="F2207" s="3" t="s">
        <v>274</v>
      </c>
      <c r="G2207" s="3" t="s">
        <v>139</v>
      </c>
      <c r="H2207" s="4">
        <v>46157</v>
      </c>
      <c r="I2207" s="4">
        <v>43600</v>
      </c>
      <c r="J2207" s="3" t="s">
        <v>44</v>
      </c>
      <c r="K2207" s="2">
        <v>3.56E-2</v>
      </c>
      <c r="L2207" s="2">
        <v>100</v>
      </c>
      <c r="M2207" s="3" t="s">
        <v>275</v>
      </c>
      <c r="N2207" s="3" t="s">
        <v>20</v>
      </c>
      <c r="O2207" s="2" t="b">
        <v>0</v>
      </c>
    </row>
    <row r="2208" spans="1:15" ht="14.25" customHeight="1" x14ac:dyDescent="0.3">
      <c r="A2208" s="2">
        <v>5</v>
      </c>
      <c r="B2208" s="3" t="s">
        <v>281</v>
      </c>
      <c r="C2208" s="2">
        <v>2000</v>
      </c>
      <c r="D2208" s="2">
        <v>2038071.12</v>
      </c>
      <c r="E2208" s="4">
        <v>43621</v>
      </c>
      <c r="F2208" s="3" t="s">
        <v>282</v>
      </c>
      <c r="G2208" s="3" t="s">
        <v>139</v>
      </c>
      <c r="H2208" s="4">
        <v>46127</v>
      </c>
      <c r="I2208" s="4">
        <v>43570</v>
      </c>
      <c r="J2208" s="3" t="s">
        <v>31</v>
      </c>
      <c r="K2208" s="2">
        <v>5.7700000000000001E-2</v>
      </c>
      <c r="L2208" s="2">
        <v>100</v>
      </c>
      <c r="M2208" s="3" t="s">
        <v>149</v>
      </c>
      <c r="N2208" s="3" t="s">
        <v>20</v>
      </c>
      <c r="O2208" s="2" t="b">
        <v>0</v>
      </c>
    </row>
    <row r="2209" spans="1:15" ht="14.25" customHeight="1" x14ac:dyDescent="0.3">
      <c r="A2209" s="2">
        <v>5</v>
      </c>
      <c r="B2209" s="3" t="s">
        <v>276</v>
      </c>
      <c r="C2209" s="2">
        <v>875</v>
      </c>
      <c r="D2209" s="2">
        <v>877056.97</v>
      </c>
      <c r="E2209" s="4">
        <v>43621</v>
      </c>
      <c r="F2209" s="3" t="s">
        <v>277</v>
      </c>
      <c r="G2209" s="3" t="s">
        <v>139</v>
      </c>
      <c r="H2209" s="4">
        <v>45427</v>
      </c>
      <c r="I2209" s="4">
        <v>43600</v>
      </c>
      <c r="J2209" s="3" t="s">
        <v>44</v>
      </c>
      <c r="K2209" s="2">
        <v>1.26E-2</v>
      </c>
      <c r="L2209" s="2">
        <v>100</v>
      </c>
      <c r="M2209" s="3" t="s">
        <v>152</v>
      </c>
      <c r="N2209" s="3" t="s">
        <v>20</v>
      </c>
      <c r="O2209" s="2" t="b">
        <v>0</v>
      </c>
    </row>
    <row r="2210" spans="1:15" ht="14.25" customHeight="1" x14ac:dyDescent="0.3">
      <c r="A2210" s="2">
        <v>5</v>
      </c>
      <c r="B2210" s="3" t="s">
        <v>283</v>
      </c>
      <c r="C2210" s="2">
        <v>2352</v>
      </c>
      <c r="D2210" s="2">
        <v>2401454.89</v>
      </c>
      <c r="E2210" s="4">
        <v>43621</v>
      </c>
      <c r="F2210" s="3" t="s">
        <v>284</v>
      </c>
      <c r="G2210" s="3" t="s">
        <v>139</v>
      </c>
      <c r="H2210" s="4">
        <v>46157</v>
      </c>
      <c r="I2210" s="4">
        <v>43600</v>
      </c>
      <c r="J2210" s="3" t="s">
        <v>31</v>
      </c>
      <c r="K2210" s="2">
        <v>4.6600000000000003E-2</v>
      </c>
      <c r="L2210" s="2">
        <v>100</v>
      </c>
      <c r="M2210" s="3" t="s">
        <v>152</v>
      </c>
      <c r="N2210" s="3" t="s">
        <v>20</v>
      </c>
      <c r="O2210" s="2" t="b">
        <v>0</v>
      </c>
    </row>
    <row r="2211" spans="1:15" ht="14.25" customHeight="1" x14ac:dyDescent="0.3">
      <c r="A2211" s="2">
        <v>5</v>
      </c>
      <c r="B2211" s="3" t="s">
        <v>413</v>
      </c>
      <c r="C2211" s="2">
        <v>100</v>
      </c>
      <c r="D2211" s="2">
        <v>1593042.33</v>
      </c>
      <c r="E2211" s="4">
        <v>43621</v>
      </c>
      <c r="F2211" s="3" t="s">
        <v>414</v>
      </c>
      <c r="G2211" s="3" t="s">
        <v>139</v>
      </c>
      <c r="H2211" s="4">
        <v>45306</v>
      </c>
      <c r="I2211" s="4">
        <v>40344</v>
      </c>
      <c r="J2211" s="3" t="s">
        <v>31</v>
      </c>
      <c r="K2211" s="2">
        <v>8.43E-2</v>
      </c>
      <c r="L2211" s="2">
        <v>100</v>
      </c>
      <c r="M2211" s="3" t="s">
        <v>415</v>
      </c>
      <c r="N2211" s="3" t="s">
        <v>20</v>
      </c>
      <c r="O2211" s="2" t="b">
        <v>0</v>
      </c>
    </row>
    <row r="2212" spans="1:15" ht="14.25" customHeight="1" x14ac:dyDescent="0.3">
      <c r="A2212" s="2">
        <v>5</v>
      </c>
      <c r="B2212" s="3" t="s">
        <v>447</v>
      </c>
      <c r="C2212" s="2">
        <v>103</v>
      </c>
      <c r="D2212" s="2">
        <v>1765175.85</v>
      </c>
      <c r="E2212" s="4">
        <v>43621</v>
      </c>
      <c r="F2212" s="3" t="s">
        <v>448</v>
      </c>
      <c r="G2212" s="3" t="s">
        <v>139</v>
      </c>
      <c r="H2212" s="4">
        <v>45488</v>
      </c>
      <c r="I2212" s="4">
        <v>40344</v>
      </c>
      <c r="J2212" s="3" t="s">
        <v>31</v>
      </c>
      <c r="K2212" s="2">
        <v>8.1900000000000001E-2</v>
      </c>
      <c r="L2212" s="2">
        <v>100</v>
      </c>
      <c r="M2212" s="3" t="s">
        <v>415</v>
      </c>
      <c r="N2212" s="3" t="s">
        <v>20</v>
      </c>
      <c r="O2212" s="2" t="b">
        <v>0</v>
      </c>
    </row>
    <row r="2213" spans="1:15" ht="14.25" customHeight="1" x14ac:dyDescent="0.3">
      <c r="A2213" s="2">
        <v>5</v>
      </c>
      <c r="B2213" s="3" t="s">
        <v>447</v>
      </c>
      <c r="C2213" s="2">
        <v>30</v>
      </c>
      <c r="D2213" s="2">
        <v>514128.89</v>
      </c>
      <c r="E2213" s="4">
        <v>43621</v>
      </c>
      <c r="F2213" s="3" t="s">
        <v>448</v>
      </c>
      <c r="G2213" s="3" t="s">
        <v>139</v>
      </c>
      <c r="H2213" s="4">
        <v>45488</v>
      </c>
      <c r="I2213" s="4">
        <v>40344</v>
      </c>
      <c r="J2213" s="3" t="s">
        <v>31</v>
      </c>
      <c r="K2213" s="2">
        <v>7.9600000000000004E-2</v>
      </c>
      <c r="L2213" s="2">
        <v>100</v>
      </c>
      <c r="M2213" s="3" t="s">
        <v>415</v>
      </c>
      <c r="N2213" s="3" t="s">
        <v>20</v>
      </c>
      <c r="O2213" s="2" t="b">
        <v>0</v>
      </c>
    </row>
    <row r="2214" spans="1:15" ht="14.25" customHeight="1" x14ac:dyDescent="0.3">
      <c r="A2214" s="2">
        <v>5</v>
      </c>
      <c r="B2214" s="3" t="s">
        <v>447</v>
      </c>
      <c r="C2214" s="2">
        <v>37</v>
      </c>
      <c r="D2214" s="2">
        <v>634092.30000000005</v>
      </c>
      <c r="E2214" s="4">
        <v>43621</v>
      </c>
      <c r="F2214" s="3" t="s">
        <v>448</v>
      </c>
      <c r="G2214" s="3" t="s">
        <v>139</v>
      </c>
      <c r="H2214" s="4">
        <v>45488</v>
      </c>
      <c r="I2214" s="4">
        <v>40344</v>
      </c>
      <c r="J2214" s="3" t="s">
        <v>31</v>
      </c>
      <c r="K2214" s="2">
        <v>8.43E-2</v>
      </c>
      <c r="L2214" s="2">
        <v>100</v>
      </c>
      <c r="M2214" s="3" t="s">
        <v>415</v>
      </c>
      <c r="N2214" s="3" t="s">
        <v>20</v>
      </c>
      <c r="O2214" s="2" t="b">
        <v>0</v>
      </c>
    </row>
    <row r="2215" spans="1:15" ht="14.25" customHeight="1" x14ac:dyDescent="0.3">
      <c r="A2215" s="2">
        <v>5</v>
      </c>
      <c r="B2215" s="3" t="s">
        <v>416</v>
      </c>
      <c r="C2215" s="2">
        <v>-13680000</v>
      </c>
      <c r="D2215" s="2">
        <v>13613.13</v>
      </c>
      <c r="E2215" s="4">
        <v>43621</v>
      </c>
      <c r="F2215" s="3" t="s">
        <v>417</v>
      </c>
      <c r="G2215" s="3" t="s">
        <v>287</v>
      </c>
      <c r="H2215" s="4">
        <v>44333</v>
      </c>
      <c r="I2215" s="4">
        <v>36526</v>
      </c>
      <c r="J2215" s="3" t="s">
        <v>19</v>
      </c>
      <c r="K2215" s="2">
        <v>0</v>
      </c>
      <c r="L2215" s="2">
        <v>0</v>
      </c>
      <c r="M2215" s="3" t="s">
        <v>19</v>
      </c>
      <c r="N2215" s="3" t="s">
        <v>20</v>
      </c>
      <c r="O2215" s="2" t="b">
        <v>0</v>
      </c>
    </row>
    <row r="2216" spans="1:15" ht="14.25" customHeight="1" x14ac:dyDescent="0.3">
      <c r="A2216" s="2">
        <v>5</v>
      </c>
      <c r="B2216" s="3" t="s">
        <v>285</v>
      </c>
      <c r="C2216" s="2">
        <v>-4800000</v>
      </c>
      <c r="D2216" s="2">
        <v>6944.46</v>
      </c>
      <c r="E2216" s="4">
        <v>43621</v>
      </c>
      <c r="F2216" s="3" t="s">
        <v>286</v>
      </c>
      <c r="G2216" s="3" t="s">
        <v>287</v>
      </c>
      <c r="H2216" s="4">
        <v>45061</v>
      </c>
      <c r="I2216" s="4">
        <v>36526</v>
      </c>
      <c r="J2216" s="3" t="s">
        <v>19</v>
      </c>
      <c r="K2216" s="2">
        <v>0</v>
      </c>
      <c r="L2216" s="2">
        <v>0</v>
      </c>
      <c r="M2216" s="3" t="s">
        <v>19</v>
      </c>
      <c r="N2216" s="3" t="s">
        <v>20</v>
      </c>
      <c r="O2216" s="2" t="b">
        <v>0</v>
      </c>
    </row>
    <row r="2217" spans="1:15" ht="14.25" customHeight="1" x14ac:dyDescent="0.3">
      <c r="A2217" s="2">
        <v>5</v>
      </c>
      <c r="B2217" s="3" t="s">
        <v>491</v>
      </c>
      <c r="C2217" s="2">
        <v>-11520000</v>
      </c>
      <c r="D2217" s="2">
        <v>7310.77</v>
      </c>
      <c r="E2217" s="4">
        <v>43621</v>
      </c>
      <c r="F2217" s="3" t="s">
        <v>492</v>
      </c>
      <c r="G2217" s="3" t="s">
        <v>287</v>
      </c>
      <c r="H2217" s="4">
        <v>44060</v>
      </c>
      <c r="I2217" s="4">
        <v>36526</v>
      </c>
      <c r="J2217" s="3" t="s">
        <v>19</v>
      </c>
      <c r="K2217" s="2">
        <v>0</v>
      </c>
      <c r="L2217" s="2">
        <v>0</v>
      </c>
      <c r="M2217" s="3" t="s">
        <v>19</v>
      </c>
      <c r="N2217" s="3" t="s">
        <v>20</v>
      </c>
      <c r="O2217" s="2" t="b">
        <v>0</v>
      </c>
    </row>
    <row r="2218" spans="1:15" ht="14.25" customHeight="1" x14ac:dyDescent="0.3">
      <c r="A2218" s="2">
        <v>5</v>
      </c>
      <c r="B2218" s="3" t="s">
        <v>418</v>
      </c>
      <c r="C2218" s="2">
        <v>-10920000</v>
      </c>
      <c r="D2218" s="2">
        <v>16671.88</v>
      </c>
      <c r="E2218" s="4">
        <v>43621</v>
      </c>
      <c r="F2218" s="3" t="s">
        <v>419</v>
      </c>
      <c r="G2218" s="3" t="s">
        <v>287</v>
      </c>
      <c r="H2218" s="4">
        <v>44788</v>
      </c>
      <c r="I2218" s="4">
        <v>36526</v>
      </c>
      <c r="J2218" s="3" t="s">
        <v>19</v>
      </c>
      <c r="K2218" s="2">
        <v>0</v>
      </c>
      <c r="L2218" s="2">
        <v>0</v>
      </c>
      <c r="M2218" s="3" t="s">
        <v>19</v>
      </c>
      <c r="N2218" s="3" t="s">
        <v>20</v>
      </c>
      <c r="O2218" s="2" t="b">
        <v>0</v>
      </c>
    </row>
    <row r="2219" spans="1:15" ht="14.25" customHeight="1" x14ac:dyDescent="0.3">
      <c r="A2219" s="2">
        <v>5</v>
      </c>
      <c r="B2219" s="3" t="s">
        <v>288</v>
      </c>
      <c r="C2219" s="2">
        <v>-5640000</v>
      </c>
      <c r="D2219" s="2">
        <v>7566.57</v>
      </c>
      <c r="E2219" s="4">
        <v>43621</v>
      </c>
      <c r="F2219" s="3" t="s">
        <v>289</v>
      </c>
      <c r="G2219" s="3" t="s">
        <v>287</v>
      </c>
      <c r="H2219" s="4">
        <v>45519</v>
      </c>
      <c r="I2219" s="4">
        <v>36526</v>
      </c>
      <c r="J2219" s="3" t="s">
        <v>19</v>
      </c>
      <c r="K2219" s="2">
        <v>0</v>
      </c>
      <c r="L2219" s="2">
        <v>0</v>
      </c>
      <c r="M2219" s="3" t="s">
        <v>19</v>
      </c>
      <c r="N2219" s="3" t="s">
        <v>20</v>
      </c>
      <c r="O2219" s="2" t="b">
        <v>0</v>
      </c>
    </row>
    <row r="2220" spans="1:15" ht="14.25" customHeight="1" x14ac:dyDescent="0.3">
      <c r="A2220" s="2">
        <v>5</v>
      </c>
      <c r="B2220" s="3" t="s">
        <v>290</v>
      </c>
      <c r="C2220" s="2">
        <v>-11040000</v>
      </c>
      <c r="D2220" s="2">
        <v>12466.19</v>
      </c>
      <c r="E2220" s="4">
        <v>43621</v>
      </c>
      <c r="F2220" s="3" t="s">
        <v>291</v>
      </c>
      <c r="G2220" s="3" t="s">
        <v>287</v>
      </c>
      <c r="H2220" s="4">
        <v>46251</v>
      </c>
      <c r="I2220" s="4">
        <v>36526</v>
      </c>
      <c r="J2220" s="3" t="s">
        <v>19</v>
      </c>
      <c r="K2220" s="2">
        <v>0</v>
      </c>
      <c r="L2220" s="2">
        <v>0</v>
      </c>
      <c r="M2220" s="3" t="s">
        <v>19</v>
      </c>
      <c r="N2220" s="3" t="s">
        <v>20</v>
      </c>
      <c r="O2220" s="2" t="b">
        <v>0</v>
      </c>
    </row>
    <row r="2221" spans="1:15" ht="14.25" customHeight="1" x14ac:dyDescent="0.3">
      <c r="A2221" s="2">
        <v>5</v>
      </c>
      <c r="B2221" s="3" t="s">
        <v>420</v>
      </c>
      <c r="C2221" s="2">
        <v>-1440000</v>
      </c>
      <c r="D2221" s="2">
        <v>-971.73</v>
      </c>
      <c r="E2221" s="4">
        <v>43621</v>
      </c>
      <c r="F2221" s="3" t="s">
        <v>421</v>
      </c>
      <c r="G2221" s="3" t="s">
        <v>287</v>
      </c>
      <c r="H2221" s="4">
        <v>46980</v>
      </c>
      <c r="I2221" s="4">
        <v>36526</v>
      </c>
      <c r="J2221" s="3" t="s">
        <v>19</v>
      </c>
      <c r="K2221" s="2">
        <v>0</v>
      </c>
      <c r="L2221" s="2">
        <v>0</v>
      </c>
      <c r="M2221" s="3" t="s">
        <v>19</v>
      </c>
      <c r="N2221" s="3" t="s">
        <v>20</v>
      </c>
      <c r="O2221" s="2" t="b">
        <v>0</v>
      </c>
    </row>
    <row r="2222" spans="1:15" ht="14.25" customHeight="1" x14ac:dyDescent="0.3">
      <c r="A2222" s="2">
        <v>5</v>
      </c>
      <c r="B2222" s="3" t="s">
        <v>198</v>
      </c>
      <c r="C2222" s="2">
        <v>1047.77</v>
      </c>
      <c r="D2222" s="2">
        <v>1047.77</v>
      </c>
      <c r="E2222" s="4">
        <v>43621</v>
      </c>
      <c r="F2222" s="3" t="s">
        <v>199</v>
      </c>
      <c r="G2222" s="3" t="s">
        <v>200</v>
      </c>
      <c r="H2222" s="4">
        <v>36526</v>
      </c>
      <c r="I2222" s="4">
        <v>36526</v>
      </c>
      <c r="J2222" s="3" t="s">
        <v>19</v>
      </c>
      <c r="K2222" s="2">
        <v>0</v>
      </c>
      <c r="L2222" s="2">
        <v>0</v>
      </c>
      <c r="M2222" s="3" t="s">
        <v>19</v>
      </c>
      <c r="N2222" s="3" t="s">
        <v>20</v>
      </c>
      <c r="O2222" s="2" t="b">
        <v>0</v>
      </c>
    </row>
    <row r="2223" spans="1:15" ht="14.25" customHeight="1" x14ac:dyDescent="0.3">
      <c r="A2223" s="2">
        <v>5</v>
      </c>
      <c r="B2223" s="3" t="s">
        <v>493</v>
      </c>
      <c r="C2223" s="2">
        <v>3000</v>
      </c>
      <c r="D2223" s="2">
        <v>2961673.7047199998</v>
      </c>
      <c r="E2223" s="4">
        <v>43621</v>
      </c>
      <c r="F2223" s="3" t="s">
        <v>494</v>
      </c>
      <c r="G2223" s="3" t="s">
        <v>202</v>
      </c>
      <c r="H2223" s="4">
        <v>36526</v>
      </c>
      <c r="I2223" s="4">
        <v>36526</v>
      </c>
      <c r="J2223" s="3" t="s">
        <v>19</v>
      </c>
      <c r="K2223" s="2">
        <v>0</v>
      </c>
      <c r="L2223" s="2">
        <v>0</v>
      </c>
      <c r="M2223" s="3" t="s">
        <v>494</v>
      </c>
      <c r="N2223" s="3" t="s">
        <v>20</v>
      </c>
      <c r="O2223" s="2" t="b">
        <v>0</v>
      </c>
    </row>
    <row r="2224" spans="1:15" ht="14.25" customHeight="1" x14ac:dyDescent="0.3">
      <c r="A2224" s="2">
        <v>5</v>
      </c>
      <c r="B2224" s="3" t="s">
        <v>63</v>
      </c>
      <c r="C2224" s="2">
        <v>900</v>
      </c>
      <c r="D2224" s="2">
        <v>901267.70190300001</v>
      </c>
      <c r="E2224" s="4">
        <v>43621</v>
      </c>
      <c r="F2224" s="3" t="s">
        <v>292</v>
      </c>
      <c r="G2224" s="3" t="s">
        <v>202</v>
      </c>
      <c r="H2224" s="4">
        <v>36526</v>
      </c>
      <c r="I2224" s="4">
        <v>36526</v>
      </c>
      <c r="J2224" s="3" t="s">
        <v>19</v>
      </c>
      <c r="K2224" s="2">
        <v>0</v>
      </c>
      <c r="L2224" s="2">
        <v>0</v>
      </c>
      <c r="M2224" s="3" t="s">
        <v>292</v>
      </c>
      <c r="N2224" s="3" t="s">
        <v>20</v>
      </c>
      <c r="O2224" s="2" t="b">
        <v>0</v>
      </c>
    </row>
    <row r="2225" spans="1:15" ht="14.25" customHeight="1" x14ac:dyDescent="0.3">
      <c r="A2225" s="2">
        <v>5</v>
      </c>
      <c r="B2225" s="3" t="s">
        <v>495</v>
      </c>
      <c r="C2225" s="2">
        <v>13</v>
      </c>
      <c r="D2225" s="2">
        <v>1147690.28465</v>
      </c>
      <c r="E2225" s="4">
        <v>43621</v>
      </c>
      <c r="F2225" s="3" t="s">
        <v>496</v>
      </c>
      <c r="G2225" s="3" t="s">
        <v>202</v>
      </c>
      <c r="H2225" s="4">
        <v>36526</v>
      </c>
      <c r="I2225" s="4">
        <v>36526</v>
      </c>
      <c r="J2225" s="3" t="s">
        <v>19</v>
      </c>
      <c r="K2225" s="2">
        <v>0</v>
      </c>
      <c r="L2225" s="2">
        <v>0</v>
      </c>
      <c r="M2225" s="3" t="s">
        <v>496</v>
      </c>
      <c r="N2225" s="3" t="s">
        <v>20</v>
      </c>
      <c r="O2225" s="2" t="b">
        <v>0</v>
      </c>
    </row>
    <row r="2226" spans="1:15" ht="14.25" customHeight="1" x14ac:dyDescent="0.3">
      <c r="A2226" s="2">
        <v>5</v>
      </c>
      <c r="B2226" s="3" t="s">
        <v>497</v>
      </c>
      <c r="C2226" s="2">
        <v>1700</v>
      </c>
      <c r="D2226" s="2">
        <v>1877971.0764669999</v>
      </c>
      <c r="E2226" s="4">
        <v>43621</v>
      </c>
      <c r="F2226" s="3" t="s">
        <v>498</v>
      </c>
      <c r="G2226" s="3" t="s">
        <v>202</v>
      </c>
      <c r="H2226" s="4">
        <v>36526</v>
      </c>
      <c r="I2226" s="4">
        <v>36526</v>
      </c>
      <c r="J2226" s="3" t="s">
        <v>19</v>
      </c>
      <c r="K2226" s="2">
        <v>0</v>
      </c>
      <c r="L2226" s="2">
        <v>0</v>
      </c>
      <c r="M2226" s="3" t="s">
        <v>498</v>
      </c>
      <c r="N2226" s="3" t="s">
        <v>20</v>
      </c>
      <c r="O2226" s="2" t="b">
        <v>0</v>
      </c>
    </row>
    <row r="2227" spans="1:15" ht="14.25" customHeight="1" x14ac:dyDescent="0.3">
      <c r="A2227" s="2">
        <v>5</v>
      </c>
      <c r="B2227" s="3" t="s">
        <v>499</v>
      </c>
      <c r="C2227" s="2">
        <v>2206</v>
      </c>
      <c r="D2227" s="2">
        <v>2444911.2460329998</v>
      </c>
      <c r="E2227" s="4">
        <v>43621</v>
      </c>
      <c r="F2227" s="3" t="s">
        <v>498</v>
      </c>
      <c r="G2227" s="3" t="s">
        <v>202</v>
      </c>
      <c r="H2227" s="4">
        <v>36526</v>
      </c>
      <c r="I2227" s="4">
        <v>36526</v>
      </c>
      <c r="J2227" s="3" t="s">
        <v>19</v>
      </c>
      <c r="K2227" s="2">
        <v>0</v>
      </c>
      <c r="L2227" s="2">
        <v>0</v>
      </c>
      <c r="M2227" s="3" t="s">
        <v>498</v>
      </c>
      <c r="N2227" s="3" t="s">
        <v>20</v>
      </c>
      <c r="O2227" s="2" t="b">
        <v>0</v>
      </c>
    </row>
    <row r="2228" spans="1:15" ht="14.25" customHeight="1" x14ac:dyDescent="0.3">
      <c r="A2228" s="2">
        <v>5</v>
      </c>
      <c r="B2228" s="3" t="s">
        <v>295</v>
      </c>
      <c r="C2228" s="2">
        <v>2600</v>
      </c>
      <c r="D2228" s="2">
        <v>2603379.6369099999</v>
      </c>
      <c r="E2228" s="4">
        <v>43621</v>
      </c>
      <c r="F2228" s="3" t="s">
        <v>296</v>
      </c>
      <c r="G2228" s="3" t="s">
        <v>202</v>
      </c>
      <c r="H2228" s="4">
        <v>36526</v>
      </c>
      <c r="I2228" s="4">
        <v>36526</v>
      </c>
      <c r="J2228" s="3" t="s">
        <v>19</v>
      </c>
      <c r="K2228" s="2">
        <v>0</v>
      </c>
      <c r="L2228" s="2">
        <v>0</v>
      </c>
      <c r="M2228" s="3" t="s">
        <v>296</v>
      </c>
      <c r="N2228" s="3" t="s">
        <v>20</v>
      </c>
      <c r="O2228" s="2" t="b">
        <v>0</v>
      </c>
    </row>
    <row r="2229" spans="1:15" ht="14.25" customHeight="1" x14ac:dyDescent="0.3">
      <c r="A2229" s="2">
        <v>5</v>
      </c>
      <c r="B2229" s="3" t="s">
        <v>203</v>
      </c>
      <c r="C2229" s="2">
        <v>59533.469339410003</v>
      </c>
      <c r="D2229" s="2">
        <v>103699.625557712</v>
      </c>
      <c r="E2229" s="4">
        <v>43621</v>
      </c>
      <c r="F2229" s="3" t="s">
        <v>204</v>
      </c>
      <c r="G2229" s="3" t="s">
        <v>202</v>
      </c>
      <c r="H2229" s="4">
        <v>36526</v>
      </c>
      <c r="I2229" s="4">
        <v>36526</v>
      </c>
      <c r="J2229" s="3" t="s">
        <v>19</v>
      </c>
      <c r="K2229" s="2">
        <v>0</v>
      </c>
      <c r="L2229" s="2">
        <v>0</v>
      </c>
      <c r="M2229" s="3" t="s">
        <v>204</v>
      </c>
      <c r="N2229" s="3" t="s">
        <v>20</v>
      </c>
      <c r="O2229" s="2" t="b">
        <v>0</v>
      </c>
    </row>
    <row r="2230" spans="1:15" ht="14.25" customHeight="1" x14ac:dyDescent="0.3">
      <c r="A2230" s="2">
        <v>5</v>
      </c>
      <c r="B2230" s="3" t="s">
        <v>205</v>
      </c>
      <c r="C2230" s="2">
        <v>60578.847303460003</v>
      </c>
      <c r="D2230" s="2">
        <v>103648.021535425</v>
      </c>
      <c r="E2230" s="4">
        <v>43621</v>
      </c>
      <c r="F2230" s="3" t="s">
        <v>206</v>
      </c>
      <c r="G2230" s="3" t="s">
        <v>202</v>
      </c>
      <c r="H2230" s="4">
        <v>36526</v>
      </c>
      <c r="I2230" s="4">
        <v>36526</v>
      </c>
      <c r="J2230" s="3" t="s">
        <v>19</v>
      </c>
      <c r="K2230" s="2">
        <v>0</v>
      </c>
      <c r="L2230" s="2">
        <v>0</v>
      </c>
      <c r="M2230" s="3" t="s">
        <v>206</v>
      </c>
      <c r="N2230" s="3" t="s">
        <v>20</v>
      </c>
      <c r="O2230" s="2" t="b">
        <v>0</v>
      </c>
    </row>
    <row r="2231" spans="1:15" ht="14.25" customHeight="1" x14ac:dyDescent="0.3">
      <c r="A2231" s="2">
        <v>43</v>
      </c>
      <c r="B2231" s="3" t="s">
        <v>171</v>
      </c>
      <c r="C2231" s="2">
        <v>5</v>
      </c>
      <c r="D2231" s="2">
        <v>585741.34</v>
      </c>
      <c r="E2231" s="4">
        <v>43621</v>
      </c>
      <c r="F2231" s="3" t="s">
        <v>172</v>
      </c>
      <c r="G2231" s="3" t="s">
        <v>24</v>
      </c>
      <c r="H2231" s="4">
        <v>45920</v>
      </c>
      <c r="I2231" s="4">
        <v>42772</v>
      </c>
      <c r="J2231" s="3" t="s">
        <v>31</v>
      </c>
      <c r="K2231" s="2">
        <v>0.13059999999999999</v>
      </c>
      <c r="L2231" s="2">
        <v>100</v>
      </c>
      <c r="M2231" s="3" t="s">
        <v>81</v>
      </c>
      <c r="N2231" s="3" t="s">
        <v>20</v>
      </c>
      <c r="O2231" s="2" t="b">
        <v>0</v>
      </c>
    </row>
    <row r="2232" spans="1:15" ht="14.25" customHeight="1" x14ac:dyDescent="0.3">
      <c r="A2232" s="2">
        <v>43</v>
      </c>
      <c r="B2232" s="3" t="s">
        <v>171</v>
      </c>
      <c r="C2232" s="2">
        <v>1</v>
      </c>
      <c r="D2232" s="2">
        <v>117148.27</v>
      </c>
      <c r="E2232" s="4">
        <v>43621</v>
      </c>
      <c r="F2232" s="3" t="s">
        <v>172</v>
      </c>
      <c r="G2232" s="3" t="s">
        <v>24</v>
      </c>
      <c r="H2232" s="4">
        <v>45920</v>
      </c>
      <c r="I2232" s="4">
        <v>42772</v>
      </c>
      <c r="J2232" s="3" t="s">
        <v>31</v>
      </c>
      <c r="K2232" s="2">
        <v>0.1406</v>
      </c>
      <c r="L2232" s="2">
        <v>100</v>
      </c>
      <c r="M2232" s="3" t="s">
        <v>81</v>
      </c>
      <c r="N2232" s="3" t="s">
        <v>20</v>
      </c>
      <c r="O2232" s="2" t="b">
        <v>0</v>
      </c>
    </row>
    <row r="2233" spans="1:15" ht="14.25" customHeight="1" x14ac:dyDescent="0.3">
      <c r="A2233" s="2">
        <v>43</v>
      </c>
      <c r="B2233" s="3" t="s">
        <v>171</v>
      </c>
      <c r="C2233" s="2">
        <v>5</v>
      </c>
      <c r="D2233" s="2">
        <v>585741.34</v>
      </c>
      <c r="E2233" s="4">
        <v>43621</v>
      </c>
      <c r="F2233" s="3" t="s">
        <v>172</v>
      </c>
      <c r="G2233" s="3" t="s">
        <v>24</v>
      </c>
      <c r="H2233" s="4">
        <v>45920</v>
      </c>
      <c r="I2233" s="4">
        <v>42772</v>
      </c>
      <c r="J2233" s="3" t="s">
        <v>31</v>
      </c>
      <c r="K2233" s="2">
        <v>0.1406</v>
      </c>
      <c r="L2233" s="2">
        <v>100</v>
      </c>
      <c r="M2233" s="3" t="s">
        <v>81</v>
      </c>
      <c r="N2233" s="3" t="s">
        <v>20</v>
      </c>
      <c r="O2233" s="2" t="b">
        <v>0</v>
      </c>
    </row>
    <row r="2234" spans="1:15" ht="14.25" customHeight="1" x14ac:dyDescent="0.3">
      <c r="A2234" s="2">
        <v>43</v>
      </c>
      <c r="B2234" s="3" t="s">
        <v>88</v>
      </c>
      <c r="C2234" s="2">
        <v>219</v>
      </c>
      <c r="D2234" s="2">
        <v>240064.72</v>
      </c>
      <c r="E2234" s="4">
        <v>43621</v>
      </c>
      <c r="F2234" s="3" t="s">
        <v>89</v>
      </c>
      <c r="G2234" s="3" t="s">
        <v>24</v>
      </c>
      <c r="H2234" s="4">
        <v>46713</v>
      </c>
      <c r="I2234" s="4">
        <v>43061</v>
      </c>
      <c r="J2234" s="3" t="s">
        <v>31</v>
      </c>
      <c r="K2234" s="2">
        <v>7.9200000000000007E-2</v>
      </c>
      <c r="L2234" s="2">
        <v>100</v>
      </c>
      <c r="M2234" s="3" t="s">
        <v>90</v>
      </c>
      <c r="N2234" s="3" t="s">
        <v>20</v>
      </c>
      <c r="O2234" s="2" t="b">
        <v>0</v>
      </c>
    </row>
    <row r="2235" spans="1:15" ht="14.25" customHeight="1" x14ac:dyDescent="0.3">
      <c r="A2235" s="2">
        <v>43</v>
      </c>
      <c r="B2235" s="3" t="s">
        <v>88</v>
      </c>
      <c r="C2235" s="2">
        <v>781</v>
      </c>
      <c r="D2235" s="2">
        <v>856121.23</v>
      </c>
      <c r="E2235" s="4">
        <v>43621</v>
      </c>
      <c r="F2235" s="3" t="s">
        <v>89</v>
      </c>
      <c r="G2235" s="3" t="s">
        <v>24</v>
      </c>
      <c r="H2235" s="4">
        <v>46713</v>
      </c>
      <c r="I2235" s="4">
        <v>43061</v>
      </c>
      <c r="J2235" s="3" t="s">
        <v>31</v>
      </c>
      <c r="K2235" s="2">
        <v>6.8000000000000005E-2</v>
      </c>
      <c r="L2235" s="2">
        <v>100</v>
      </c>
      <c r="M2235" s="3" t="s">
        <v>90</v>
      </c>
      <c r="N2235" s="3" t="s">
        <v>20</v>
      </c>
      <c r="O2235" s="2" t="b">
        <v>0</v>
      </c>
    </row>
    <row r="2236" spans="1:15" ht="14.25" customHeight="1" x14ac:dyDescent="0.3">
      <c r="A2236" s="2">
        <v>43</v>
      </c>
      <c r="B2236" s="3" t="s">
        <v>88</v>
      </c>
      <c r="C2236" s="2">
        <v>500</v>
      </c>
      <c r="D2236" s="2">
        <v>548092.97</v>
      </c>
      <c r="E2236" s="4">
        <v>43621</v>
      </c>
      <c r="F2236" s="3" t="s">
        <v>89</v>
      </c>
      <c r="G2236" s="3" t="s">
        <v>24</v>
      </c>
      <c r="H2236" s="4">
        <v>46713</v>
      </c>
      <c r="I2236" s="4">
        <v>43061</v>
      </c>
      <c r="J2236" s="3" t="s">
        <v>31</v>
      </c>
      <c r="K2236" s="2">
        <v>0.08</v>
      </c>
      <c r="L2236" s="2">
        <v>100</v>
      </c>
      <c r="M2236" s="3" t="s">
        <v>90</v>
      </c>
      <c r="N2236" s="3" t="s">
        <v>20</v>
      </c>
      <c r="O2236" s="2" t="b">
        <v>0</v>
      </c>
    </row>
    <row r="2237" spans="1:15" ht="14.25" customHeight="1" x14ac:dyDescent="0.3">
      <c r="A2237" s="2">
        <v>43</v>
      </c>
      <c r="B2237" s="3" t="s">
        <v>88</v>
      </c>
      <c r="C2237" s="2">
        <v>500</v>
      </c>
      <c r="D2237" s="2">
        <v>548092.97</v>
      </c>
      <c r="E2237" s="4">
        <v>43621</v>
      </c>
      <c r="F2237" s="3" t="s">
        <v>89</v>
      </c>
      <c r="G2237" s="3" t="s">
        <v>24</v>
      </c>
      <c r="H2237" s="4">
        <v>46713</v>
      </c>
      <c r="I2237" s="4">
        <v>43061</v>
      </c>
      <c r="J2237" s="3" t="s">
        <v>31</v>
      </c>
      <c r="K2237" s="2">
        <v>0.08</v>
      </c>
      <c r="L2237" s="2">
        <v>100</v>
      </c>
      <c r="M2237" s="3" t="s">
        <v>90</v>
      </c>
      <c r="N2237" s="3" t="s">
        <v>20</v>
      </c>
      <c r="O2237" s="2" t="b">
        <v>0</v>
      </c>
    </row>
    <row r="2238" spans="1:15" ht="14.25" customHeight="1" x14ac:dyDescent="0.3">
      <c r="A2238" s="2">
        <v>43</v>
      </c>
      <c r="B2238" s="3" t="s">
        <v>88</v>
      </c>
      <c r="C2238" s="2">
        <v>785</v>
      </c>
      <c r="D2238" s="2">
        <v>860505.97</v>
      </c>
      <c r="E2238" s="4">
        <v>43621</v>
      </c>
      <c r="F2238" s="3" t="s">
        <v>89</v>
      </c>
      <c r="G2238" s="3" t="s">
        <v>24</v>
      </c>
      <c r="H2238" s="4">
        <v>46713</v>
      </c>
      <c r="I2238" s="4">
        <v>43061</v>
      </c>
      <c r="J2238" s="3" t="s">
        <v>31</v>
      </c>
      <c r="K2238" s="2">
        <v>7.7299999999999994E-2</v>
      </c>
      <c r="L2238" s="2">
        <v>100</v>
      </c>
      <c r="M2238" s="3" t="s">
        <v>90</v>
      </c>
      <c r="N2238" s="3" t="s">
        <v>20</v>
      </c>
      <c r="O2238" s="2" t="b">
        <v>0</v>
      </c>
    </row>
    <row r="2239" spans="1:15" ht="14.25" customHeight="1" x14ac:dyDescent="0.3">
      <c r="A2239" s="2">
        <v>43</v>
      </c>
      <c r="B2239" s="3" t="s">
        <v>88</v>
      </c>
      <c r="C2239" s="2">
        <v>1400</v>
      </c>
      <c r="D2239" s="2">
        <v>1534660.33</v>
      </c>
      <c r="E2239" s="4">
        <v>43621</v>
      </c>
      <c r="F2239" s="3" t="s">
        <v>89</v>
      </c>
      <c r="G2239" s="3" t="s">
        <v>24</v>
      </c>
      <c r="H2239" s="4">
        <v>46713</v>
      </c>
      <c r="I2239" s="4">
        <v>43061</v>
      </c>
      <c r="J2239" s="3" t="s">
        <v>31</v>
      </c>
      <c r="K2239" s="2">
        <v>7.3899999999999993E-2</v>
      </c>
      <c r="L2239" s="2">
        <v>100</v>
      </c>
      <c r="M2239" s="3" t="s">
        <v>90</v>
      </c>
      <c r="N2239" s="3" t="s">
        <v>20</v>
      </c>
      <c r="O2239" s="2" t="b">
        <v>0</v>
      </c>
    </row>
    <row r="2240" spans="1:15" ht="14.25" customHeight="1" x14ac:dyDescent="0.3">
      <c r="A2240" s="2">
        <v>43</v>
      </c>
      <c r="B2240" s="3" t="s">
        <v>88</v>
      </c>
      <c r="C2240" s="2">
        <v>460</v>
      </c>
      <c r="D2240" s="2">
        <v>504245.54</v>
      </c>
      <c r="E2240" s="4">
        <v>43621</v>
      </c>
      <c r="F2240" s="3" t="s">
        <v>89</v>
      </c>
      <c r="G2240" s="3" t="s">
        <v>24</v>
      </c>
      <c r="H2240" s="4">
        <v>46713</v>
      </c>
      <c r="I2240" s="4">
        <v>43061</v>
      </c>
      <c r="J2240" s="3" t="s">
        <v>31</v>
      </c>
      <c r="K2240" s="2">
        <v>7.8899999999999998E-2</v>
      </c>
      <c r="L2240" s="2">
        <v>100</v>
      </c>
      <c r="M2240" s="3" t="s">
        <v>90</v>
      </c>
      <c r="N2240" s="3" t="s">
        <v>20</v>
      </c>
      <c r="O2240" s="2" t="b">
        <v>0</v>
      </c>
    </row>
    <row r="2241" spans="1:15" ht="14.25" customHeight="1" x14ac:dyDescent="0.3">
      <c r="A2241" s="2">
        <v>43</v>
      </c>
      <c r="B2241" s="3" t="s">
        <v>91</v>
      </c>
      <c r="C2241" s="2">
        <v>213</v>
      </c>
      <c r="D2241" s="2">
        <v>203072.99</v>
      </c>
      <c r="E2241" s="4">
        <v>43621</v>
      </c>
      <c r="F2241" s="3" t="s">
        <v>92</v>
      </c>
      <c r="G2241" s="3" t="s">
        <v>24</v>
      </c>
      <c r="H2241" s="4">
        <v>46013</v>
      </c>
      <c r="I2241" s="4">
        <v>43091</v>
      </c>
      <c r="J2241" s="3" t="s">
        <v>25</v>
      </c>
      <c r="K2241" s="2">
        <v>9.4399999999999998E-2</v>
      </c>
      <c r="L2241" s="2">
        <v>100</v>
      </c>
      <c r="M2241" s="3" t="s">
        <v>32</v>
      </c>
      <c r="N2241" s="3" t="s">
        <v>20</v>
      </c>
      <c r="O2241" s="2" t="b">
        <v>0</v>
      </c>
    </row>
    <row r="2242" spans="1:15" ht="14.25" customHeight="1" x14ac:dyDescent="0.3">
      <c r="A2242" s="2">
        <v>43</v>
      </c>
      <c r="B2242" s="3" t="s">
        <v>91</v>
      </c>
      <c r="C2242" s="2">
        <v>682</v>
      </c>
      <c r="D2242" s="2">
        <v>650214.93999999994</v>
      </c>
      <c r="E2242" s="4">
        <v>43621</v>
      </c>
      <c r="F2242" s="3" t="s">
        <v>92</v>
      </c>
      <c r="G2242" s="3" t="s">
        <v>24</v>
      </c>
      <c r="H2242" s="4">
        <v>46013</v>
      </c>
      <c r="I2242" s="4">
        <v>43091</v>
      </c>
      <c r="J2242" s="3" t="s">
        <v>25</v>
      </c>
      <c r="K2242" s="2">
        <v>9.6100000000000005E-2</v>
      </c>
      <c r="L2242" s="2">
        <v>100</v>
      </c>
      <c r="M2242" s="3" t="s">
        <v>32</v>
      </c>
      <c r="N2242" s="3" t="s">
        <v>20</v>
      </c>
      <c r="O2242" s="2" t="b">
        <v>0</v>
      </c>
    </row>
    <row r="2243" spans="1:15" ht="14.25" customHeight="1" x14ac:dyDescent="0.3">
      <c r="A2243" s="2">
        <v>43</v>
      </c>
      <c r="B2243" s="3" t="s">
        <v>91</v>
      </c>
      <c r="C2243" s="2">
        <v>465</v>
      </c>
      <c r="D2243" s="2">
        <v>443328.37</v>
      </c>
      <c r="E2243" s="4">
        <v>43621</v>
      </c>
      <c r="F2243" s="3" t="s">
        <v>92</v>
      </c>
      <c r="G2243" s="3" t="s">
        <v>24</v>
      </c>
      <c r="H2243" s="4">
        <v>46013</v>
      </c>
      <c r="I2243" s="4">
        <v>43091</v>
      </c>
      <c r="J2243" s="3" t="s">
        <v>25</v>
      </c>
      <c r="K2243" s="2">
        <v>9.6100000000000005E-2</v>
      </c>
      <c r="L2243" s="2">
        <v>100</v>
      </c>
      <c r="M2243" s="3" t="s">
        <v>32</v>
      </c>
      <c r="N2243" s="3" t="s">
        <v>20</v>
      </c>
      <c r="O2243" s="2" t="b">
        <v>0</v>
      </c>
    </row>
    <row r="2244" spans="1:15" ht="14.25" customHeight="1" x14ac:dyDescent="0.3">
      <c r="A2244" s="2">
        <v>43</v>
      </c>
      <c r="B2244" s="3" t="s">
        <v>95</v>
      </c>
      <c r="C2244" s="2">
        <v>2000</v>
      </c>
      <c r="D2244" s="2">
        <v>2262456.08</v>
      </c>
      <c r="E2244" s="4">
        <v>43621</v>
      </c>
      <c r="F2244" s="3" t="s">
        <v>96</v>
      </c>
      <c r="G2244" s="3" t="s">
        <v>24</v>
      </c>
      <c r="H2244" s="4">
        <v>45276</v>
      </c>
      <c r="I2244" s="4">
        <v>43084</v>
      </c>
      <c r="J2244" s="3" t="s">
        <v>31</v>
      </c>
      <c r="K2244" s="2">
        <v>6.0699999999999997E-2</v>
      </c>
      <c r="L2244" s="2">
        <v>100</v>
      </c>
      <c r="M2244" s="3" t="s">
        <v>97</v>
      </c>
      <c r="N2244" s="3" t="s">
        <v>20</v>
      </c>
      <c r="O2244" s="2" t="b">
        <v>0</v>
      </c>
    </row>
    <row r="2245" spans="1:15" ht="14.25" customHeight="1" x14ac:dyDescent="0.3">
      <c r="A2245" s="2">
        <v>43</v>
      </c>
      <c r="B2245" s="3" t="s">
        <v>95</v>
      </c>
      <c r="C2245" s="2">
        <v>2520</v>
      </c>
      <c r="D2245" s="2">
        <v>2850694.66</v>
      </c>
      <c r="E2245" s="4">
        <v>43621</v>
      </c>
      <c r="F2245" s="3" t="s">
        <v>96</v>
      </c>
      <c r="G2245" s="3" t="s">
        <v>24</v>
      </c>
      <c r="H2245" s="4">
        <v>45276</v>
      </c>
      <c r="I2245" s="4">
        <v>43084</v>
      </c>
      <c r="J2245" s="3" t="s">
        <v>31</v>
      </c>
      <c r="K2245" s="2">
        <v>6.54E-2</v>
      </c>
      <c r="L2245" s="2">
        <v>100</v>
      </c>
      <c r="M2245" s="3" t="s">
        <v>97</v>
      </c>
      <c r="N2245" s="3" t="s">
        <v>20</v>
      </c>
      <c r="O2245" s="2" t="b">
        <v>0</v>
      </c>
    </row>
    <row r="2246" spans="1:15" ht="14.25" customHeight="1" x14ac:dyDescent="0.3">
      <c r="A2246" s="2">
        <v>43</v>
      </c>
      <c r="B2246" s="3" t="s">
        <v>95</v>
      </c>
      <c r="C2246" s="2">
        <v>680</v>
      </c>
      <c r="D2246" s="2">
        <v>769235.07</v>
      </c>
      <c r="E2246" s="4">
        <v>43621</v>
      </c>
      <c r="F2246" s="3" t="s">
        <v>96</v>
      </c>
      <c r="G2246" s="3" t="s">
        <v>24</v>
      </c>
      <c r="H2246" s="4">
        <v>45276</v>
      </c>
      <c r="I2246" s="4">
        <v>43084</v>
      </c>
      <c r="J2246" s="3" t="s">
        <v>31</v>
      </c>
      <c r="K2246" s="2">
        <v>6.88E-2</v>
      </c>
      <c r="L2246" s="2">
        <v>100</v>
      </c>
      <c r="M2246" s="3" t="s">
        <v>97</v>
      </c>
      <c r="N2246" s="3" t="s">
        <v>20</v>
      </c>
      <c r="O2246" s="2" t="b">
        <v>0</v>
      </c>
    </row>
    <row r="2247" spans="1:15" ht="14.25" customHeight="1" x14ac:dyDescent="0.3">
      <c r="A2247" s="2">
        <v>43</v>
      </c>
      <c r="B2247" s="3" t="s">
        <v>95</v>
      </c>
      <c r="C2247" s="2">
        <v>2000</v>
      </c>
      <c r="D2247" s="2">
        <v>2262456.08</v>
      </c>
      <c r="E2247" s="4">
        <v>43621</v>
      </c>
      <c r="F2247" s="3" t="s">
        <v>96</v>
      </c>
      <c r="G2247" s="3" t="s">
        <v>24</v>
      </c>
      <c r="H2247" s="4">
        <v>45276</v>
      </c>
      <c r="I2247" s="4">
        <v>43084</v>
      </c>
      <c r="J2247" s="3" t="s">
        <v>31</v>
      </c>
      <c r="K2247" s="2">
        <v>6.6299999999999998E-2</v>
      </c>
      <c r="L2247" s="2">
        <v>100</v>
      </c>
      <c r="M2247" s="3" t="s">
        <v>97</v>
      </c>
      <c r="N2247" s="3" t="s">
        <v>20</v>
      </c>
      <c r="O2247" s="2" t="b">
        <v>0</v>
      </c>
    </row>
    <row r="2248" spans="1:15" ht="14.25" customHeight="1" x14ac:dyDescent="0.3">
      <c r="A2248" s="2">
        <v>43</v>
      </c>
      <c r="B2248" s="3" t="s">
        <v>95</v>
      </c>
      <c r="C2248" s="2">
        <v>1000</v>
      </c>
      <c r="D2248" s="2">
        <v>1131228.04</v>
      </c>
      <c r="E2248" s="4">
        <v>43621</v>
      </c>
      <c r="F2248" s="3" t="s">
        <v>96</v>
      </c>
      <c r="G2248" s="3" t="s">
        <v>24</v>
      </c>
      <c r="H2248" s="4">
        <v>45276</v>
      </c>
      <c r="I2248" s="4">
        <v>43084</v>
      </c>
      <c r="J2248" s="3" t="s">
        <v>31</v>
      </c>
      <c r="K2248" s="2">
        <v>1.18E-2</v>
      </c>
      <c r="L2248" s="2">
        <v>100</v>
      </c>
      <c r="M2248" s="3" t="s">
        <v>97</v>
      </c>
      <c r="N2248" s="3" t="s">
        <v>20</v>
      </c>
      <c r="O2248" s="2" t="b">
        <v>0</v>
      </c>
    </row>
    <row r="2249" spans="1:15" ht="14.25" customHeight="1" x14ac:dyDescent="0.3">
      <c r="A2249" s="2">
        <v>43</v>
      </c>
      <c r="B2249" s="3" t="s">
        <v>95</v>
      </c>
      <c r="C2249" s="2">
        <v>1000</v>
      </c>
      <c r="D2249" s="2">
        <v>1131228.04</v>
      </c>
      <c r="E2249" s="4">
        <v>43621</v>
      </c>
      <c r="F2249" s="3" t="s">
        <v>96</v>
      </c>
      <c r="G2249" s="3" t="s">
        <v>24</v>
      </c>
      <c r="H2249" s="4">
        <v>45276</v>
      </c>
      <c r="I2249" s="4">
        <v>43084</v>
      </c>
      <c r="J2249" s="3" t="s">
        <v>31</v>
      </c>
      <c r="K2249" s="2">
        <v>1.18E-2</v>
      </c>
      <c r="L2249" s="2">
        <v>100</v>
      </c>
      <c r="M2249" s="3" t="s">
        <v>97</v>
      </c>
      <c r="N2249" s="3" t="s">
        <v>20</v>
      </c>
      <c r="O2249" s="2" t="b">
        <v>0</v>
      </c>
    </row>
    <row r="2250" spans="1:15" ht="14.25" customHeight="1" x14ac:dyDescent="0.3">
      <c r="A2250" s="2">
        <v>43</v>
      </c>
      <c r="B2250" s="3" t="s">
        <v>95</v>
      </c>
      <c r="C2250" s="2">
        <v>300</v>
      </c>
      <c r="D2250" s="2">
        <v>339368.41</v>
      </c>
      <c r="E2250" s="4">
        <v>43621</v>
      </c>
      <c r="F2250" s="3" t="s">
        <v>96</v>
      </c>
      <c r="G2250" s="3" t="s">
        <v>24</v>
      </c>
      <c r="H2250" s="4">
        <v>45276</v>
      </c>
      <c r="I2250" s="4">
        <v>43084</v>
      </c>
      <c r="J2250" s="3" t="s">
        <v>31</v>
      </c>
      <c r="K2250" s="2">
        <v>1.18E-2</v>
      </c>
      <c r="L2250" s="2">
        <v>100</v>
      </c>
      <c r="M2250" s="3" t="s">
        <v>97</v>
      </c>
      <c r="N2250" s="3" t="s">
        <v>20</v>
      </c>
      <c r="O2250" s="2" t="b">
        <v>0</v>
      </c>
    </row>
    <row r="2251" spans="1:15" ht="14.25" customHeight="1" x14ac:dyDescent="0.3">
      <c r="A2251" s="2">
        <v>43</v>
      </c>
      <c r="B2251" s="3" t="s">
        <v>95</v>
      </c>
      <c r="C2251" s="2">
        <v>1500</v>
      </c>
      <c r="D2251" s="2">
        <v>1696842.06</v>
      </c>
      <c r="E2251" s="4">
        <v>43621</v>
      </c>
      <c r="F2251" s="3" t="s">
        <v>96</v>
      </c>
      <c r="G2251" s="3" t="s">
        <v>24</v>
      </c>
      <c r="H2251" s="4">
        <v>45276</v>
      </c>
      <c r="I2251" s="4">
        <v>43084</v>
      </c>
      <c r="J2251" s="3" t="s">
        <v>31</v>
      </c>
      <c r="K2251" s="2">
        <v>6.6600000000000006E-2</v>
      </c>
      <c r="L2251" s="2">
        <v>100</v>
      </c>
      <c r="M2251" s="3" t="s">
        <v>97</v>
      </c>
      <c r="N2251" s="3" t="s">
        <v>20</v>
      </c>
      <c r="O2251" s="2" t="b">
        <v>0</v>
      </c>
    </row>
    <row r="2252" spans="1:15" ht="14.25" customHeight="1" x14ac:dyDescent="0.3">
      <c r="A2252" s="2">
        <v>43</v>
      </c>
      <c r="B2252" s="3" t="s">
        <v>521</v>
      </c>
      <c r="C2252" s="2">
        <v>5</v>
      </c>
      <c r="D2252" s="2">
        <v>5081916.3499999996</v>
      </c>
      <c r="E2252" s="4">
        <v>43621</v>
      </c>
      <c r="F2252" s="3" t="s">
        <v>664</v>
      </c>
      <c r="G2252" s="3" t="s">
        <v>24</v>
      </c>
      <c r="H2252" s="4">
        <v>43990</v>
      </c>
      <c r="I2252" s="4">
        <v>41066</v>
      </c>
      <c r="J2252" s="3" t="s">
        <v>44</v>
      </c>
      <c r="K2252" s="2">
        <v>3.7000000000000002E-3</v>
      </c>
      <c r="L2252" s="2">
        <v>107</v>
      </c>
      <c r="M2252" s="3" t="s">
        <v>110</v>
      </c>
      <c r="N2252" s="3" t="s">
        <v>20</v>
      </c>
      <c r="O2252" s="2" t="b">
        <v>0</v>
      </c>
    </row>
    <row r="2253" spans="1:15" ht="14.25" customHeight="1" x14ac:dyDescent="0.3">
      <c r="A2253" s="2">
        <v>43</v>
      </c>
      <c r="B2253" s="3" t="s">
        <v>665</v>
      </c>
      <c r="C2253" s="2">
        <v>6</v>
      </c>
      <c r="D2253" s="2">
        <v>6113326.6900000004</v>
      </c>
      <c r="E2253" s="4">
        <v>43621</v>
      </c>
      <c r="F2253" s="3" t="s">
        <v>666</v>
      </c>
      <c r="G2253" s="3" t="s">
        <v>24</v>
      </c>
      <c r="H2253" s="4">
        <v>44354</v>
      </c>
      <c r="I2253" s="4">
        <v>41066</v>
      </c>
      <c r="J2253" s="3" t="s">
        <v>44</v>
      </c>
      <c r="K2253" s="2">
        <v>3.3E-3</v>
      </c>
      <c r="L2253" s="2">
        <v>107</v>
      </c>
      <c r="M2253" s="3" t="s">
        <v>110</v>
      </c>
      <c r="N2253" s="3" t="s">
        <v>20</v>
      </c>
      <c r="O2253" s="2" t="b">
        <v>0</v>
      </c>
    </row>
    <row r="2254" spans="1:15" ht="14.25" customHeight="1" x14ac:dyDescent="0.3">
      <c r="A2254" s="2">
        <v>43</v>
      </c>
      <c r="B2254" s="3" t="s">
        <v>667</v>
      </c>
      <c r="C2254" s="2">
        <v>12</v>
      </c>
      <c r="D2254" s="2">
        <v>2384172.08</v>
      </c>
      <c r="E2254" s="4">
        <v>43621</v>
      </c>
      <c r="F2254" s="3" t="s">
        <v>668</v>
      </c>
      <c r="G2254" s="3" t="s">
        <v>24</v>
      </c>
      <c r="H2254" s="4">
        <v>43867</v>
      </c>
      <c r="I2254" s="4">
        <v>42772</v>
      </c>
      <c r="J2254" s="3" t="s">
        <v>44</v>
      </c>
      <c r="K2254" s="2">
        <v>2.0000000000000001E-4</v>
      </c>
      <c r="L2254" s="2">
        <v>102.5</v>
      </c>
      <c r="M2254" s="3" t="s">
        <v>110</v>
      </c>
      <c r="N2254" s="3" t="s">
        <v>20</v>
      </c>
      <c r="O2254" s="2" t="b">
        <v>0</v>
      </c>
    </row>
    <row r="2255" spans="1:15" ht="14.25" customHeight="1" x14ac:dyDescent="0.3">
      <c r="A2255" s="2">
        <v>43</v>
      </c>
      <c r="B2255" s="3" t="s">
        <v>106</v>
      </c>
      <c r="C2255" s="2">
        <v>5101</v>
      </c>
      <c r="D2255" s="2">
        <v>5342319.6900000004</v>
      </c>
      <c r="E2255" s="4">
        <v>43621</v>
      </c>
      <c r="F2255" s="3" t="s">
        <v>107</v>
      </c>
      <c r="G2255" s="3" t="s">
        <v>24</v>
      </c>
      <c r="H2255" s="4">
        <v>47289</v>
      </c>
      <c r="I2255" s="4">
        <v>43284</v>
      </c>
      <c r="J2255" s="3" t="s">
        <v>25</v>
      </c>
      <c r="K2255" s="2">
        <v>0.42749999999999999</v>
      </c>
      <c r="L2255" s="2">
        <v>100</v>
      </c>
      <c r="M2255" s="3" t="s">
        <v>32</v>
      </c>
      <c r="N2255" s="3" t="s">
        <v>20</v>
      </c>
      <c r="O2255" s="2" t="b">
        <v>0</v>
      </c>
    </row>
    <row r="2256" spans="1:15" ht="14.25" customHeight="1" x14ac:dyDescent="0.3">
      <c r="A2256" s="2">
        <v>43</v>
      </c>
      <c r="B2256" s="3" t="s">
        <v>104</v>
      </c>
      <c r="C2256" s="2">
        <v>9720</v>
      </c>
      <c r="D2256" s="2">
        <v>10205013.390000001</v>
      </c>
      <c r="E2256" s="4">
        <v>43621</v>
      </c>
      <c r="F2256" s="3" t="s">
        <v>105</v>
      </c>
      <c r="G2256" s="3" t="s">
        <v>24</v>
      </c>
      <c r="H2256" s="4">
        <v>46987</v>
      </c>
      <c r="I2256" s="4">
        <v>43332</v>
      </c>
      <c r="J2256" s="3" t="s">
        <v>44</v>
      </c>
      <c r="K2256" s="2">
        <v>6.4899999999999999E-2</v>
      </c>
      <c r="L2256" s="2">
        <v>100</v>
      </c>
      <c r="M2256" s="3" t="s">
        <v>32</v>
      </c>
      <c r="N2256" s="3" t="s">
        <v>20</v>
      </c>
      <c r="O2256" s="2" t="b">
        <v>0</v>
      </c>
    </row>
    <row r="2257" spans="1:15" ht="14.25" customHeight="1" x14ac:dyDescent="0.3">
      <c r="A2257" s="2">
        <v>43</v>
      </c>
      <c r="B2257" s="3" t="s">
        <v>161</v>
      </c>
      <c r="C2257" s="2">
        <v>85</v>
      </c>
      <c r="D2257" s="2">
        <v>17764158.989999998</v>
      </c>
      <c r="E2257" s="4">
        <v>43621</v>
      </c>
      <c r="F2257" s="3" t="s">
        <v>162</v>
      </c>
      <c r="G2257" s="3" t="s">
        <v>24</v>
      </c>
      <c r="H2257" s="4">
        <v>44378</v>
      </c>
      <c r="I2257" s="4">
        <v>43402</v>
      </c>
      <c r="J2257" s="3" t="s">
        <v>44</v>
      </c>
      <c r="K2257" s="2">
        <v>5.0000000000000001E-3</v>
      </c>
      <c r="L2257" s="2">
        <v>100</v>
      </c>
      <c r="M2257" s="3" t="s">
        <v>163</v>
      </c>
      <c r="N2257" s="3" t="s">
        <v>20</v>
      </c>
      <c r="O2257" s="2" t="b">
        <v>0</v>
      </c>
    </row>
    <row r="2258" spans="1:15" ht="14.25" customHeight="1" x14ac:dyDescent="0.3">
      <c r="A2258" s="2">
        <v>43</v>
      </c>
      <c r="B2258" s="3" t="s">
        <v>164</v>
      </c>
      <c r="C2258" s="2">
        <v>170</v>
      </c>
      <c r="D2258" s="2">
        <v>26575423.27</v>
      </c>
      <c r="E2258" s="4">
        <v>43621</v>
      </c>
      <c r="F2258" s="3" t="s">
        <v>669</v>
      </c>
      <c r="G2258" s="3" t="s">
        <v>24</v>
      </c>
      <c r="H2258" s="4">
        <v>44378</v>
      </c>
      <c r="I2258" s="4">
        <v>43403</v>
      </c>
      <c r="J2258" s="3" t="s">
        <v>44</v>
      </c>
      <c r="K2258" s="2">
        <v>4.0000000000000001E-3</v>
      </c>
      <c r="L2258" s="2">
        <v>100</v>
      </c>
      <c r="M2258" s="3" t="s">
        <v>166</v>
      </c>
      <c r="N2258" s="3" t="s">
        <v>20</v>
      </c>
      <c r="O2258" s="2" t="b">
        <v>0</v>
      </c>
    </row>
    <row r="2259" spans="1:15" ht="14.25" customHeight="1" x14ac:dyDescent="0.3">
      <c r="A2259" s="2">
        <v>43</v>
      </c>
      <c r="B2259" s="3" t="s">
        <v>112</v>
      </c>
      <c r="C2259" s="2">
        <v>3141</v>
      </c>
      <c r="D2259" s="2">
        <v>2535326.79</v>
      </c>
      <c r="E2259" s="4">
        <v>43621</v>
      </c>
      <c r="F2259" s="3" t="s">
        <v>113</v>
      </c>
      <c r="G2259" s="3" t="s">
        <v>24</v>
      </c>
      <c r="H2259" s="4">
        <v>44698</v>
      </c>
      <c r="I2259" s="4">
        <v>43244</v>
      </c>
      <c r="J2259" s="3" t="s">
        <v>44</v>
      </c>
      <c r="K2259" s="2">
        <v>5.5100000000000003E-2</v>
      </c>
      <c r="L2259" s="2">
        <v>100</v>
      </c>
      <c r="M2259" s="3" t="s">
        <v>32</v>
      </c>
      <c r="N2259" s="3" t="s">
        <v>20</v>
      </c>
      <c r="O2259" s="2" t="b">
        <v>0</v>
      </c>
    </row>
    <row r="2260" spans="1:15" ht="14.25" customHeight="1" x14ac:dyDescent="0.3">
      <c r="A2260" s="2">
        <v>7</v>
      </c>
      <c r="B2260" s="3" t="s">
        <v>203</v>
      </c>
      <c r="C2260" s="2">
        <v>2227197.0304939998</v>
      </c>
      <c r="D2260" s="2">
        <v>3879489.98551952</v>
      </c>
      <c r="E2260" s="4">
        <v>43621</v>
      </c>
      <c r="F2260" s="3" t="s">
        <v>204</v>
      </c>
      <c r="G2260" s="3" t="s">
        <v>202</v>
      </c>
      <c r="H2260" s="4">
        <v>36526</v>
      </c>
      <c r="I2260" s="4">
        <v>36526</v>
      </c>
      <c r="J2260" s="3" t="s">
        <v>19</v>
      </c>
      <c r="K2260" s="2">
        <v>0</v>
      </c>
      <c r="L2260" s="2">
        <v>0</v>
      </c>
      <c r="M2260" s="3" t="s">
        <v>204</v>
      </c>
      <c r="N2260" s="3" t="s">
        <v>20</v>
      </c>
      <c r="O2260" s="2" t="b">
        <v>0</v>
      </c>
    </row>
    <row r="2261" spans="1:15" ht="14.25" customHeight="1" x14ac:dyDescent="0.3">
      <c r="A2261" s="2">
        <v>7</v>
      </c>
      <c r="B2261" s="3" t="s">
        <v>205</v>
      </c>
      <c r="C2261" s="2">
        <v>2267393.8666932001</v>
      </c>
      <c r="D2261" s="2">
        <v>3879421.5932676601</v>
      </c>
      <c r="E2261" s="4">
        <v>43621</v>
      </c>
      <c r="F2261" s="3" t="s">
        <v>206</v>
      </c>
      <c r="G2261" s="3" t="s">
        <v>202</v>
      </c>
      <c r="H2261" s="4">
        <v>36526</v>
      </c>
      <c r="I2261" s="4">
        <v>36526</v>
      </c>
      <c r="J2261" s="3" t="s">
        <v>19</v>
      </c>
      <c r="K2261" s="2">
        <v>0</v>
      </c>
      <c r="L2261" s="2">
        <v>0</v>
      </c>
      <c r="M2261" s="3" t="s">
        <v>206</v>
      </c>
      <c r="N2261" s="3" t="s">
        <v>20</v>
      </c>
      <c r="O2261" s="2" t="b">
        <v>0</v>
      </c>
    </row>
    <row r="2262" spans="1:15" ht="14.25" customHeight="1" x14ac:dyDescent="0.3">
      <c r="A2262" s="2">
        <v>7</v>
      </c>
      <c r="B2262" s="3" t="s">
        <v>207</v>
      </c>
      <c r="C2262" s="2">
        <v>2267385.5665322901</v>
      </c>
      <c r="D2262" s="2">
        <v>3879385.6251178398</v>
      </c>
      <c r="E2262" s="4">
        <v>43621</v>
      </c>
      <c r="F2262" s="3" t="s">
        <v>208</v>
      </c>
      <c r="G2262" s="3" t="s">
        <v>202</v>
      </c>
      <c r="H2262" s="4">
        <v>36526</v>
      </c>
      <c r="I2262" s="4">
        <v>36526</v>
      </c>
      <c r="J2262" s="3" t="s">
        <v>19</v>
      </c>
      <c r="K2262" s="2">
        <v>0</v>
      </c>
      <c r="L2262" s="2">
        <v>0</v>
      </c>
      <c r="M2262" s="3" t="s">
        <v>208</v>
      </c>
      <c r="N2262" s="3" t="s">
        <v>20</v>
      </c>
      <c r="O2262" s="2" t="b">
        <v>0</v>
      </c>
    </row>
    <row r="2263" spans="1:15" ht="14.25" customHeight="1" x14ac:dyDescent="0.3">
      <c r="A2263" s="2">
        <v>7</v>
      </c>
      <c r="B2263" s="3" t="s">
        <v>209</v>
      </c>
      <c r="C2263" s="2">
        <v>2267341.6370686698</v>
      </c>
      <c r="D2263" s="2">
        <v>3879387.0094113601</v>
      </c>
      <c r="E2263" s="4">
        <v>43621</v>
      </c>
      <c r="F2263" s="3" t="s">
        <v>210</v>
      </c>
      <c r="G2263" s="3" t="s">
        <v>202</v>
      </c>
      <c r="H2263" s="4">
        <v>36526</v>
      </c>
      <c r="I2263" s="4">
        <v>36526</v>
      </c>
      <c r="J2263" s="3" t="s">
        <v>19</v>
      </c>
      <c r="K2263" s="2">
        <v>0</v>
      </c>
      <c r="L2263" s="2">
        <v>0</v>
      </c>
      <c r="M2263" s="3" t="s">
        <v>210</v>
      </c>
      <c r="N2263" s="3" t="s">
        <v>20</v>
      </c>
      <c r="O2263" s="2" t="b">
        <v>0</v>
      </c>
    </row>
    <row r="2264" spans="1:15" ht="14.25" customHeight="1" x14ac:dyDescent="0.3">
      <c r="A2264" s="2">
        <v>7</v>
      </c>
      <c r="B2264" s="3" t="s">
        <v>211</v>
      </c>
      <c r="C2264" s="2">
        <v>2296450.4664932801</v>
      </c>
      <c r="D2264" s="2">
        <v>3879385.80436398</v>
      </c>
      <c r="E2264" s="4">
        <v>43621</v>
      </c>
      <c r="F2264" s="3" t="s">
        <v>212</v>
      </c>
      <c r="G2264" s="3" t="s">
        <v>202</v>
      </c>
      <c r="H2264" s="4">
        <v>36526</v>
      </c>
      <c r="I2264" s="4">
        <v>36526</v>
      </c>
      <c r="J2264" s="3" t="s">
        <v>19</v>
      </c>
      <c r="K2264" s="2">
        <v>0</v>
      </c>
      <c r="L2264" s="2">
        <v>0</v>
      </c>
      <c r="M2264" s="3" t="s">
        <v>212</v>
      </c>
      <c r="N2264" s="3" t="s">
        <v>20</v>
      </c>
      <c r="O2264" s="2" t="b">
        <v>0</v>
      </c>
    </row>
    <row r="2265" spans="1:15" ht="14.25" customHeight="1" x14ac:dyDescent="0.3">
      <c r="A2265" s="2">
        <v>7</v>
      </c>
      <c r="B2265" s="3" t="s">
        <v>213</v>
      </c>
      <c r="C2265" s="2">
        <v>2274350.6256953101</v>
      </c>
      <c r="D2265" s="2">
        <v>3879388.6555274101</v>
      </c>
      <c r="E2265" s="4">
        <v>43621</v>
      </c>
      <c r="F2265" s="3" t="s">
        <v>214</v>
      </c>
      <c r="G2265" s="3" t="s">
        <v>202</v>
      </c>
      <c r="H2265" s="4">
        <v>36526</v>
      </c>
      <c r="I2265" s="4">
        <v>36526</v>
      </c>
      <c r="J2265" s="3" t="s">
        <v>19</v>
      </c>
      <c r="K2265" s="2">
        <v>0</v>
      </c>
      <c r="L2265" s="2">
        <v>0</v>
      </c>
      <c r="M2265" s="3" t="s">
        <v>214</v>
      </c>
      <c r="N2265" s="3" t="s">
        <v>20</v>
      </c>
      <c r="O2265" s="2" t="b">
        <v>0</v>
      </c>
    </row>
    <row r="2266" spans="1:15" ht="14.25" customHeight="1" x14ac:dyDescent="0.3">
      <c r="A2266" s="2">
        <v>7</v>
      </c>
      <c r="B2266" s="3" t="s">
        <v>215</v>
      </c>
      <c r="C2266" s="2">
        <v>2274379.38448893</v>
      </c>
      <c r="D2266" s="2">
        <v>3879386.6726923902</v>
      </c>
      <c r="E2266" s="4">
        <v>43621</v>
      </c>
      <c r="F2266" s="3" t="s">
        <v>216</v>
      </c>
      <c r="G2266" s="3" t="s">
        <v>202</v>
      </c>
      <c r="H2266" s="4">
        <v>36526</v>
      </c>
      <c r="I2266" s="4">
        <v>36526</v>
      </c>
      <c r="J2266" s="3" t="s">
        <v>19</v>
      </c>
      <c r="K2266" s="2">
        <v>0</v>
      </c>
      <c r="L2266" s="2">
        <v>0</v>
      </c>
      <c r="M2266" s="3" t="s">
        <v>216</v>
      </c>
      <c r="N2266" s="3" t="s">
        <v>20</v>
      </c>
      <c r="O2266" s="2" t="b">
        <v>0</v>
      </c>
    </row>
    <row r="2267" spans="1:15" ht="14.25" customHeight="1" x14ac:dyDescent="0.3">
      <c r="A2267" s="2">
        <v>59</v>
      </c>
      <c r="B2267" s="3" t="s">
        <v>276</v>
      </c>
      <c r="C2267" s="2">
        <v>115</v>
      </c>
      <c r="D2267" s="2">
        <v>115270.34</v>
      </c>
      <c r="E2267" s="4">
        <v>43621</v>
      </c>
      <c r="F2267" s="3" t="s">
        <v>277</v>
      </c>
      <c r="G2267" s="3" t="s">
        <v>139</v>
      </c>
      <c r="H2267" s="4">
        <v>45427</v>
      </c>
      <c r="I2267" s="4">
        <v>43600</v>
      </c>
      <c r="J2267" s="3" t="s">
        <v>44</v>
      </c>
      <c r="K2267" s="2">
        <v>1.26E-2</v>
      </c>
      <c r="L2267" s="2">
        <v>100</v>
      </c>
      <c r="M2267" s="3" t="s">
        <v>152</v>
      </c>
      <c r="N2267" s="3" t="s">
        <v>20</v>
      </c>
      <c r="O2267" s="2" t="b">
        <v>0</v>
      </c>
    </row>
    <row r="2268" spans="1:15" ht="14.25" customHeight="1" x14ac:dyDescent="0.3">
      <c r="A2268" s="2">
        <v>59</v>
      </c>
      <c r="B2268" s="3" t="s">
        <v>283</v>
      </c>
      <c r="C2268" s="2">
        <v>308</v>
      </c>
      <c r="D2268" s="2">
        <v>314476.24</v>
      </c>
      <c r="E2268" s="4">
        <v>43621</v>
      </c>
      <c r="F2268" s="3" t="s">
        <v>284</v>
      </c>
      <c r="G2268" s="3" t="s">
        <v>139</v>
      </c>
      <c r="H2268" s="4">
        <v>46157</v>
      </c>
      <c r="I2268" s="4">
        <v>43600</v>
      </c>
      <c r="J2268" s="3" t="s">
        <v>31</v>
      </c>
      <c r="K2268" s="2">
        <v>4.6600000000000003E-2</v>
      </c>
      <c r="L2268" s="2">
        <v>100</v>
      </c>
      <c r="M2268" s="3" t="s">
        <v>152</v>
      </c>
      <c r="N2268" s="3" t="s">
        <v>20</v>
      </c>
      <c r="O2268" s="2" t="b">
        <v>0</v>
      </c>
    </row>
    <row r="2269" spans="1:15" ht="14.25" customHeight="1" x14ac:dyDescent="0.3">
      <c r="A2269" s="2">
        <v>59</v>
      </c>
      <c r="B2269" s="3" t="s">
        <v>416</v>
      </c>
      <c r="C2269" s="2">
        <v>-2040000</v>
      </c>
      <c r="D2269" s="2">
        <v>2030.02</v>
      </c>
      <c r="E2269" s="4">
        <v>43621</v>
      </c>
      <c r="F2269" s="3" t="s">
        <v>417</v>
      </c>
      <c r="G2269" s="3" t="s">
        <v>287</v>
      </c>
      <c r="H2269" s="4">
        <v>44333</v>
      </c>
      <c r="I2269" s="4">
        <v>36526</v>
      </c>
      <c r="J2269" s="3" t="s">
        <v>19</v>
      </c>
      <c r="K2269" s="2">
        <v>0</v>
      </c>
      <c r="L2269" s="2">
        <v>0</v>
      </c>
      <c r="M2269" s="3" t="s">
        <v>19</v>
      </c>
      <c r="N2269" s="3" t="s">
        <v>20</v>
      </c>
      <c r="O2269" s="2" t="b">
        <v>0</v>
      </c>
    </row>
    <row r="2270" spans="1:15" ht="14.25" customHeight="1" x14ac:dyDescent="0.3">
      <c r="A2270" s="2">
        <v>31</v>
      </c>
      <c r="B2270" s="3" t="s">
        <v>51</v>
      </c>
      <c r="C2270" s="2">
        <v>85</v>
      </c>
      <c r="D2270" s="2">
        <v>861255.33</v>
      </c>
      <c r="E2270" s="4">
        <v>43621</v>
      </c>
      <c r="F2270" s="3" t="s">
        <v>16</v>
      </c>
      <c r="G2270" s="3" t="s">
        <v>17</v>
      </c>
      <c r="H2270" s="4">
        <v>45717</v>
      </c>
      <c r="I2270" s="4">
        <v>43399</v>
      </c>
      <c r="J2270" s="3" t="s">
        <v>18</v>
      </c>
      <c r="K2270" s="2">
        <v>0.32790000000000002</v>
      </c>
      <c r="L2270" s="2">
        <v>100</v>
      </c>
      <c r="M2270" s="3" t="s">
        <v>19</v>
      </c>
      <c r="N2270" s="3" t="s">
        <v>20</v>
      </c>
      <c r="O2270" s="2" t="b">
        <v>0</v>
      </c>
    </row>
    <row r="2271" spans="1:15" ht="14.25" customHeight="1" x14ac:dyDescent="0.3">
      <c r="A2271" s="2">
        <v>31</v>
      </c>
      <c r="B2271" s="3" t="s">
        <v>399</v>
      </c>
      <c r="C2271" s="2">
        <v>295</v>
      </c>
      <c r="D2271" s="2">
        <v>2988541.91</v>
      </c>
      <c r="E2271" s="4">
        <v>43621</v>
      </c>
      <c r="F2271" s="3" t="s">
        <v>16</v>
      </c>
      <c r="G2271" s="3" t="s">
        <v>17</v>
      </c>
      <c r="H2271" s="4">
        <v>45901</v>
      </c>
      <c r="I2271" s="4">
        <v>36708</v>
      </c>
      <c r="J2271" s="3" t="s">
        <v>18</v>
      </c>
      <c r="K2271" s="2">
        <v>2.0000000000000001E-4</v>
      </c>
      <c r="L2271" s="2">
        <v>100</v>
      </c>
      <c r="M2271" s="3" t="s">
        <v>19</v>
      </c>
      <c r="N2271" s="3" t="s">
        <v>20</v>
      </c>
      <c r="O2271" s="2" t="b">
        <v>0</v>
      </c>
    </row>
    <row r="2272" spans="1:15" ht="14.25" customHeight="1" x14ac:dyDescent="0.3">
      <c r="A2272" s="2">
        <v>31</v>
      </c>
      <c r="B2272" s="3" t="s">
        <v>399</v>
      </c>
      <c r="C2272" s="2">
        <v>557</v>
      </c>
      <c r="D2272" s="2">
        <v>5642772.3600000003</v>
      </c>
      <c r="E2272" s="4">
        <v>43621</v>
      </c>
      <c r="F2272" s="3" t="s">
        <v>16</v>
      </c>
      <c r="G2272" s="3" t="s">
        <v>17</v>
      </c>
      <c r="H2272" s="4">
        <v>45901</v>
      </c>
      <c r="I2272" s="4">
        <v>36708</v>
      </c>
      <c r="J2272" s="3" t="s">
        <v>18</v>
      </c>
      <c r="K2272" s="2">
        <v>2.0000000000000001E-4</v>
      </c>
      <c r="L2272" s="2">
        <v>100</v>
      </c>
      <c r="M2272" s="3" t="s">
        <v>19</v>
      </c>
      <c r="N2272" s="3" t="s">
        <v>20</v>
      </c>
      <c r="O2272" s="2" t="b">
        <v>0</v>
      </c>
    </row>
    <row r="2273" spans="1:15" ht="14.25" customHeight="1" x14ac:dyDescent="0.3">
      <c r="A2273" s="2">
        <v>31</v>
      </c>
      <c r="B2273" s="3" t="s">
        <v>399</v>
      </c>
      <c r="C2273" s="2">
        <v>800</v>
      </c>
      <c r="D2273" s="2">
        <v>8104520.4400000004</v>
      </c>
      <c r="E2273" s="4">
        <v>43621</v>
      </c>
      <c r="F2273" s="3" t="s">
        <v>16</v>
      </c>
      <c r="G2273" s="3" t="s">
        <v>17</v>
      </c>
      <c r="H2273" s="4">
        <v>45901</v>
      </c>
      <c r="I2273" s="4">
        <v>36708</v>
      </c>
      <c r="J2273" s="3" t="s">
        <v>18</v>
      </c>
      <c r="K2273" s="2">
        <v>2.0000000000000001E-4</v>
      </c>
      <c r="L2273" s="2">
        <v>100</v>
      </c>
      <c r="M2273" s="3" t="s">
        <v>19</v>
      </c>
      <c r="N2273" s="3" t="s">
        <v>20</v>
      </c>
      <c r="O2273" s="2" t="b">
        <v>0</v>
      </c>
    </row>
    <row r="2274" spans="1:15" ht="14.25" customHeight="1" x14ac:dyDescent="0.3">
      <c r="A2274" s="2">
        <v>31</v>
      </c>
      <c r="B2274" s="3" t="s">
        <v>399</v>
      </c>
      <c r="C2274" s="2">
        <v>50</v>
      </c>
      <c r="D2274" s="2">
        <v>506532.53</v>
      </c>
      <c r="E2274" s="4">
        <v>43621</v>
      </c>
      <c r="F2274" s="3" t="s">
        <v>16</v>
      </c>
      <c r="G2274" s="3" t="s">
        <v>17</v>
      </c>
      <c r="H2274" s="4">
        <v>45901</v>
      </c>
      <c r="I2274" s="4">
        <v>36708</v>
      </c>
      <c r="J2274" s="3" t="s">
        <v>18</v>
      </c>
      <c r="K2274" s="2">
        <v>2.0000000000000001E-4</v>
      </c>
      <c r="L2274" s="2">
        <v>100</v>
      </c>
      <c r="M2274" s="3" t="s">
        <v>19</v>
      </c>
      <c r="N2274" s="3" t="s">
        <v>20</v>
      </c>
      <c r="O2274" s="2" t="b">
        <v>0</v>
      </c>
    </row>
    <row r="2275" spans="1:15" ht="14.25" customHeight="1" x14ac:dyDescent="0.3">
      <c r="A2275" s="2">
        <v>31</v>
      </c>
      <c r="B2275" s="3" t="s">
        <v>670</v>
      </c>
      <c r="C2275" s="2">
        <v>-2716783.8</v>
      </c>
      <c r="D2275" s="2">
        <v>4036.5</v>
      </c>
      <c r="E2275" s="4">
        <v>43621</v>
      </c>
      <c r="F2275" s="3" t="s">
        <v>671</v>
      </c>
      <c r="G2275" s="3" t="s">
        <v>287</v>
      </c>
      <c r="H2275" s="4">
        <v>44200</v>
      </c>
      <c r="I2275" s="4">
        <v>36526</v>
      </c>
      <c r="J2275" s="3" t="s">
        <v>19</v>
      </c>
      <c r="K2275" s="2">
        <v>0</v>
      </c>
      <c r="L2275" s="2">
        <v>0</v>
      </c>
      <c r="M2275" s="3" t="s">
        <v>19</v>
      </c>
      <c r="N2275" s="3" t="s">
        <v>20</v>
      </c>
      <c r="O2275" s="2" t="b">
        <v>0</v>
      </c>
    </row>
    <row r="2276" spans="1:15" ht="14.25" customHeight="1" x14ac:dyDescent="0.3">
      <c r="A2276" s="2">
        <v>55</v>
      </c>
      <c r="B2276" s="3" t="s">
        <v>209</v>
      </c>
      <c r="C2276" s="2">
        <v>159425.00118065</v>
      </c>
      <c r="D2276" s="2">
        <v>272773.74897732399</v>
      </c>
      <c r="E2276" s="4">
        <v>43621</v>
      </c>
      <c r="F2276" s="3" t="s">
        <v>210</v>
      </c>
      <c r="G2276" s="3" t="s">
        <v>202</v>
      </c>
      <c r="H2276" s="4">
        <v>36526</v>
      </c>
      <c r="I2276" s="4">
        <v>36526</v>
      </c>
      <c r="J2276" s="3" t="s">
        <v>19</v>
      </c>
      <c r="K2276" s="2">
        <v>0</v>
      </c>
      <c r="L2276" s="2">
        <v>0</v>
      </c>
      <c r="M2276" s="3" t="s">
        <v>210</v>
      </c>
      <c r="N2276" s="3" t="s">
        <v>20</v>
      </c>
      <c r="O2276" s="2" t="b">
        <v>0</v>
      </c>
    </row>
    <row r="2277" spans="1:15" ht="14.25" customHeight="1" x14ac:dyDescent="0.3">
      <c r="A2277" s="2">
        <v>31</v>
      </c>
      <c r="B2277" s="3" t="s">
        <v>198</v>
      </c>
      <c r="C2277" s="2">
        <v>5097.1400000000003</v>
      </c>
      <c r="D2277" s="2">
        <v>5097.1400000000003</v>
      </c>
      <c r="E2277" s="4">
        <v>43621</v>
      </c>
      <c r="F2277" s="3" t="s">
        <v>199</v>
      </c>
      <c r="G2277" s="3" t="s">
        <v>200</v>
      </c>
      <c r="H2277" s="4">
        <v>36526</v>
      </c>
      <c r="I2277" s="4">
        <v>36526</v>
      </c>
      <c r="J2277" s="3" t="s">
        <v>19</v>
      </c>
      <c r="K2277" s="2">
        <v>0</v>
      </c>
      <c r="L2277" s="2">
        <v>0</v>
      </c>
      <c r="M2277" s="3" t="s">
        <v>19</v>
      </c>
      <c r="N2277" s="3" t="s">
        <v>20</v>
      </c>
      <c r="O2277" s="2" t="b">
        <v>0</v>
      </c>
    </row>
    <row r="2278" spans="1:15" ht="14.25" customHeight="1" x14ac:dyDescent="0.3">
      <c r="A2278" s="2">
        <v>31</v>
      </c>
      <c r="B2278" s="3" t="s">
        <v>203</v>
      </c>
      <c r="C2278" s="2">
        <v>2848.7698747499999</v>
      </c>
      <c r="D2278" s="2">
        <v>4962.1897159637501</v>
      </c>
      <c r="E2278" s="4">
        <v>43621</v>
      </c>
      <c r="F2278" s="3" t="s">
        <v>204</v>
      </c>
      <c r="G2278" s="3" t="s">
        <v>202</v>
      </c>
      <c r="H2278" s="4">
        <v>36526</v>
      </c>
      <c r="I2278" s="4">
        <v>36526</v>
      </c>
      <c r="J2278" s="3" t="s">
        <v>19</v>
      </c>
      <c r="K2278" s="2">
        <v>0</v>
      </c>
      <c r="L2278" s="2">
        <v>0</v>
      </c>
      <c r="M2278" s="3" t="s">
        <v>204</v>
      </c>
      <c r="N2278" s="3" t="s">
        <v>20</v>
      </c>
      <c r="O2278" s="2" t="b">
        <v>0</v>
      </c>
    </row>
    <row r="2279" spans="1:15" ht="14.25" customHeight="1" x14ac:dyDescent="0.3">
      <c r="A2279" s="2">
        <v>31</v>
      </c>
      <c r="B2279" s="3" t="s">
        <v>205</v>
      </c>
      <c r="C2279" s="2">
        <v>2899.6466251799998</v>
      </c>
      <c r="D2279" s="2">
        <v>4961.1811586024096</v>
      </c>
      <c r="E2279" s="4">
        <v>43621</v>
      </c>
      <c r="F2279" s="3" t="s">
        <v>206</v>
      </c>
      <c r="G2279" s="3" t="s">
        <v>202</v>
      </c>
      <c r="H2279" s="4">
        <v>36526</v>
      </c>
      <c r="I2279" s="4">
        <v>36526</v>
      </c>
      <c r="J2279" s="3" t="s">
        <v>19</v>
      </c>
      <c r="K2279" s="2">
        <v>0</v>
      </c>
      <c r="L2279" s="2">
        <v>0</v>
      </c>
      <c r="M2279" s="3" t="s">
        <v>206</v>
      </c>
      <c r="N2279" s="3" t="s">
        <v>20</v>
      </c>
      <c r="O2279" s="2" t="b">
        <v>0</v>
      </c>
    </row>
    <row r="2280" spans="1:15" ht="14.25" customHeight="1" x14ac:dyDescent="0.3">
      <c r="A2280" s="2">
        <v>31</v>
      </c>
      <c r="B2280" s="3" t="s">
        <v>207</v>
      </c>
      <c r="C2280" s="2">
        <v>2898.7623941799998</v>
      </c>
      <c r="D2280" s="2">
        <v>4959.6404460722897</v>
      </c>
      <c r="E2280" s="4">
        <v>43621</v>
      </c>
      <c r="F2280" s="3" t="s">
        <v>208</v>
      </c>
      <c r="G2280" s="3" t="s">
        <v>202</v>
      </c>
      <c r="H2280" s="4">
        <v>36526</v>
      </c>
      <c r="I2280" s="4">
        <v>36526</v>
      </c>
      <c r="J2280" s="3" t="s">
        <v>19</v>
      </c>
      <c r="K2280" s="2">
        <v>0</v>
      </c>
      <c r="L2280" s="2">
        <v>0</v>
      </c>
      <c r="M2280" s="3" t="s">
        <v>208</v>
      </c>
      <c r="N2280" s="3" t="s">
        <v>20</v>
      </c>
      <c r="O2280" s="2" t="b">
        <v>0</v>
      </c>
    </row>
    <row r="2281" spans="1:15" ht="14.25" customHeight="1" x14ac:dyDescent="0.3">
      <c r="A2281" s="2">
        <v>31</v>
      </c>
      <c r="B2281" s="3" t="s">
        <v>209</v>
      </c>
      <c r="C2281" s="2">
        <v>2898.8259778299998</v>
      </c>
      <c r="D2281" s="2">
        <v>4959.8470989474899</v>
      </c>
      <c r="E2281" s="4">
        <v>43621</v>
      </c>
      <c r="F2281" s="3" t="s">
        <v>210</v>
      </c>
      <c r="G2281" s="3" t="s">
        <v>202</v>
      </c>
      <c r="H2281" s="4">
        <v>36526</v>
      </c>
      <c r="I2281" s="4">
        <v>36526</v>
      </c>
      <c r="J2281" s="3" t="s">
        <v>19</v>
      </c>
      <c r="K2281" s="2">
        <v>0</v>
      </c>
      <c r="L2281" s="2">
        <v>0</v>
      </c>
      <c r="M2281" s="3" t="s">
        <v>210</v>
      </c>
      <c r="N2281" s="3" t="s">
        <v>20</v>
      </c>
      <c r="O2281" s="2" t="b">
        <v>0</v>
      </c>
    </row>
    <row r="2282" spans="1:15" ht="14.25" customHeight="1" x14ac:dyDescent="0.3">
      <c r="A2282" s="2">
        <v>31</v>
      </c>
      <c r="B2282" s="3" t="s">
        <v>211</v>
      </c>
      <c r="C2282" s="2">
        <v>2936.03218879</v>
      </c>
      <c r="D2282" s="2">
        <v>4959.8289884912501</v>
      </c>
      <c r="E2282" s="4">
        <v>43621</v>
      </c>
      <c r="F2282" s="3" t="s">
        <v>212</v>
      </c>
      <c r="G2282" s="3" t="s">
        <v>202</v>
      </c>
      <c r="H2282" s="4">
        <v>36526</v>
      </c>
      <c r="I2282" s="4">
        <v>36526</v>
      </c>
      <c r="J2282" s="3" t="s">
        <v>19</v>
      </c>
      <c r="K2282" s="2">
        <v>0</v>
      </c>
      <c r="L2282" s="2">
        <v>0</v>
      </c>
      <c r="M2282" s="3" t="s">
        <v>212</v>
      </c>
      <c r="N2282" s="3" t="s">
        <v>20</v>
      </c>
      <c r="O2282" s="2" t="b">
        <v>0</v>
      </c>
    </row>
    <row r="2283" spans="1:15" ht="14.25" customHeight="1" x14ac:dyDescent="0.3">
      <c r="A2283" s="2">
        <v>31</v>
      </c>
      <c r="B2283" s="3" t="s">
        <v>213</v>
      </c>
      <c r="C2283" s="2">
        <v>2907.63907617</v>
      </c>
      <c r="D2283" s="2">
        <v>4959.5967829338697</v>
      </c>
      <c r="E2283" s="4">
        <v>43621</v>
      </c>
      <c r="F2283" s="3" t="s">
        <v>214</v>
      </c>
      <c r="G2283" s="3" t="s">
        <v>202</v>
      </c>
      <c r="H2283" s="4">
        <v>36526</v>
      </c>
      <c r="I2283" s="4">
        <v>36526</v>
      </c>
      <c r="J2283" s="3" t="s">
        <v>19</v>
      </c>
      <c r="K2283" s="2">
        <v>0</v>
      </c>
      <c r="L2283" s="2">
        <v>0</v>
      </c>
      <c r="M2283" s="3" t="s">
        <v>214</v>
      </c>
      <c r="N2283" s="3" t="s">
        <v>20</v>
      </c>
      <c r="O2283" s="2" t="b">
        <v>0</v>
      </c>
    </row>
    <row r="2284" spans="1:15" ht="14.25" customHeight="1" x14ac:dyDescent="0.3">
      <c r="A2284" s="2">
        <v>31</v>
      </c>
      <c r="B2284" s="3" t="s">
        <v>215</v>
      </c>
      <c r="C2284" s="2">
        <v>2907.61522831</v>
      </c>
      <c r="D2284" s="2">
        <v>4959.4908584514296</v>
      </c>
      <c r="E2284" s="4">
        <v>43621</v>
      </c>
      <c r="F2284" s="3" t="s">
        <v>216</v>
      </c>
      <c r="G2284" s="3" t="s">
        <v>202</v>
      </c>
      <c r="H2284" s="4">
        <v>36526</v>
      </c>
      <c r="I2284" s="4">
        <v>36526</v>
      </c>
      <c r="J2284" s="3" t="s">
        <v>19</v>
      </c>
      <c r="K2284" s="2">
        <v>0</v>
      </c>
      <c r="L2284" s="2">
        <v>0</v>
      </c>
      <c r="M2284" s="3" t="s">
        <v>216</v>
      </c>
      <c r="N2284" s="3" t="s">
        <v>20</v>
      </c>
      <c r="O2284" s="2" t="b">
        <v>0</v>
      </c>
    </row>
    <row r="2285" spans="1:15" ht="14.25" customHeight="1" x14ac:dyDescent="0.3">
      <c r="A2285" s="2">
        <v>31</v>
      </c>
      <c r="B2285" s="3" t="s">
        <v>217</v>
      </c>
      <c r="C2285" s="2">
        <v>2907.7800759500001</v>
      </c>
      <c r="D2285" s="2">
        <v>4959.7920139078897</v>
      </c>
      <c r="E2285" s="4">
        <v>43621</v>
      </c>
      <c r="F2285" s="3" t="s">
        <v>218</v>
      </c>
      <c r="G2285" s="3" t="s">
        <v>202</v>
      </c>
      <c r="H2285" s="4">
        <v>36526</v>
      </c>
      <c r="I2285" s="4">
        <v>36526</v>
      </c>
      <c r="J2285" s="3" t="s">
        <v>19</v>
      </c>
      <c r="K2285" s="2">
        <v>0</v>
      </c>
      <c r="L2285" s="2">
        <v>0</v>
      </c>
      <c r="M2285" s="3" t="s">
        <v>218</v>
      </c>
      <c r="N2285" s="3" t="s">
        <v>20</v>
      </c>
      <c r="O2285" s="2" t="b">
        <v>0</v>
      </c>
    </row>
    <row r="2286" spans="1:15" ht="14.25" customHeight="1" x14ac:dyDescent="0.3">
      <c r="A2286" s="2">
        <v>31</v>
      </c>
      <c r="B2286" s="3" t="s">
        <v>219</v>
      </c>
      <c r="C2286" s="2">
        <v>2936.0466227000002</v>
      </c>
      <c r="D2286" s="2">
        <v>4959.6709550686601</v>
      </c>
      <c r="E2286" s="4">
        <v>43621</v>
      </c>
      <c r="F2286" s="3" t="s">
        <v>220</v>
      </c>
      <c r="G2286" s="3" t="s">
        <v>202</v>
      </c>
      <c r="H2286" s="4">
        <v>36526</v>
      </c>
      <c r="I2286" s="4">
        <v>36526</v>
      </c>
      <c r="J2286" s="3" t="s">
        <v>19</v>
      </c>
      <c r="K2286" s="2">
        <v>0</v>
      </c>
      <c r="L2286" s="2">
        <v>0</v>
      </c>
      <c r="M2286" s="3" t="s">
        <v>220</v>
      </c>
      <c r="N2286" s="3" t="s">
        <v>20</v>
      </c>
      <c r="O2286" s="2" t="b">
        <v>0</v>
      </c>
    </row>
    <row r="2287" spans="1:15" ht="14.25" customHeight="1" x14ac:dyDescent="0.3">
      <c r="A2287" s="2">
        <v>31</v>
      </c>
      <c r="B2287" s="3" t="s">
        <v>221</v>
      </c>
      <c r="C2287" s="2">
        <v>2935.8024939799998</v>
      </c>
      <c r="D2287" s="2">
        <v>4959.3238566842701</v>
      </c>
      <c r="E2287" s="4">
        <v>43621</v>
      </c>
      <c r="F2287" s="3" t="s">
        <v>222</v>
      </c>
      <c r="G2287" s="3" t="s">
        <v>202</v>
      </c>
      <c r="H2287" s="4">
        <v>36526</v>
      </c>
      <c r="I2287" s="4">
        <v>36526</v>
      </c>
      <c r="J2287" s="3" t="s">
        <v>19</v>
      </c>
      <c r="K2287" s="2">
        <v>0</v>
      </c>
      <c r="L2287" s="2">
        <v>0</v>
      </c>
      <c r="M2287" s="3" t="s">
        <v>222</v>
      </c>
      <c r="N2287" s="3" t="s">
        <v>20</v>
      </c>
      <c r="O2287" s="2" t="b">
        <v>0</v>
      </c>
    </row>
    <row r="2288" spans="1:15" ht="14.25" customHeight="1" x14ac:dyDescent="0.3">
      <c r="A2288" s="2">
        <v>31</v>
      </c>
      <c r="B2288" s="3" t="s">
        <v>223</v>
      </c>
      <c r="C2288" s="2">
        <v>-39146.949999999997</v>
      </c>
      <c r="D2288" s="2">
        <v>-39146.949999999997</v>
      </c>
      <c r="E2288" s="4">
        <v>43621</v>
      </c>
      <c r="F2288" s="3" t="s">
        <v>223</v>
      </c>
      <c r="G2288" s="3" t="s">
        <v>223</v>
      </c>
      <c r="H2288" s="4">
        <v>32874</v>
      </c>
      <c r="I2288" s="4">
        <v>32874</v>
      </c>
      <c r="J2288" s="3" t="s">
        <v>19</v>
      </c>
      <c r="K2288" s="2">
        <v>0</v>
      </c>
      <c r="L2288" s="2">
        <v>0</v>
      </c>
      <c r="M2288" s="3" t="s">
        <v>19</v>
      </c>
      <c r="N2288" s="3" t="s">
        <v>20</v>
      </c>
      <c r="O2288" s="2" t="b">
        <v>0</v>
      </c>
    </row>
    <row r="2289" spans="1:15" ht="14.25" customHeight="1" x14ac:dyDescent="0.3">
      <c r="A2289" s="2">
        <v>31</v>
      </c>
      <c r="B2289" s="3" t="s">
        <v>224</v>
      </c>
      <c r="C2289" s="2">
        <v>-114708.53</v>
      </c>
      <c r="D2289" s="2">
        <v>-114708.53</v>
      </c>
      <c r="E2289" s="4">
        <v>43621</v>
      </c>
      <c r="F2289" s="3" t="s">
        <v>224</v>
      </c>
      <c r="G2289" s="3" t="s">
        <v>224</v>
      </c>
      <c r="H2289" s="4">
        <v>32874</v>
      </c>
      <c r="I2289" s="4">
        <v>32874</v>
      </c>
      <c r="J2289" s="3" t="s">
        <v>19</v>
      </c>
      <c r="K2289" s="2">
        <v>0</v>
      </c>
      <c r="L2289" s="2">
        <v>0</v>
      </c>
      <c r="M2289" s="3" t="s">
        <v>19</v>
      </c>
      <c r="N2289" s="3" t="s">
        <v>20</v>
      </c>
      <c r="O2289" s="2" t="b">
        <v>0</v>
      </c>
    </row>
    <row r="2290" spans="1:15" ht="14.25" customHeight="1" x14ac:dyDescent="0.3">
      <c r="A2290" s="2">
        <v>26</v>
      </c>
      <c r="B2290" s="3" t="s">
        <v>239</v>
      </c>
      <c r="C2290" s="2">
        <v>30267</v>
      </c>
      <c r="D2290" s="2">
        <v>2920373.18</v>
      </c>
      <c r="E2290" s="4">
        <v>43621</v>
      </c>
      <c r="F2290" s="3" t="s">
        <v>240</v>
      </c>
      <c r="G2290" s="3" t="s">
        <v>139</v>
      </c>
      <c r="H2290" s="4">
        <v>45544</v>
      </c>
      <c r="I2290" s="4">
        <v>43024</v>
      </c>
      <c r="J2290" s="3" t="s">
        <v>44</v>
      </c>
      <c r="K2290" s="2">
        <v>3.8600000000000002E-2</v>
      </c>
      <c r="L2290" s="2">
        <v>100</v>
      </c>
      <c r="M2290" s="3" t="s">
        <v>241</v>
      </c>
      <c r="N2290" s="3" t="s">
        <v>20</v>
      </c>
      <c r="O2290" s="2" t="b">
        <v>0</v>
      </c>
    </row>
    <row r="2291" spans="1:15" ht="14.25" customHeight="1" x14ac:dyDescent="0.3">
      <c r="A2291" s="2">
        <v>26</v>
      </c>
      <c r="B2291" s="3" t="s">
        <v>239</v>
      </c>
      <c r="C2291" s="2">
        <v>4000</v>
      </c>
      <c r="D2291" s="2">
        <v>385948.15</v>
      </c>
      <c r="E2291" s="4">
        <v>43621</v>
      </c>
      <c r="F2291" s="3" t="s">
        <v>240</v>
      </c>
      <c r="G2291" s="3" t="s">
        <v>139</v>
      </c>
      <c r="H2291" s="4">
        <v>45544</v>
      </c>
      <c r="I2291" s="4">
        <v>43024</v>
      </c>
      <c r="J2291" s="3" t="s">
        <v>44</v>
      </c>
      <c r="K2291" s="2">
        <v>2.9499999999999998E-2</v>
      </c>
      <c r="L2291" s="2">
        <v>100</v>
      </c>
      <c r="M2291" s="3" t="s">
        <v>241</v>
      </c>
      <c r="N2291" s="3" t="s">
        <v>20</v>
      </c>
      <c r="O2291" s="2" t="b">
        <v>0</v>
      </c>
    </row>
    <row r="2292" spans="1:15" ht="14.25" customHeight="1" x14ac:dyDescent="0.3">
      <c r="A2292" s="2">
        <v>26</v>
      </c>
      <c r="B2292" s="3" t="s">
        <v>242</v>
      </c>
      <c r="C2292" s="2">
        <v>316</v>
      </c>
      <c r="D2292" s="2">
        <v>439642.99</v>
      </c>
      <c r="E2292" s="4">
        <v>43621</v>
      </c>
      <c r="F2292" s="3" t="s">
        <v>243</v>
      </c>
      <c r="G2292" s="3" t="s">
        <v>139</v>
      </c>
      <c r="H2292" s="4">
        <v>47467</v>
      </c>
      <c r="I2292" s="4">
        <v>43084</v>
      </c>
      <c r="J2292" s="3" t="s">
        <v>31</v>
      </c>
      <c r="K2292" s="2">
        <v>9.1399999999999995E-2</v>
      </c>
      <c r="L2292" s="2">
        <v>100</v>
      </c>
      <c r="M2292" s="3" t="s">
        <v>244</v>
      </c>
      <c r="N2292" s="3" t="s">
        <v>20</v>
      </c>
      <c r="O2292" s="2" t="b">
        <v>0</v>
      </c>
    </row>
    <row r="2293" spans="1:15" ht="14.25" customHeight="1" x14ac:dyDescent="0.3">
      <c r="A2293" s="2">
        <v>26</v>
      </c>
      <c r="B2293" s="3" t="s">
        <v>430</v>
      </c>
      <c r="C2293" s="2">
        <v>100</v>
      </c>
      <c r="D2293" s="2">
        <v>1046531.77</v>
      </c>
      <c r="E2293" s="4">
        <v>43621</v>
      </c>
      <c r="F2293" s="3" t="s">
        <v>431</v>
      </c>
      <c r="G2293" s="3" t="s">
        <v>139</v>
      </c>
      <c r="H2293" s="4">
        <v>44367</v>
      </c>
      <c r="I2293" s="4">
        <v>43271</v>
      </c>
      <c r="J2293" s="3" t="s">
        <v>44</v>
      </c>
      <c r="K2293" s="2">
        <v>2.0199999999999999E-2</v>
      </c>
      <c r="L2293" s="2">
        <v>100</v>
      </c>
      <c r="M2293" s="3" t="s">
        <v>432</v>
      </c>
      <c r="N2293" s="3" t="s">
        <v>20</v>
      </c>
      <c r="O2293" s="2" t="b">
        <v>0</v>
      </c>
    </row>
    <row r="2294" spans="1:15" ht="14.25" customHeight="1" x14ac:dyDescent="0.3">
      <c r="A2294" s="2">
        <v>26</v>
      </c>
      <c r="B2294" s="3" t="s">
        <v>189</v>
      </c>
      <c r="C2294" s="2">
        <v>1500</v>
      </c>
      <c r="D2294" s="2">
        <v>1830933.13</v>
      </c>
      <c r="E2294" s="4">
        <v>43621</v>
      </c>
      <c r="F2294" s="3" t="s">
        <v>190</v>
      </c>
      <c r="G2294" s="3" t="s">
        <v>139</v>
      </c>
      <c r="H2294" s="4">
        <v>45823</v>
      </c>
      <c r="I2294" s="4">
        <v>43266</v>
      </c>
      <c r="J2294" s="3" t="s">
        <v>31</v>
      </c>
      <c r="K2294" s="2">
        <v>7.5999999999999998E-2</v>
      </c>
      <c r="L2294" s="2">
        <v>100</v>
      </c>
      <c r="M2294" s="3" t="s">
        <v>149</v>
      </c>
      <c r="N2294" s="3" t="s">
        <v>20</v>
      </c>
      <c r="O2294" s="2" t="b">
        <v>0</v>
      </c>
    </row>
    <row r="2295" spans="1:15" ht="14.25" customHeight="1" x14ac:dyDescent="0.3">
      <c r="A2295" s="2">
        <v>26</v>
      </c>
      <c r="B2295" s="3" t="s">
        <v>261</v>
      </c>
      <c r="C2295" s="2">
        <v>2204</v>
      </c>
      <c r="D2295" s="2">
        <v>3491263.71</v>
      </c>
      <c r="E2295" s="4">
        <v>43621</v>
      </c>
      <c r="F2295" s="3" t="s">
        <v>262</v>
      </c>
      <c r="G2295" s="3" t="s">
        <v>139</v>
      </c>
      <c r="H2295" s="4">
        <v>46949</v>
      </c>
      <c r="I2295" s="4">
        <v>42860</v>
      </c>
      <c r="J2295" s="3" t="s">
        <v>31</v>
      </c>
      <c r="K2295" s="2">
        <v>8.8999999999999996E-2</v>
      </c>
      <c r="L2295" s="2">
        <v>100</v>
      </c>
      <c r="M2295" s="3" t="s">
        <v>263</v>
      </c>
      <c r="N2295" s="3" t="s">
        <v>20</v>
      </c>
      <c r="O2295" s="2" t="b">
        <v>0</v>
      </c>
    </row>
    <row r="2296" spans="1:15" ht="14.25" customHeight="1" x14ac:dyDescent="0.3">
      <c r="A2296" s="2">
        <v>26</v>
      </c>
      <c r="B2296" s="3" t="s">
        <v>264</v>
      </c>
      <c r="C2296" s="2">
        <v>1350</v>
      </c>
      <c r="D2296" s="2">
        <v>712993.45</v>
      </c>
      <c r="E2296" s="4">
        <v>43621</v>
      </c>
      <c r="F2296" s="3" t="s">
        <v>265</v>
      </c>
      <c r="G2296" s="3" t="s">
        <v>139</v>
      </c>
      <c r="H2296" s="4">
        <v>44818</v>
      </c>
      <c r="I2296" s="4">
        <v>43357</v>
      </c>
      <c r="J2296" s="3" t="s">
        <v>44</v>
      </c>
      <c r="K2296" s="2">
        <v>4.6600000000000003E-2</v>
      </c>
      <c r="L2296" s="2">
        <v>100</v>
      </c>
      <c r="M2296" s="3" t="s">
        <v>266</v>
      </c>
      <c r="N2296" s="3" t="s">
        <v>20</v>
      </c>
      <c r="O2296" s="2" t="b">
        <v>0</v>
      </c>
    </row>
    <row r="2297" spans="1:15" ht="14.25" customHeight="1" x14ac:dyDescent="0.3">
      <c r="A2297" s="2">
        <v>26</v>
      </c>
      <c r="B2297" s="3" t="s">
        <v>194</v>
      </c>
      <c r="C2297" s="2">
        <v>250</v>
      </c>
      <c r="D2297" s="2">
        <v>2545746.1800000002</v>
      </c>
      <c r="E2297" s="4">
        <v>43621</v>
      </c>
      <c r="F2297" s="3" t="s">
        <v>195</v>
      </c>
      <c r="G2297" s="3" t="s">
        <v>139</v>
      </c>
      <c r="H2297" s="4">
        <v>45274</v>
      </c>
      <c r="I2297" s="4">
        <v>43460</v>
      </c>
      <c r="J2297" s="3" t="s">
        <v>31</v>
      </c>
      <c r="K2297" s="2">
        <v>0.11070000000000001</v>
      </c>
      <c r="L2297" s="2">
        <v>100</v>
      </c>
      <c r="M2297" s="3" t="s">
        <v>196</v>
      </c>
      <c r="N2297" s="3" t="s">
        <v>20</v>
      </c>
      <c r="O2297" s="2" t="b">
        <v>0</v>
      </c>
    </row>
    <row r="2298" spans="1:15" ht="14.25" customHeight="1" x14ac:dyDescent="0.3">
      <c r="A2298" s="2">
        <v>26</v>
      </c>
      <c r="B2298" s="3" t="s">
        <v>445</v>
      </c>
      <c r="C2298" s="2">
        <v>73</v>
      </c>
      <c r="D2298" s="2">
        <v>741633.9</v>
      </c>
      <c r="E2298" s="4">
        <v>43621</v>
      </c>
      <c r="F2298" s="3" t="s">
        <v>446</v>
      </c>
      <c r="G2298" s="3" t="s">
        <v>139</v>
      </c>
      <c r="H2298" s="4">
        <v>44640</v>
      </c>
      <c r="I2298" s="4">
        <v>43544</v>
      </c>
      <c r="J2298" s="3" t="s">
        <v>44</v>
      </c>
      <c r="K2298" s="2">
        <v>2.41E-2</v>
      </c>
      <c r="L2298" s="2">
        <v>100</v>
      </c>
      <c r="M2298" s="3" t="s">
        <v>432</v>
      </c>
      <c r="N2298" s="3" t="s">
        <v>20</v>
      </c>
      <c r="O2298" s="2" t="b">
        <v>0</v>
      </c>
    </row>
    <row r="2299" spans="1:15" ht="14.25" customHeight="1" x14ac:dyDescent="0.3">
      <c r="A2299" s="2">
        <v>26</v>
      </c>
      <c r="B2299" s="3" t="s">
        <v>273</v>
      </c>
      <c r="C2299" s="2">
        <v>2100</v>
      </c>
      <c r="D2299" s="2">
        <v>2111281.15</v>
      </c>
      <c r="E2299" s="4">
        <v>43621</v>
      </c>
      <c r="F2299" s="3" t="s">
        <v>274</v>
      </c>
      <c r="G2299" s="3" t="s">
        <v>139</v>
      </c>
      <c r="H2299" s="4">
        <v>46157</v>
      </c>
      <c r="I2299" s="4">
        <v>43600</v>
      </c>
      <c r="J2299" s="3" t="s">
        <v>44</v>
      </c>
      <c r="K2299" s="2">
        <v>3.56E-2</v>
      </c>
      <c r="L2299" s="2">
        <v>100</v>
      </c>
      <c r="M2299" s="3" t="s">
        <v>275</v>
      </c>
      <c r="N2299" s="3" t="s">
        <v>20</v>
      </c>
      <c r="O2299" s="2" t="b">
        <v>0</v>
      </c>
    </row>
    <row r="2300" spans="1:15" ht="14.25" customHeight="1" x14ac:dyDescent="0.3">
      <c r="A2300" s="2">
        <v>26</v>
      </c>
      <c r="B2300" s="3" t="s">
        <v>281</v>
      </c>
      <c r="C2300" s="2">
        <v>2300</v>
      </c>
      <c r="D2300" s="2">
        <v>2343781.7799999998</v>
      </c>
      <c r="E2300" s="4">
        <v>43621</v>
      </c>
      <c r="F2300" s="3" t="s">
        <v>282</v>
      </c>
      <c r="G2300" s="3" t="s">
        <v>139</v>
      </c>
      <c r="H2300" s="4">
        <v>46127</v>
      </c>
      <c r="I2300" s="4">
        <v>43570</v>
      </c>
      <c r="J2300" s="3" t="s">
        <v>31</v>
      </c>
      <c r="K2300" s="2">
        <v>5.7700000000000001E-2</v>
      </c>
      <c r="L2300" s="2">
        <v>100</v>
      </c>
      <c r="M2300" s="3" t="s">
        <v>149</v>
      </c>
      <c r="N2300" s="3" t="s">
        <v>20</v>
      </c>
      <c r="O2300" s="2" t="b">
        <v>0</v>
      </c>
    </row>
    <row r="2301" spans="1:15" ht="14.25" customHeight="1" x14ac:dyDescent="0.3">
      <c r="A2301" s="2">
        <v>26</v>
      </c>
      <c r="B2301" s="3" t="s">
        <v>276</v>
      </c>
      <c r="C2301" s="2">
        <v>345</v>
      </c>
      <c r="D2301" s="2">
        <v>345811.03</v>
      </c>
      <c r="E2301" s="4">
        <v>43621</v>
      </c>
      <c r="F2301" s="3" t="s">
        <v>277</v>
      </c>
      <c r="G2301" s="3" t="s">
        <v>139</v>
      </c>
      <c r="H2301" s="4">
        <v>45427</v>
      </c>
      <c r="I2301" s="4">
        <v>43600</v>
      </c>
      <c r="J2301" s="3" t="s">
        <v>44</v>
      </c>
      <c r="K2301" s="2">
        <v>1.26E-2</v>
      </c>
      <c r="L2301" s="2">
        <v>100</v>
      </c>
      <c r="M2301" s="3" t="s">
        <v>152</v>
      </c>
      <c r="N2301" s="3" t="s">
        <v>20</v>
      </c>
      <c r="O2301" s="2" t="b">
        <v>0</v>
      </c>
    </row>
    <row r="2302" spans="1:15" ht="14.25" customHeight="1" x14ac:dyDescent="0.3">
      <c r="A2302" s="2">
        <v>26</v>
      </c>
      <c r="B2302" s="3" t="s">
        <v>283</v>
      </c>
      <c r="C2302" s="2">
        <v>926</v>
      </c>
      <c r="D2302" s="2">
        <v>939033.76</v>
      </c>
      <c r="E2302" s="4">
        <v>43621</v>
      </c>
      <c r="F2302" s="3" t="s">
        <v>284</v>
      </c>
      <c r="G2302" s="3" t="s">
        <v>139</v>
      </c>
      <c r="H2302" s="4">
        <v>46157</v>
      </c>
      <c r="I2302" s="4">
        <v>43600</v>
      </c>
      <c r="J2302" s="3" t="s">
        <v>31</v>
      </c>
      <c r="K2302" s="2">
        <v>4.6600000000000003E-2</v>
      </c>
      <c r="L2302" s="2">
        <v>100</v>
      </c>
      <c r="M2302" s="3" t="s">
        <v>152</v>
      </c>
      <c r="N2302" s="3" t="s">
        <v>20</v>
      </c>
      <c r="O2302" s="2" t="b">
        <v>0</v>
      </c>
    </row>
    <row r="2303" spans="1:15" ht="14.25" customHeight="1" x14ac:dyDescent="0.3">
      <c r="A2303" s="2">
        <v>26</v>
      </c>
      <c r="B2303" s="3" t="s">
        <v>198</v>
      </c>
      <c r="C2303" s="2">
        <v>1134803.53</v>
      </c>
      <c r="D2303" s="2">
        <v>1134803.53</v>
      </c>
      <c r="E2303" s="4">
        <v>43621</v>
      </c>
      <c r="F2303" s="3" t="s">
        <v>199</v>
      </c>
      <c r="G2303" s="3" t="s">
        <v>200</v>
      </c>
      <c r="H2303" s="4">
        <v>36526</v>
      </c>
      <c r="I2303" s="4">
        <v>36526</v>
      </c>
      <c r="J2303" s="3" t="s">
        <v>19</v>
      </c>
      <c r="K2303" s="2">
        <v>0</v>
      </c>
      <c r="L2303" s="2">
        <v>0</v>
      </c>
      <c r="M2303" s="3" t="s">
        <v>19</v>
      </c>
      <c r="N2303" s="3" t="s">
        <v>20</v>
      </c>
      <c r="O2303" s="2" t="b">
        <v>0</v>
      </c>
    </row>
    <row r="2304" spans="1:15" ht="14.25" customHeight="1" x14ac:dyDescent="0.3">
      <c r="A2304" s="2">
        <v>26</v>
      </c>
      <c r="B2304" s="3" t="s">
        <v>493</v>
      </c>
      <c r="C2304" s="2">
        <v>1735</v>
      </c>
      <c r="D2304" s="2">
        <v>1712834.6258964001</v>
      </c>
      <c r="E2304" s="4">
        <v>43621</v>
      </c>
      <c r="F2304" s="3" t="s">
        <v>494</v>
      </c>
      <c r="G2304" s="3" t="s">
        <v>202</v>
      </c>
      <c r="H2304" s="4">
        <v>36526</v>
      </c>
      <c r="I2304" s="4">
        <v>36526</v>
      </c>
      <c r="J2304" s="3" t="s">
        <v>19</v>
      </c>
      <c r="K2304" s="2">
        <v>0</v>
      </c>
      <c r="L2304" s="2">
        <v>0</v>
      </c>
      <c r="M2304" s="3" t="s">
        <v>494</v>
      </c>
      <c r="N2304" s="3" t="s">
        <v>20</v>
      </c>
      <c r="O2304" s="2" t="b">
        <v>0</v>
      </c>
    </row>
    <row r="2305" spans="1:15" ht="14.25" customHeight="1" x14ac:dyDescent="0.3">
      <c r="A2305" s="2">
        <v>26</v>
      </c>
      <c r="B2305" s="3" t="s">
        <v>63</v>
      </c>
      <c r="C2305" s="2">
        <v>3100</v>
      </c>
      <c r="D2305" s="2">
        <v>3104366.528777</v>
      </c>
      <c r="E2305" s="4">
        <v>43621</v>
      </c>
      <c r="F2305" s="3" t="s">
        <v>292</v>
      </c>
      <c r="G2305" s="3" t="s">
        <v>202</v>
      </c>
      <c r="H2305" s="4">
        <v>36526</v>
      </c>
      <c r="I2305" s="4">
        <v>36526</v>
      </c>
      <c r="J2305" s="3" t="s">
        <v>19</v>
      </c>
      <c r="K2305" s="2">
        <v>0</v>
      </c>
      <c r="L2305" s="2">
        <v>0</v>
      </c>
      <c r="M2305" s="3" t="s">
        <v>292</v>
      </c>
      <c r="N2305" s="3" t="s">
        <v>20</v>
      </c>
      <c r="O2305" s="2" t="b">
        <v>0</v>
      </c>
    </row>
    <row r="2306" spans="1:15" ht="14.25" customHeight="1" x14ac:dyDescent="0.3">
      <c r="A2306" s="2">
        <v>12</v>
      </c>
      <c r="B2306" s="3" t="s">
        <v>480</v>
      </c>
      <c r="C2306" s="2">
        <v>1700000</v>
      </c>
      <c r="D2306" s="2">
        <v>1212292.865</v>
      </c>
      <c r="E2306" s="4">
        <v>43621</v>
      </c>
      <c r="F2306" s="3" t="s">
        <v>442</v>
      </c>
      <c r="G2306" s="3" t="s">
        <v>202</v>
      </c>
      <c r="H2306" s="4">
        <v>36526</v>
      </c>
      <c r="I2306" s="4">
        <v>36526</v>
      </c>
      <c r="J2306" s="3" t="s">
        <v>19</v>
      </c>
      <c r="K2306" s="2">
        <v>0</v>
      </c>
      <c r="L2306" s="2">
        <v>0</v>
      </c>
      <c r="M2306" s="3" t="s">
        <v>442</v>
      </c>
      <c r="N2306" s="3" t="s">
        <v>20</v>
      </c>
      <c r="O2306" s="2" t="b">
        <v>0</v>
      </c>
    </row>
    <row r="2307" spans="1:15" ht="14.25" customHeight="1" x14ac:dyDescent="0.3">
      <c r="A2307" s="2">
        <v>12</v>
      </c>
      <c r="B2307" s="3" t="s">
        <v>443</v>
      </c>
      <c r="C2307" s="2">
        <v>2028</v>
      </c>
      <c r="D2307" s="2">
        <v>2120528.3104090798</v>
      </c>
      <c r="E2307" s="4">
        <v>43621</v>
      </c>
      <c r="F2307" s="3" t="s">
        <v>444</v>
      </c>
      <c r="G2307" s="3" t="s">
        <v>202</v>
      </c>
      <c r="H2307" s="4">
        <v>36526</v>
      </c>
      <c r="I2307" s="4">
        <v>36526</v>
      </c>
      <c r="J2307" s="3" t="s">
        <v>19</v>
      </c>
      <c r="K2307" s="2">
        <v>0</v>
      </c>
      <c r="L2307" s="2">
        <v>0</v>
      </c>
      <c r="M2307" s="3" t="s">
        <v>444</v>
      </c>
      <c r="N2307" s="3" t="s">
        <v>20</v>
      </c>
      <c r="O2307" s="2" t="b">
        <v>0</v>
      </c>
    </row>
    <row r="2308" spans="1:15" ht="14.25" customHeight="1" x14ac:dyDescent="0.3">
      <c r="A2308" s="2">
        <v>12</v>
      </c>
      <c r="B2308" s="3" t="s">
        <v>223</v>
      </c>
      <c r="C2308" s="2">
        <v>-133167.07</v>
      </c>
      <c r="D2308" s="2">
        <v>-133167.07</v>
      </c>
      <c r="E2308" s="4">
        <v>43621</v>
      </c>
      <c r="F2308" s="3" t="s">
        <v>223</v>
      </c>
      <c r="G2308" s="3" t="s">
        <v>223</v>
      </c>
      <c r="H2308" s="4">
        <v>32874</v>
      </c>
      <c r="I2308" s="4">
        <v>32874</v>
      </c>
      <c r="J2308" s="3" t="s">
        <v>19</v>
      </c>
      <c r="K2308" s="2">
        <v>0</v>
      </c>
      <c r="L2308" s="2">
        <v>0</v>
      </c>
      <c r="M2308" s="3" t="s">
        <v>19</v>
      </c>
      <c r="N2308" s="3" t="s">
        <v>20</v>
      </c>
      <c r="O2308" s="2" t="b">
        <v>0</v>
      </c>
    </row>
    <row r="2309" spans="1:15" ht="14.25" customHeight="1" x14ac:dyDescent="0.3">
      <c r="A2309" s="2">
        <v>12</v>
      </c>
      <c r="B2309" s="3" t="s">
        <v>224</v>
      </c>
      <c r="C2309" s="2">
        <v>-107139.1</v>
      </c>
      <c r="D2309" s="2">
        <v>-107139.1</v>
      </c>
      <c r="E2309" s="4">
        <v>43621</v>
      </c>
      <c r="F2309" s="3" t="s">
        <v>224</v>
      </c>
      <c r="G2309" s="3" t="s">
        <v>224</v>
      </c>
      <c r="H2309" s="4">
        <v>32874</v>
      </c>
      <c r="I2309" s="4">
        <v>32874</v>
      </c>
      <c r="J2309" s="3" t="s">
        <v>19</v>
      </c>
      <c r="K2309" s="2">
        <v>0</v>
      </c>
      <c r="L2309" s="2">
        <v>0</v>
      </c>
      <c r="M2309" s="3" t="s">
        <v>19</v>
      </c>
      <c r="N2309" s="3" t="s">
        <v>20</v>
      </c>
      <c r="O2309" s="2" t="b">
        <v>0</v>
      </c>
    </row>
    <row r="2310" spans="1:15" ht="14.25" customHeight="1" x14ac:dyDescent="0.3">
      <c r="A2310" s="2">
        <v>27</v>
      </c>
      <c r="B2310" s="3" t="s">
        <v>124</v>
      </c>
      <c r="C2310" s="2">
        <v>0</v>
      </c>
      <c r="D2310" s="2">
        <v>0</v>
      </c>
      <c r="E2310" s="4">
        <v>43621</v>
      </c>
      <c r="F2310" s="3" t="s">
        <v>125</v>
      </c>
      <c r="G2310" s="3" t="s">
        <v>126</v>
      </c>
      <c r="H2310" s="4">
        <v>36526</v>
      </c>
      <c r="I2310" s="4">
        <v>36526</v>
      </c>
      <c r="J2310" s="3" t="s">
        <v>19</v>
      </c>
      <c r="K2310" s="2">
        <v>0</v>
      </c>
      <c r="L2310" s="2">
        <v>0</v>
      </c>
      <c r="M2310" s="3" t="s">
        <v>19</v>
      </c>
      <c r="N2310" s="3" t="s">
        <v>20</v>
      </c>
      <c r="O2310" s="2" t="b">
        <v>0</v>
      </c>
    </row>
    <row r="2311" spans="1:15" ht="14.25" customHeight="1" x14ac:dyDescent="0.3">
      <c r="A2311" s="2">
        <v>27</v>
      </c>
      <c r="B2311" s="3" t="s">
        <v>124</v>
      </c>
      <c r="C2311" s="2">
        <v>0</v>
      </c>
      <c r="D2311" s="2">
        <v>0</v>
      </c>
      <c r="E2311" s="4">
        <v>43621</v>
      </c>
      <c r="F2311" s="3" t="s">
        <v>125</v>
      </c>
      <c r="G2311" s="3" t="s">
        <v>126</v>
      </c>
      <c r="H2311" s="4">
        <v>36526</v>
      </c>
      <c r="I2311" s="4">
        <v>36526</v>
      </c>
      <c r="J2311" s="3" t="s">
        <v>19</v>
      </c>
      <c r="K2311" s="2">
        <v>0</v>
      </c>
      <c r="L2311" s="2">
        <v>0</v>
      </c>
      <c r="M2311" s="3" t="s">
        <v>19</v>
      </c>
      <c r="N2311" s="3" t="s">
        <v>20</v>
      </c>
      <c r="O2311" s="2" t="b">
        <v>0</v>
      </c>
    </row>
    <row r="2312" spans="1:15" ht="14.25" customHeight="1" x14ac:dyDescent="0.3">
      <c r="A2312" s="2">
        <v>27</v>
      </c>
      <c r="B2312" s="3" t="s">
        <v>124</v>
      </c>
      <c r="C2312" s="2">
        <v>0</v>
      </c>
      <c r="D2312" s="2">
        <v>0</v>
      </c>
      <c r="E2312" s="4">
        <v>43621</v>
      </c>
      <c r="F2312" s="3" t="s">
        <v>125</v>
      </c>
      <c r="G2312" s="3" t="s">
        <v>126</v>
      </c>
      <c r="H2312" s="4">
        <v>36526</v>
      </c>
      <c r="I2312" s="4">
        <v>36526</v>
      </c>
      <c r="J2312" s="3" t="s">
        <v>19</v>
      </c>
      <c r="K2312" s="2">
        <v>0</v>
      </c>
      <c r="L2312" s="2">
        <v>0</v>
      </c>
      <c r="M2312" s="3" t="s">
        <v>19</v>
      </c>
      <c r="N2312" s="3" t="s">
        <v>20</v>
      </c>
      <c r="O2312" s="2" t="b">
        <v>0</v>
      </c>
    </row>
    <row r="2313" spans="1:15" ht="14.25" customHeight="1" x14ac:dyDescent="0.3">
      <c r="A2313" s="2">
        <v>27</v>
      </c>
      <c r="B2313" s="3" t="s">
        <v>124</v>
      </c>
      <c r="C2313" s="2">
        <v>0</v>
      </c>
      <c r="D2313" s="2">
        <v>0</v>
      </c>
      <c r="E2313" s="4">
        <v>43621</v>
      </c>
      <c r="F2313" s="3" t="s">
        <v>125</v>
      </c>
      <c r="G2313" s="3" t="s">
        <v>126</v>
      </c>
      <c r="H2313" s="4">
        <v>36526</v>
      </c>
      <c r="I2313" s="4">
        <v>36526</v>
      </c>
      <c r="J2313" s="3" t="s">
        <v>19</v>
      </c>
      <c r="K2313" s="2">
        <v>0</v>
      </c>
      <c r="L2313" s="2">
        <v>0</v>
      </c>
      <c r="M2313" s="3" t="s">
        <v>19</v>
      </c>
      <c r="N2313" s="3" t="s">
        <v>20</v>
      </c>
      <c r="O2313" s="2" t="b">
        <v>0</v>
      </c>
    </row>
    <row r="2314" spans="1:15" ht="14.25" customHeight="1" x14ac:dyDescent="0.3">
      <c r="A2314" s="2">
        <v>27</v>
      </c>
      <c r="B2314" s="3" t="s">
        <v>124</v>
      </c>
      <c r="C2314" s="2">
        <v>0</v>
      </c>
      <c r="D2314" s="2">
        <v>0</v>
      </c>
      <c r="E2314" s="4">
        <v>43621</v>
      </c>
      <c r="F2314" s="3" t="s">
        <v>125</v>
      </c>
      <c r="G2314" s="3" t="s">
        <v>126</v>
      </c>
      <c r="H2314" s="4">
        <v>36526</v>
      </c>
      <c r="I2314" s="4">
        <v>36526</v>
      </c>
      <c r="J2314" s="3" t="s">
        <v>19</v>
      </c>
      <c r="K2314" s="2">
        <v>0</v>
      </c>
      <c r="L2314" s="2">
        <v>0</v>
      </c>
      <c r="M2314" s="3" t="s">
        <v>19</v>
      </c>
      <c r="N2314" s="3" t="s">
        <v>20</v>
      </c>
      <c r="O2314" s="2" t="b">
        <v>0</v>
      </c>
    </row>
    <row r="2315" spans="1:15" ht="14.25" customHeight="1" x14ac:dyDescent="0.3">
      <c r="A2315" s="2">
        <v>27</v>
      </c>
      <c r="B2315" s="3" t="s">
        <v>124</v>
      </c>
      <c r="C2315" s="2">
        <v>0</v>
      </c>
      <c r="D2315" s="2">
        <v>0</v>
      </c>
      <c r="E2315" s="4">
        <v>43621</v>
      </c>
      <c r="F2315" s="3" t="s">
        <v>125</v>
      </c>
      <c r="G2315" s="3" t="s">
        <v>126</v>
      </c>
      <c r="H2315" s="4">
        <v>36526</v>
      </c>
      <c r="I2315" s="4">
        <v>36526</v>
      </c>
      <c r="J2315" s="3" t="s">
        <v>19</v>
      </c>
      <c r="K2315" s="2">
        <v>0</v>
      </c>
      <c r="L2315" s="2">
        <v>0</v>
      </c>
      <c r="M2315" s="3" t="s">
        <v>19</v>
      </c>
      <c r="N2315" s="3" t="s">
        <v>20</v>
      </c>
      <c r="O2315" s="2" t="b">
        <v>0</v>
      </c>
    </row>
    <row r="2316" spans="1:15" ht="14.25" customHeight="1" x14ac:dyDescent="0.3">
      <c r="A2316" s="2">
        <v>27</v>
      </c>
      <c r="B2316" s="3" t="s">
        <v>124</v>
      </c>
      <c r="C2316" s="2">
        <v>0</v>
      </c>
      <c r="D2316" s="2">
        <v>0</v>
      </c>
      <c r="E2316" s="4">
        <v>43621</v>
      </c>
      <c r="F2316" s="3" t="s">
        <v>125</v>
      </c>
      <c r="G2316" s="3" t="s">
        <v>126</v>
      </c>
      <c r="H2316" s="4">
        <v>36526</v>
      </c>
      <c r="I2316" s="4">
        <v>36526</v>
      </c>
      <c r="J2316" s="3" t="s">
        <v>19</v>
      </c>
      <c r="K2316" s="2">
        <v>0</v>
      </c>
      <c r="L2316" s="2">
        <v>0</v>
      </c>
      <c r="M2316" s="3" t="s">
        <v>19</v>
      </c>
      <c r="N2316" s="3" t="s">
        <v>20</v>
      </c>
      <c r="O2316" s="2" t="b">
        <v>0</v>
      </c>
    </row>
    <row r="2317" spans="1:15" ht="14.25" customHeight="1" x14ac:dyDescent="0.3">
      <c r="A2317" s="2">
        <v>27</v>
      </c>
      <c r="B2317" s="3" t="s">
        <v>124</v>
      </c>
      <c r="C2317" s="2">
        <v>0</v>
      </c>
      <c r="D2317" s="2">
        <v>0</v>
      </c>
      <c r="E2317" s="4">
        <v>43621</v>
      </c>
      <c r="F2317" s="3" t="s">
        <v>125</v>
      </c>
      <c r="G2317" s="3" t="s">
        <v>126</v>
      </c>
      <c r="H2317" s="4">
        <v>36526</v>
      </c>
      <c r="I2317" s="4">
        <v>36526</v>
      </c>
      <c r="J2317" s="3" t="s">
        <v>19</v>
      </c>
      <c r="K2317" s="2">
        <v>0</v>
      </c>
      <c r="L2317" s="2">
        <v>0</v>
      </c>
      <c r="M2317" s="3" t="s">
        <v>19</v>
      </c>
      <c r="N2317" s="3" t="s">
        <v>20</v>
      </c>
      <c r="O2317" s="2" t="b">
        <v>0</v>
      </c>
    </row>
    <row r="2318" spans="1:15" ht="14.25" customHeight="1" x14ac:dyDescent="0.3">
      <c r="A2318" s="2">
        <v>27</v>
      </c>
      <c r="B2318" s="3" t="s">
        <v>124</v>
      </c>
      <c r="C2318" s="2">
        <v>0</v>
      </c>
      <c r="D2318" s="2">
        <v>0</v>
      </c>
      <c r="E2318" s="4">
        <v>43621</v>
      </c>
      <c r="F2318" s="3" t="s">
        <v>125</v>
      </c>
      <c r="G2318" s="3" t="s">
        <v>126</v>
      </c>
      <c r="H2318" s="4">
        <v>36526</v>
      </c>
      <c r="I2318" s="4">
        <v>36526</v>
      </c>
      <c r="J2318" s="3" t="s">
        <v>19</v>
      </c>
      <c r="K2318" s="2">
        <v>0</v>
      </c>
      <c r="L2318" s="2">
        <v>0</v>
      </c>
      <c r="M2318" s="3" t="s">
        <v>19</v>
      </c>
      <c r="N2318" s="3" t="s">
        <v>20</v>
      </c>
      <c r="O2318" s="2" t="b">
        <v>0</v>
      </c>
    </row>
    <row r="2319" spans="1:15" ht="14.25" customHeight="1" x14ac:dyDescent="0.3">
      <c r="A2319" s="2">
        <v>27</v>
      </c>
      <c r="B2319" s="3" t="s">
        <v>124</v>
      </c>
      <c r="C2319" s="2">
        <v>0</v>
      </c>
      <c r="D2319" s="2">
        <v>0</v>
      </c>
      <c r="E2319" s="4">
        <v>43621</v>
      </c>
      <c r="F2319" s="3" t="s">
        <v>125</v>
      </c>
      <c r="G2319" s="3" t="s">
        <v>126</v>
      </c>
      <c r="H2319" s="4">
        <v>36526</v>
      </c>
      <c r="I2319" s="4">
        <v>36526</v>
      </c>
      <c r="J2319" s="3" t="s">
        <v>19</v>
      </c>
      <c r="K2319" s="2">
        <v>0</v>
      </c>
      <c r="L2319" s="2">
        <v>0</v>
      </c>
      <c r="M2319" s="3" t="s">
        <v>19</v>
      </c>
      <c r="N2319" s="3" t="s">
        <v>20</v>
      </c>
      <c r="O2319" s="2" t="b">
        <v>0</v>
      </c>
    </row>
    <row r="2320" spans="1:15" ht="14.25" customHeight="1" x14ac:dyDescent="0.3">
      <c r="A2320" s="2">
        <v>27</v>
      </c>
      <c r="B2320" s="3" t="s">
        <v>124</v>
      </c>
      <c r="C2320" s="2">
        <v>0</v>
      </c>
      <c r="D2320" s="2">
        <v>0</v>
      </c>
      <c r="E2320" s="4">
        <v>43621</v>
      </c>
      <c r="F2320" s="3" t="s">
        <v>125</v>
      </c>
      <c r="G2320" s="3" t="s">
        <v>126</v>
      </c>
      <c r="H2320" s="4">
        <v>36526</v>
      </c>
      <c r="I2320" s="4">
        <v>36526</v>
      </c>
      <c r="J2320" s="3" t="s">
        <v>19</v>
      </c>
      <c r="K2320" s="2">
        <v>0</v>
      </c>
      <c r="L2320" s="2">
        <v>0</v>
      </c>
      <c r="M2320" s="3" t="s">
        <v>19</v>
      </c>
      <c r="N2320" s="3" t="s">
        <v>20</v>
      </c>
      <c r="O2320" s="2" t="b">
        <v>0</v>
      </c>
    </row>
    <row r="2321" spans="1:15" ht="14.25" customHeight="1" x14ac:dyDescent="0.3">
      <c r="A2321" s="2">
        <v>27</v>
      </c>
      <c r="B2321" s="3" t="s">
        <v>124</v>
      </c>
      <c r="C2321" s="2">
        <v>0</v>
      </c>
      <c r="D2321" s="2">
        <v>0</v>
      </c>
      <c r="E2321" s="4">
        <v>43621</v>
      </c>
      <c r="F2321" s="3" t="s">
        <v>125</v>
      </c>
      <c r="G2321" s="3" t="s">
        <v>126</v>
      </c>
      <c r="H2321" s="4">
        <v>36526</v>
      </c>
      <c r="I2321" s="4">
        <v>36526</v>
      </c>
      <c r="J2321" s="3" t="s">
        <v>19</v>
      </c>
      <c r="K2321" s="2">
        <v>0</v>
      </c>
      <c r="L2321" s="2">
        <v>0</v>
      </c>
      <c r="M2321" s="3" t="s">
        <v>19</v>
      </c>
      <c r="N2321" s="3" t="s">
        <v>20</v>
      </c>
      <c r="O2321" s="2" t="b">
        <v>0</v>
      </c>
    </row>
    <row r="2322" spans="1:15" ht="14.25" customHeight="1" x14ac:dyDescent="0.3">
      <c r="A2322" s="2">
        <v>27</v>
      </c>
      <c r="B2322" s="3" t="s">
        <v>124</v>
      </c>
      <c r="C2322" s="2">
        <v>0</v>
      </c>
      <c r="D2322" s="2">
        <v>0</v>
      </c>
      <c r="E2322" s="4">
        <v>43621</v>
      </c>
      <c r="F2322" s="3" t="s">
        <v>125</v>
      </c>
      <c r="G2322" s="3" t="s">
        <v>126</v>
      </c>
      <c r="H2322" s="4">
        <v>36526</v>
      </c>
      <c r="I2322" s="4">
        <v>36526</v>
      </c>
      <c r="J2322" s="3" t="s">
        <v>19</v>
      </c>
      <c r="K2322" s="2">
        <v>0</v>
      </c>
      <c r="L2322" s="2">
        <v>0</v>
      </c>
      <c r="M2322" s="3" t="s">
        <v>19</v>
      </c>
      <c r="N2322" s="3" t="s">
        <v>20</v>
      </c>
      <c r="O2322" s="2" t="b">
        <v>0</v>
      </c>
    </row>
    <row r="2323" spans="1:15" ht="14.25" customHeight="1" x14ac:dyDescent="0.3">
      <c r="A2323" s="2">
        <v>27</v>
      </c>
      <c r="B2323" s="3" t="s">
        <v>124</v>
      </c>
      <c r="C2323" s="2">
        <v>0</v>
      </c>
      <c r="D2323" s="2">
        <v>0</v>
      </c>
      <c r="E2323" s="4">
        <v>43621</v>
      </c>
      <c r="F2323" s="3" t="s">
        <v>125</v>
      </c>
      <c r="G2323" s="3" t="s">
        <v>126</v>
      </c>
      <c r="H2323" s="4">
        <v>36526</v>
      </c>
      <c r="I2323" s="4">
        <v>36526</v>
      </c>
      <c r="J2323" s="3" t="s">
        <v>19</v>
      </c>
      <c r="K2323" s="2">
        <v>0</v>
      </c>
      <c r="L2323" s="2">
        <v>0</v>
      </c>
      <c r="M2323" s="3" t="s">
        <v>19</v>
      </c>
      <c r="N2323" s="3" t="s">
        <v>20</v>
      </c>
      <c r="O2323" s="2" t="b">
        <v>0</v>
      </c>
    </row>
    <row r="2324" spans="1:15" ht="14.25" customHeight="1" x14ac:dyDescent="0.3">
      <c r="A2324" s="2">
        <v>27</v>
      </c>
      <c r="B2324" s="3" t="s">
        <v>124</v>
      </c>
      <c r="C2324" s="2">
        <v>0</v>
      </c>
      <c r="D2324" s="2">
        <v>0</v>
      </c>
      <c r="E2324" s="4">
        <v>43621</v>
      </c>
      <c r="F2324" s="3" t="s">
        <v>125</v>
      </c>
      <c r="G2324" s="3" t="s">
        <v>126</v>
      </c>
      <c r="H2324" s="4">
        <v>36526</v>
      </c>
      <c r="I2324" s="4">
        <v>36526</v>
      </c>
      <c r="J2324" s="3" t="s">
        <v>19</v>
      </c>
      <c r="K2324" s="2">
        <v>0</v>
      </c>
      <c r="L2324" s="2">
        <v>0</v>
      </c>
      <c r="M2324" s="3" t="s">
        <v>19</v>
      </c>
      <c r="N2324" s="3" t="s">
        <v>20</v>
      </c>
      <c r="O2324" s="2" t="b">
        <v>0</v>
      </c>
    </row>
    <row r="2325" spans="1:15" ht="14.25" customHeight="1" x14ac:dyDescent="0.3">
      <c r="A2325" s="2">
        <v>27</v>
      </c>
      <c r="B2325" s="3" t="s">
        <v>124</v>
      </c>
      <c r="C2325" s="2">
        <v>0</v>
      </c>
      <c r="D2325" s="2">
        <v>0</v>
      </c>
      <c r="E2325" s="4">
        <v>43621</v>
      </c>
      <c r="F2325" s="3" t="s">
        <v>125</v>
      </c>
      <c r="G2325" s="3" t="s">
        <v>126</v>
      </c>
      <c r="H2325" s="4">
        <v>36526</v>
      </c>
      <c r="I2325" s="4">
        <v>36526</v>
      </c>
      <c r="J2325" s="3" t="s">
        <v>19</v>
      </c>
      <c r="K2325" s="2">
        <v>0</v>
      </c>
      <c r="L2325" s="2">
        <v>0</v>
      </c>
      <c r="M2325" s="3" t="s">
        <v>19</v>
      </c>
      <c r="N2325" s="3" t="s">
        <v>20</v>
      </c>
      <c r="O2325" s="2" t="b">
        <v>0</v>
      </c>
    </row>
    <row r="2326" spans="1:15" ht="14.25" customHeight="1" x14ac:dyDescent="0.3">
      <c r="A2326" s="2">
        <v>27</v>
      </c>
      <c r="B2326" s="3" t="s">
        <v>124</v>
      </c>
      <c r="C2326" s="2">
        <v>0</v>
      </c>
      <c r="D2326" s="2">
        <v>0</v>
      </c>
      <c r="E2326" s="4">
        <v>43621</v>
      </c>
      <c r="F2326" s="3" t="s">
        <v>125</v>
      </c>
      <c r="G2326" s="3" t="s">
        <v>126</v>
      </c>
      <c r="H2326" s="4">
        <v>36526</v>
      </c>
      <c r="I2326" s="4">
        <v>36526</v>
      </c>
      <c r="J2326" s="3" t="s">
        <v>19</v>
      </c>
      <c r="K2326" s="2">
        <v>0</v>
      </c>
      <c r="L2326" s="2">
        <v>0</v>
      </c>
      <c r="M2326" s="3" t="s">
        <v>19</v>
      </c>
      <c r="N2326" s="3" t="s">
        <v>20</v>
      </c>
      <c r="O2326" s="2" t="b">
        <v>0</v>
      </c>
    </row>
    <row r="2327" spans="1:15" ht="14.25" customHeight="1" x14ac:dyDescent="0.3">
      <c r="A2327" s="2">
        <v>26</v>
      </c>
      <c r="B2327" s="3" t="s">
        <v>352</v>
      </c>
      <c r="C2327" s="2">
        <v>8608990.0870493893</v>
      </c>
      <c r="D2327" s="2">
        <v>20921734.9822248</v>
      </c>
      <c r="E2327" s="4">
        <v>43621</v>
      </c>
      <c r="F2327" s="3" t="s">
        <v>353</v>
      </c>
      <c r="G2327" s="3" t="s">
        <v>202</v>
      </c>
      <c r="H2327" s="4">
        <v>36526</v>
      </c>
      <c r="I2327" s="4">
        <v>36526</v>
      </c>
      <c r="J2327" s="3" t="s">
        <v>19</v>
      </c>
      <c r="K2327" s="2">
        <v>0</v>
      </c>
      <c r="L2327" s="2">
        <v>0</v>
      </c>
      <c r="M2327" s="3" t="s">
        <v>353</v>
      </c>
      <c r="N2327" s="3" t="s">
        <v>20</v>
      </c>
      <c r="O2327" s="2" t="b">
        <v>0</v>
      </c>
    </row>
    <row r="2328" spans="1:15" ht="14.25" customHeight="1" x14ac:dyDescent="0.3">
      <c r="A2328" s="2">
        <v>26</v>
      </c>
      <c r="B2328" s="3" t="s">
        <v>495</v>
      </c>
      <c r="C2328" s="2">
        <v>13</v>
      </c>
      <c r="D2328" s="2">
        <v>1147690.28465</v>
      </c>
      <c r="E2328" s="4">
        <v>43621</v>
      </c>
      <c r="F2328" s="3" t="s">
        <v>496</v>
      </c>
      <c r="G2328" s="3" t="s">
        <v>202</v>
      </c>
      <c r="H2328" s="4">
        <v>36526</v>
      </c>
      <c r="I2328" s="4">
        <v>36526</v>
      </c>
      <c r="J2328" s="3" t="s">
        <v>19</v>
      </c>
      <c r="K2328" s="2">
        <v>0</v>
      </c>
      <c r="L2328" s="2">
        <v>0</v>
      </c>
      <c r="M2328" s="3" t="s">
        <v>496</v>
      </c>
      <c r="N2328" s="3" t="s">
        <v>20</v>
      </c>
      <c r="O2328" s="2" t="b">
        <v>0</v>
      </c>
    </row>
    <row r="2329" spans="1:15" ht="14.25" customHeight="1" x14ac:dyDescent="0.3">
      <c r="A2329" s="2">
        <v>35</v>
      </c>
      <c r="B2329" s="3" t="s">
        <v>223</v>
      </c>
      <c r="C2329" s="2">
        <v>-87436.26</v>
      </c>
      <c r="D2329" s="2">
        <v>-87436.26</v>
      </c>
      <c r="E2329" s="4">
        <v>43621</v>
      </c>
      <c r="F2329" s="3" t="s">
        <v>223</v>
      </c>
      <c r="G2329" s="3" t="s">
        <v>223</v>
      </c>
      <c r="H2329" s="4">
        <v>32874</v>
      </c>
      <c r="I2329" s="4">
        <v>32874</v>
      </c>
      <c r="J2329" s="3" t="s">
        <v>19</v>
      </c>
      <c r="K2329" s="2">
        <v>0</v>
      </c>
      <c r="L2329" s="2">
        <v>0</v>
      </c>
      <c r="M2329" s="3" t="s">
        <v>19</v>
      </c>
      <c r="N2329" s="3" t="s">
        <v>20</v>
      </c>
      <c r="O2329" s="2" t="b">
        <v>0</v>
      </c>
    </row>
    <row r="2330" spans="1:15" ht="14.25" customHeight="1" x14ac:dyDescent="0.3">
      <c r="A2330" s="2">
        <v>35</v>
      </c>
      <c r="B2330" s="3" t="s">
        <v>224</v>
      </c>
      <c r="C2330" s="2">
        <v>-1444934.03</v>
      </c>
      <c r="D2330" s="2">
        <v>-1444934.03</v>
      </c>
      <c r="E2330" s="4">
        <v>43621</v>
      </c>
      <c r="F2330" s="3" t="s">
        <v>224</v>
      </c>
      <c r="G2330" s="3" t="s">
        <v>224</v>
      </c>
      <c r="H2330" s="4">
        <v>32874</v>
      </c>
      <c r="I2330" s="4">
        <v>32874</v>
      </c>
      <c r="J2330" s="3" t="s">
        <v>19</v>
      </c>
      <c r="K2330" s="2">
        <v>0</v>
      </c>
      <c r="L2330" s="2">
        <v>0</v>
      </c>
      <c r="M2330" s="3" t="s">
        <v>19</v>
      </c>
      <c r="N2330" s="3" t="s">
        <v>20</v>
      </c>
      <c r="O2330" s="2" t="b">
        <v>0</v>
      </c>
    </row>
    <row r="2331" spans="1:15" ht="14.25" customHeight="1" x14ac:dyDescent="0.3">
      <c r="A2331" s="2">
        <v>13</v>
      </c>
      <c r="B2331" s="3" t="s">
        <v>223</v>
      </c>
      <c r="C2331" s="2">
        <v>-2096900.4</v>
      </c>
      <c r="D2331" s="2">
        <v>-2096900.4</v>
      </c>
      <c r="E2331" s="4">
        <v>43621</v>
      </c>
      <c r="F2331" s="3" t="s">
        <v>223</v>
      </c>
      <c r="G2331" s="3" t="s">
        <v>223</v>
      </c>
      <c r="H2331" s="4">
        <v>32874</v>
      </c>
      <c r="I2331" s="4">
        <v>32874</v>
      </c>
      <c r="J2331" s="3" t="s">
        <v>19</v>
      </c>
      <c r="K2331" s="2">
        <v>0</v>
      </c>
      <c r="L2331" s="2">
        <v>0</v>
      </c>
      <c r="M2331" s="3" t="s">
        <v>19</v>
      </c>
      <c r="N2331" s="3" t="s">
        <v>552</v>
      </c>
      <c r="O2331" s="2" t="b">
        <v>0</v>
      </c>
    </row>
    <row r="2332" spans="1:15" ht="14.25" customHeight="1" x14ac:dyDescent="0.3">
      <c r="A2332" s="2">
        <v>13</v>
      </c>
      <c r="B2332" s="3" t="s">
        <v>224</v>
      </c>
      <c r="C2332" s="2">
        <v>-3130.77</v>
      </c>
      <c r="D2332" s="2">
        <v>-3130.77</v>
      </c>
      <c r="E2332" s="4">
        <v>43621</v>
      </c>
      <c r="F2332" s="3" t="s">
        <v>224</v>
      </c>
      <c r="G2332" s="3" t="s">
        <v>224</v>
      </c>
      <c r="H2332" s="4">
        <v>32874</v>
      </c>
      <c r="I2332" s="4">
        <v>32874</v>
      </c>
      <c r="J2332" s="3" t="s">
        <v>19</v>
      </c>
      <c r="K2332" s="2">
        <v>0</v>
      </c>
      <c r="L2332" s="2">
        <v>0</v>
      </c>
      <c r="M2332" s="3" t="s">
        <v>19</v>
      </c>
      <c r="N2332" s="3" t="s">
        <v>552</v>
      </c>
      <c r="O2332" s="2" t="b">
        <v>0</v>
      </c>
    </row>
    <row r="2333" spans="1:15" ht="14.25" customHeight="1" x14ac:dyDescent="0.3">
      <c r="A2333" s="2">
        <v>9</v>
      </c>
      <c r="B2333" s="3" t="s">
        <v>60</v>
      </c>
      <c r="C2333" s="2">
        <v>1</v>
      </c>
      <c r="D2333" s="2">
        <v>1424663.25</v>
      </c>
      <c r="E2333" s="4">
        <v>43621</v>
      </c>
      <c r="F2333" s="3" t="s">
        <v>61</v>
      </c>
      <c r="G2333" s="3" t="s">
        <v>24</v>
      </c>
      <c r="H2333" s="4">
        <v>36526</v>
      </c>
      <c r="I2333" s="4">
        <v>36526</v>
      </c>
      <c r="J2333" s="3" t="s">
        <v>19</v>
      </c>
      <c r="K2333" s="2">
        <v>0</v>
      </c>
      <c r="L2333" s="2">
        <v>0</v>
      </c>
      <c r="M2333" s="3" t="s">
        <v>19</v>
      </c>
      <c r="N2333" s="3" t="s">
        <v>552</v>
      </c>
      <c r="O2333" s="2" t="b">
        <v>0</v>
      </c>
    </row>
    <row r="2334" spans="1:15" ht="14.25" customHeight="1" x14ac:dyDescent="0.3">
      <c r="A2334" s="2">
        <v>9</v>
      </c>
      <c r="B2334" s="3" t="s">
        <v>223</v>
      </c>
      <c r="C2334" s="2">
        <v>-3568463.94</v>
      </c>
      <c r="D2334" s="2">
        <v>-3568463.94</v>
      </c>
      <c r="E2334" s="4">
        <v>43621</v>
      </c>
      <c r="F2334" s="3" t="s">
        <v>223</v>
      </c>
      <c r="G2334" s="3" t="s">
        <v>223</v>
      </c>
      <c r="H2334" s="4">
        <v>32874</v>
      </c>
      <c r="I2334" s="4">
        <v>32874</v>
      </c>
      <c r="J2334" s="3" t="s">
        <v>19</v>
      </c>
      <c r="K2334" s="2">
        <v>0</v>
      </c>
      <c r="L2334" s="2">
        <v>0</v>
      </c>
      <c r="M2334" s="3" t="s">
        <v>19</v>
      </c>
      <c r="N2334" s="3" t="s">
        <v>552</v>
      </c>
      <c r="O2334" s="2" t="b">
        <v>0</v>
      </c>
    </row>
    <row r="2335" spans="1:15" ht="14.25" customHeight="1" x14ac:dyDescent="0.3">
      <c r="A2335" s="2">
        <v>9</v>
      </c>
      <c r="B2335" s="3" t="s">
        <v>224</v>
      </c>
      <c r="C2335" s="2">
        <v>-17531.43</v>
      </c>
      <c r="D2335" s="2">
        <v>-17531.43</v>
      </c>
      <c r="E2335" s="4">
        <v>43621</v>
      </c>
      <c r="F2335" s="3" t="s">
        <v>224</v>
      </c>
      <c r="G2335" s="3" t="s">
        <v>224</v>
      </c>
      <c r="H2335" s="4">
        <v>32874</v>
      </c>
      <c r="I2335" s="4">
        <v>32874</v>
      </c>
      <c r="J2335" s="3" t="s">
        <v>19</v>
      </c>
      <c r="K2335" s="2">
        <v>0</v>
      </c>
      <c r="L2335" s="2">
        <v>0</v>
      </c>
      <c r="M2335" s="3" t="s">
        <v>19</v>
      </c>
      <c r="N2335" s="3" t="s">
        <v>552</v>
      </c>
      <c r="O2335" s="2" t="b">
        <v>0</v>
      </c>
    </row>
    <row r="2336" spans="1:15" ht="14.25" customHeight="1" x14ac:dyDescent="0.3">
      <c r="A2336" s="2">
        <v>14</v>
      </c>
      <c r="B2336" s="3" t="s">
        <v>672</v>
      </c>
      <c r="C2336" s="2">
        <v>102</v>
      </c>
      <c r="D2336" s="2">
        <v>887584.28</v>
      </c>
      <c r="E2336" s="4">
        <v>43621</v>
      </c>
      <c r="F2336" s="3" t="s">
        <v>673</v>
      </c>
      <c r="G2336" s="3" t="s">
        <v>139</v>
      </c>
      <c r="H2336" s="4">
        <v>44336</v>
      </c>
      <c r="I2336" s="4">
        <v>41779</v>
      </c>
      <c r="J2336" s="3" t="s">
        <v>31</v>
      </c>
      <c r="K2336" s="2">
        <v>8.5999999999999993E-2</v>
      </c>
      <c r="L2336" s="2">
        <v>100</v>
      </c>
      <c r="M2336" s="3" t="s">
        <v>463</v>
      </c>
      <c r="N2336" s="3" t="s">
        <v>552</v>
      </c>
      <c r="O2336" s="2" t="b">
        <v>0</v>
      </c>
    </row>
    <row r="2337" spans="1:15" ht="14.25" customHeight="1" x14ac:dyDescent="0.3">
      <c r="A2337" s="2">
        <v>14</v>
      </c>
      <c r="B2337" s="3" t="s">
        <v>515</v>
      </c>
      <c r="C2337" s="2">
        <v>1730</v>
      </c>
      <c r="D2337" s="2">
        <v>1888131.99</v>
      </c>
      <c r="E2337" s="4">
        <v>43621</v>
      </c>
      <c r="F2337" s="3" t="s">
        <v>516</v>
      </c>
      <c r="G2337" s="3" t="s">
        <v>139</v>
      </c>
      <c r="H2337" s="4">
        <v>44849</v>
      </c>
      <c r="I2337" s="4">
        <v>40558</v>
      </c>
      <c r="J2337" s="3" t="s">
        <v>31</v>
      </c>
      <c r="K2337" s="2">
        <v>8.6599999999999996E-2</v>
      </c>
      <c r="L2337" s="2">
        <v>100</v>
      </c>
      <c r="M2337" s="3" t="s">
        <v>514</v>
      </c>
      <c r="N2337" s="3" t="s">
        <v>552</v>
      </c>
      <c r="O2337" s="2" t="b">
        <v>0</v>
      </c>
    </row>
    <row r="2338" spans="1:15" ht="14.25" customHeight="1" x14ac:dyDescent="0.3">
      <c r="A2338" s="2">
        <v>14</v>
      </c>
      <c r="B2338" s="3" t="s">
        <v>596</v>
      </c>
      <c r="C2338" s="2">
        <v>192</v>
      </c>
      <c r="D2338" s="2">
        <v>1148922.56</v>
      </c>
      <c r="E2338" s="4">
        <v>43621</v>
      </c>
      <c r="F2338" s="3" t="s">
        <v>597</v>
      </c>
      <c r="G2338" s="3" t="s">
        <v>139</v>
      </c>
      <c r="H2338" s="4">
        <v>44119</v>
      </c>
      <c r="I2338" s="4">
        <v>41379</v>
      </c>
      <c r="J2338" s="3" t="s">
        <v>31</v>
      </c>
      <c r="K2338" s="2">
        <v>8.4000000000000005E-2</v>
      </c>
      <c r="L2338" s="2">
        <v>100</v>
      </c>
      <c r="M2338" s="3" t="s">
        <v>185</v>
      </c>
      <c r="N2338" s="3" t="s">
        <v>552</v>
      </c>
      <c r="O2338" s="2" t="b">
        <v>0</v>
      </c>
    </row>
    <row r="2339" spans="1:15" ht="14.25" customHeight="1" x14ac:dyDescent="0.3">
      <c r="A2339" s="2">
        <v>14</v>
      </c>
      <c r="B2339" s="3" t="s">
        <v>508</v>
      </c>
      <c r="C2339" s="2">
        <v>20</v>
      </c>
      <c r="D2339" s="2">
        <v>269537.59000000003</v>
      </c>
      <c r="E2339" s="4">
        <v>43621</v>
      </c>
      <c r="F2339" s="3" t="s">
        <v>509</v>
      </c>
      <c r="G2339" s="3" t="s">
        <v>139</v>
      </c>
      <c r="H2339" s="4">
        <v>44941</v>
      </c>
      <c r="I2339" s="4">
        <v>41289</v>
      </c>
      <c r="J2339" s="3" t="s">
        <v>31</v>
      </c>
      <c r="K2339" s="2">
        <v>8.6300000000000002E-2</v>
      </c>
      <c r="L2339" s="2">
        <v>100</v>
      </c>
      <c r="M2339" s="3" t="s">
        <v>188</v>
      </c>
      <c r="N2339" s="3" t="s">
        <v>552</v>
      </c>
      <c r="O2339" s="2" t="b">
        <v>0</v>
      </c>
    </row>
    <row r="2340" spans="1:15" ht="14.25" customHeight="1" x14ac:dyDescent="0.3">
      <c r="A2340" s="2">
        <v>14</v>
      </c>
      <c r="B2340" s="3" t="s">
        <v>586</v>
      </c>
      <c r="C2340" s="2">
        <v>290</v>
      </c>
      <c r="D2340" s="2">
        <v>227735.2</v>
      </c>
      <c r="E2340" s="4">
        <v>43621</v>
      </c>
      <c r="F2340" s="3" t="s">
        <v>587</v>
      </c>
      <c r="G2340" s="3" t="s">
        <v>139</v>
      </c>
      <c r="H2340" s="4">
        <v>43661</v>
      </c>
      <c r="I2340" s="4">
        <v>41105</v>
      </c>
      <c r="J2340" s="3" t="s">
        <v>31</v>
      </c>
      <c r="K2340" s="2">
        <v>8.2299999999999998E-2</v>
      </c>
      <c r="L2340" s="2">
        <v>100</v>
      </c>
      <c r="M2340" s="3" t="s">
        <v>588</v>
      </c>
      <c r="N2340" s="3" t="s">
        <v>552</v>
      </c>
      <c r="O2340" s="2" t="b">
        <v>0</v>
      </c>
    </row>
    <row r="2341" spans="1:15" ht="14.25" customHeight="1" x14ac:dyDescent="0.3">
      <c r="A2341" s="2">
        <v>14</v>
      </c>
      <c r="B2341" s="3" t="s">
        <v>527</v>
      </c>
      <c r="C2341" s="2">
        <v>1200</v>
      </c>
      <c r="D2341" s="2">
        <v>561233.57999999996</v>
      </c>
      <c r="E2341" s="4">
        <v>43621</v>
      </c>
      <c r="F2341" s="3" t="s">
        <v>528</v>
      </c>
      <c r="G2341" s="3" t="s">
        <v>139</v>
      </c>
      <c r="H2341" s="4">
        <v>45241</v>
      </c>
      <c r="I2341" s="4">
        <v>40858</v>
      </c>
      <c r="J2341" s="3" t="s">
        <v>31</v>
      </c>
      <c r="K2341" s="2">
        <v>9.6500000000000002E-2</v>
      </c>
      <c r="L2341" s="2">
        <v>100</v>
      </c>
      <c r="M2341" s="3" t="s">
        <v>529</v>
      </c>
      <c r="N2341" s="3" t="s">
        <v>552</v>
      </c>
      <c r="O2341" s="2" t="b">
        <v>0</v>
      </c>
    </row>
    <row r="2342" spans="1:15" ht="14.25" customHeight="1" x14ac:dyDescent="0.3">
      <c r="A2342" s="2">
        <v>14</v>
      </c>
      <c r="B2342" s="3" t="s">
        <v>527</v>
      </c>
      <c r="C2342" s="2">
        <v>3200</v>
      </c>
      <c r="D2342" s="2">
        <v>1512057.81</v>
      </c>
      <c r="E2342" s="4">
        <v>43621</v>
      </c>
      <c r="F2342" s="3" t="s">
        <v>528</v>
      </c>
      <c r="G2342" s="3" t="s">
        <v>139</v>
      </c>
      <c r="H2342" s="4">
        <v>45241</v>
      </c>
      <c r="I2342" s="4">
        <v>40858</v>
      </c>
      <c r="J2342" s="3" t="s">
        <v>31</v>
      </c>
      <c r="K2342" s="2">
        <v>9.11E-2</v>
      </c>
      <c r="L2342" s="2">
        <v>100</v>
      </c>
      <c r="M2342" s="3" t="s">
        <v>529</v>
      </c>
      <c r="N2342" s="3" t="s">
        <v>552</v>
      </c>
      <c r="O2342" s="2" t="b">
        <v>0</v>
      </c>
    </row>
    <row r="2343" spans="1:15" ht="14.25" customHeight="1" x14ac:dyDescent="0.3">
      <c r="A2343" s="2">
        <v>14</v>
      </c>
      <c r="B2343" s="3" t="s">
        <v>527</v>
      </c>
      <c r="C2343" s="2">
        <v>3037</v>
      </c>
      <c r="D2343" s="2">
        <v>1437651.4</v>
      </c>
      <c r="E2343" s="4">
        <v>43621</v>
      </c>
      <c r="F2343" s="3" t="s">
        <v>528</v>
      </c>
      <c r="G2343" s="3" t="s">
        <v>139</v>
      </c>
      <c r="H2343" s="4">
        <v>45241</v>
      </c>
      <c r="I2343" s="4">
        <v>40858</v>
      </c>
      <c r="J2343" s="3" t="s">
        <v>31</v>
      </c>
      <c r="K2343" s="2">
        <v>9.0200000000000002E-2</v>
      </c>
      <c r="L2343" s="2">
        <v>100</v>
      </c>
      <c r="M2343" s="3" t="s">
        <v>529</v>
      </c>
      <c r="N2343" s="3" t="s">
        <v>552</v>
      </c>
      <c r="O2343" s="2" t="b">
        <v>0</v>
      </c>
    </row>
    <row r="2344" spans="1:15" ht="14.25" customHeight="1" x14ac:dyDescent="0.3">
      <c r="A2344" s="2">
        <v>14</v>
      </c>
      <c r="B2344" s="3" t="s">
        <v>527</v>
      </c>
      <c r="C2344" s="2">
        <v>1800</v>
      </c>
      <c r="D2344" s="2">
        <v>872155.64</v>
      </c>
      <c r="E2344" s="4">
        <v>43621</v>
      </c>
      <c r="F2344" s="3" t="s">
        <v>528</v>
      </c>
      <c r="G2344" s="3" t="s">
        <v>139</v>
      </c>
      <c r="H2344" s="4">
        <v>45241</v>
      </c>
      <c r="I2344" s="4">
        <v>40858</v>
      </c>
      <c r="J2344" s="3" t="s">
        <v>31</v>
      </c>
      <c r="K2344" s="2">
        <v>7.8299999999999995E-2</v>
      </c>
      <c r="L2344" s="2">
        <v>100</v>
      </c>
      <c r="M2344" s="3" t="s">
        <v>529</v>
      </c>
      <c r="N2344" s="3" t="s">
        <v>552</v>
      </c>
      <c r="O2344" s="2" t="b">
        <v>0</v>
      </c>
    </row>
    <row r="2345" spans="1:15" ht="14.25" customHeight="1" x14ac:dyDescent="0.3">
      <c r="A2345" s="2">
        <v>14</v>
      </c>
      <c r="B2345" s="3" t="s">
        <v>572</v>
      </c>
      <c r="C2345" s="2">
        <v>1250</v>
      </c>
      <c r="D2345" s="2">
        <v>1059882.33</v>
      </c>
      <c r="E2345" s="4">
        <v>43621</v>
      </c>
      <c r="F2345" s="3" t="s">
        <v>573</v>
      </c>
      <c r="G2345" s="3" t="s">
        <v>139</v>
      </c>
      <c r="H2345" s="4">
        <v>44666</v>
      </c>
      <c r="I2345" s="4">
        <v>40558</v>
      </c>
      <c r="J2345" s="3" t="s">
        <v>31</v>
      </c>
      <c r="K2345" s="2">
        <v>7.1800000000000003E-2</v>
      </c>
      <c r="L2345" s="2">
        <v>100</v>
      </c>
      <c r="M2345" s="3" t="s">
        <v>514</v>
      </c>
      <c r="N2345" s="3" t="s">
        <v>552</v>
      </c>
      <c r="O2345" s="2" t="b">
        <v>0</v>
      </c>
    </row>
    <row r="2346" spans="1:15" ht="14.25" customHeight="1" x14ac:dyDescent="0.3">
      <c r="A2346" s="2">
        <v>14</v>
      </c>
      <c r="B2346" s="3" t="s">
        <v>512</v>
      </c>
      <c r="C2346" s="2">
        <v>1250</v>
      </c>
      <c r="D2346" s="2">
        <v>1420461.52</v>
      </c>
      <c r="E2346" s="4">
        <v>43621</v>
      </c>
      <c r="F2346" s="3" t="s">
        <v>513</v>
      </c>
      <c r="G2346" s="3" t="s">
        <v>139</v>
      </c>
      <c r="H2346" s="4">
        <v>44757</v>
      </c>
      <c r="I2346" s="4">
        <v>40558</v>
      </c>
      <c r="J2346" s="3" t="s">
        <v>31</v>
      </c>
      <c r="K2346" s="2">
        <v>7.1800000000000003E-2</v>
      </c>
      <c r="L2346" s="2">
        <v>100</v>
      </c>
      <c r="M2346" s="3" t="s">
        <v>514</v>
      </c>
      <c r="N2346" s="3" t="s">
        <v>552</v>
      </c>
      <c r="O2346" s="2" t="b">
        <v>0</v>
      </c>
    </row>
    <row r="2347" spans="1:15" ht="14.25" customHeight="1" x14ac:dyDescent="0.3">
      <c r="A2347" s="2">
        <v>14</v>
      </c>
      <c r="B2347" s="3" t="s">
        <v>515</v>
      </c>
      <c r="C2347" s="2">
        <v>1250</v>
      </c>
      <c r="D2347" s="2">
        <v>1396122.43</v>
      </c>
      <c r="E2347" s="4">
        <v>43621</v>
      </c>
      <c r="F2347" s="3" t="s">
        <v>516</v>
      </c>
      <c r="G2347" s="3" t="s">
        <v>139</v>
      </c>
      <c r="H2347" s="4">
        <v>44849</v>
      </c>
      <c r="I2347" s="4">
        <v>40558</v>
      </c>
      <c r="J2347" s="3" t="s">
        <v>31</v>
      </c>
      <c r="K2347" s="2">
        <v>7.1800000000000003E-2</v>
      </c>
      <c r="L2347" s="2">
        <v>100</v>
      </c>
      <c r="M2347" s="3" t="s">
        <v>514</v>
      </c>
      <c r="N2347" s="3" t="s">
        <v>552</v>
      </c>
      <c r="O2347" s="2" t="b">
        <v>0</v>
      </c>
    </row>
    <row r="2348" spans="1:15" ht="14.25" customHeight="1" x14ac:dyDescent="0.3">
      <c r="A2348" s="2">
        <v>14</v>
      </c>
      <c r="B2348" s="3" t="s">
        <v>527</v>
      </c>
      <c r="C2348" s="2">
        <v>1300</v>
      </c>
      <c r="D2348" s="2">
        <v>635141.88</v>
      </c>
      <c r="E2348" s="4">
        <v>43621</v>
      </c>
      <c r="F2348" s="3" t="s">
        <v>528</v>
      </c>
      <c r="G2348" s="3" t="s">
        <v>139</v>
      </c>
      <c r="H2348" s="4">
        <v>45241</v>
      </c>
      <c r="I2348" s="4">
        <v>40858</v>
      </c>
      <c r="J2348" s="3" t="s">
        <v>31</v>
      </c>
      <c r="K2348" s="2">
        <v>7.4099999999999999E-2</v>
      </c>
      <c r="L2348" s="2">
        <v>100</v>
      </c>
      <c r="M2348" s="3" t="s">
        <v>529</v>
      </c>
      <c r="N2348" s="3" t="s">
        <v>552</v>
      </c>
      <c r="O2348" s="2" t="b">
        <v>0</v>
      </c>
    </row>
    <row r="2349" spans="1:15" ht="14.25" customHeight="1" x14ac:dyDescent="0.3">
      <c r="A2349" s="2">
        <v>14</v>
      </c>
      <c r="B2349" s="3" t="s">
        <v>527</v>
      </c>
      <c r="C2349" s="2">
        <v>2000</v>
      </c>
      <c r="D2349" s="2">
        <v>977120.12</v>
      </c>
      <c r="E2349" s="4">
        <v>43621</v>
      </c>
      <c r="F2349" s="3" t="s">
        <v>528</v>
      </c>
      <c r="G2349" s="3" t="s">
        <v>139</v>
      </c>
      <c r="H2349" s="4">
        <v>45241</v>
      </c>
      <c r="I2349" s="4">
        <v>40858</v>
      </c>
      <c r="J2349" s="3" t="s">
        <v>31</v>
      </c>
      <c r="K2349" s="2">
        <v>7.4099999999999999E-2</v>
      </c>
      <c r="L2349" s="2">
        <v>100</v>
      </c>
      <c r="M2349" s="3" t="s">
        <v>529</v>
      </c>
      <c r="N2349" s="3" t="s">
        <v>552</v>
      </c>
      <c r="O2349" s="2" t="b">
        <v>0</v>
      </c>
    </row>
    <row r="2350" spans="1:15" ht="14.25" customHeight="1" x14ac:dyDescent="0.3">
      <c r="A2350" s="2">
        <v>14</v>
      </c>
      <c r="B2350" s="3" t="s">
        <v>527</v>
      </c>
      <c r="C2350" s="2">
        <v>1300</v>
      </c>
      <c r="D2350" s="2">
        <v>635141.88</v>
      </c>
      <c r="E2350" s="4">
        <v>43621</v>
      </c>
      <c r="F2350" s="3" t="s">
        <v>528</v>
      </c>
      <c r="G2350" s="3" t="s">
        <v>139</v>
      </c>
      <c r="H2350" s="4">
        <v>45241</v>
      </c>
      <c r="I2350" s="4">
        <v>40858</v>
      </c>
      <c r="J2350" s="3" t="s">
        <v>31</v>
      </c>
      <c r="K2350" s="2">
        <v>7.4099999999999999E-2</v>
      </c>
      <c r="L2350" s="2">
        <v>100</v>
      </c>
      <c r="M2350" s="3" t="s">
        <v>529</v>
      </c>
      <c r="N2350" s="3" t="s">
        <v>552</v>
      </c>
      <c r="O2350" s="2" t="b">
        <v>0</v>
      </c>
    </row>
    <row r="2351" spans="1:15" ht="14.25" customHeight="1" x14ac:dyDescent="0.3">
      <c r="A2351" s="2">
        <v>14</v>
      </c>
      <c r="B2351" s="3" t="s">
        <v>570</v>
      </c>
      <c r="C2351" s="2">
        <v>600</v>
      </c>
      <c r="D2351" s="2">
        <v>658834.35</v>
      </c>
      <c r="E2351" s="4">
        <v>43621</v>
      </c>
      <c r="F2351" s="3" t="s">
        <v>571</v>
      </c>
      <c r="G2351" s="3" t="s">
        <v>139</v>
      </c>
      <c r="H2351" s="4">
        <v>44941</v>
      </c>
      <c r="I2351" s="4">
        <v>40558</v>
      </c>
      <c r="J2351" s="3" t="s">
        <v>31</v>
      </c>
      <c r="K2351" s="2">
        <v>7.1800000000000003E-2</v>
      </c>
      <c r="L2351" s="2">
        <v>100</v>
      </c>
      <c r="M2351" s="3" t="s">
        <v>514</v>
      </c>
      <c r="N2351" s="3" t="s">
        <v>552</v>
      </c>
      <c r="O2351" s="2" t="b">
        <v>0</v>
      </c>
    </row>
    <row r="2352" spans="1:15" ht="14.25" customHeight="1" x14ac:dyDescent="0.3">
      <c r="A2352" s="2">
        <v>14</v>
      </c>
      <c r="B2352" s="3" t="s">
        <v>648</v>
      </c>
      <c r="C2352" s="2">
        <v>240</v>
      </c>
      <c r="D2352" s="2">
        <v>2622239.15</v>
      </c>
      <c r="E2352" s="4">
        <v>43621</v>
      </c>
      <c r="F2352" s="3" t="s">
        <v>649</v>
      </c>
      <c r="G2352" s="3" t="s">
        <v>139</v>
      </c>
      <c r="H2352" s="4">
        <v>45397</v>
      </c>
      <c r="I2352" s="4">
        <v>42840</v>
      </c>
      <c r="J2352" s="3" t="s">
        <v>31</v>
      </c>
      <c r="K2352" s="2">
        <v>7.0800000000000002E-2</v>
      </c>
      <c r="L2352" s="2">
        <v>100</v>
      </c>
      <c r="M2352" s="3" t="s">
        <v>378</v>
      </c>
      <c r="N2352" s="3" t="s">
        <v>552</v>
      </c>
      <c r="O2352" s="2" t="b">
        <v>0</v>
      </c>
    </row>
    <row r="2353" spans="1:15" ht="14.25" customHeight="1" x14ac:dyDescent="0.3">
      <c r="A2353" s="2">
        <v>14</v>
      </c>
      <c r="B2353" s="3" t="s">
        <v>527</v>
      </c>
      <c r="C2353" s="2">
        <v>1593</v>
      </c>
      <c r="D2353" s="2">
        <v>791139.19</v>
      </c>
      <c r="E2353" s="4">
        <v>43621</v>
      </c>
      <c r="F2353" s="3" t="s">
        <v>528</v>
      </c>
      <c r="G2353" s="3" t="s">
        <v>139</v>
      </c>
      <c r="H2353" s="4">
        <v>45241</v>
      </c>
      <c r="I2353" s="4">
        <v>40858</v>
      </c>
      <c r="J2353" s="3" t="s">
        <v>31</v>
      </c>
      <c r="K2353" s="2">
        <v>6.59E-2</v>
      </c>
      <c r="L2353" s="2">
        <v>100</v>
      </c>
      <c r="M2353" s="3" t="s">
        <v>529</v>
      </c>
      <c r="N2353" s="3" t="s">
        <v>552</v>
      </c>
      <c r="O2353" s="2" t="b">
        <v>0</v>
      </c>
    </row>
    <row r="2354" spans="1:15" ht="14.25" customHeight="1" x14ac:dyDescent="0.3">
      <c r="A2354" s="2">
        <v>14</v>
      </c>
      <c r="B2354" s="3" t="s">
        <v>570</v>
      </c>
      <c r="C2354" s="2">
        <v>1130</v>
      </c>
      <c r="D2354" s="2">
        <v>1240678.78</v>
      </c>
      <c r="E2354" s="4">
        <v>43621</v>
      </c>
      <c r="F2354" s="3" t="s">
        <v>571</v>
      </c>
      <c r="G2354" s="3" t="s">
        <v>139</v>
      </c>
      <c r="H2354" s="4">
        <v>44941</v>
      </c>
      <c r="I2354" s="4">
        <v>40558</v>
      </c>
      <c r="J2354" s="3" t="s">
        <v>31</v>
      </c>
      <c r="K2354" s="2">
        <v>7.1900000000000006E-2</v>
      </c>
      <c r="L2354" s="2">
        <v>100</v>
      </c>
      <c r="M2354" s="3" t="s">
        <v>514</v>
      </c>
      <c r="N2354" s="3" t="s">
        <v>552</v>
      </c>
      <c r="O2354" s="2" t="b">
        <v>0</v>
      </c>
    </row>
    <row r="2355" spans="1:15" ht="14.25" customHeight="1" x14ac:dyDescent="0.3">
      <c r="A2355" s="2">
        <v>14</v>
      </c>
      <c r="B2355" s="3" t="s">
        <v>512</v>
      </c>
      <c r="C2355" s="2">
        <v>80</v>
      </c>
      <c r="D2355" s="2">
        <v>90976.94</v>
      </c>
      <c r="E2355" s="4">
        <v>43621</v>
      </c>
      <c r="F2355" s="3" t="s">
        <v>513</v>
      </c>
      <c r="G2355" s="3" t="s">
        <v>139</v>
      </c>
      <c r="H2355" s="4">
        <v>44757</v>
      </c>
      <c r="I2355" s="4">
        <v>40558</v>
      </c>
      <c r="J2355" s="3" t="s">
        <v>31</v>
      </c>
      <c r="K2355" s="2">
        <v>7.1199999999999999E-2</v>
      </c>
      <c r="L2355" s="2">
        <v>100</v>
      </c>
      <c r="M2355" s="3" t="s">
        <v>514</v>
      </c>
      <c r="N2355" s="3" t="s">
        <v>552</v>
      </c>
      <c r="O2355" s="2" t="b">
        <v>0</v>
      </c>
    </row>
    <row r="2356" spans="1:15" ht="14.25" customHeight="1" x14ac:dyDescent="0.3">
      <c r="A2356" s="2">
        <v>14</v>
      </c>
      <c r="B2356" s="3" t="s">
        <v>413</v>
      </c>
      <c r="C2356" s="2">
        <v>85</v>
      </c>
      <c r="D2356" s="2">
        <v>1276992.76</v>
      </c>
      <c r="E2356" s="4">
        <v>43621</v>
      </c>
      <c r="F2356" s="3" t="s">
        <v>414</v>
      </c>
      <c r="G2356" s="3" t="s">
        <v>139</v>
      </c>
      <c r="H2356" s="4">
        <v>45306</v>
      </c>
      <c r="I2356" s="4">
        <v>40344</v>
      </c>
      <c r="J2356" s="3" t="s">
        <v>31</v>
      </c>
      <c r="K2356" s="2">
        <v>7.2700000000000001E-2</v>
      </c>
      <c r="L2356" s="2">
        <v>100</v>
      </c>
      <c r="M2356" s="3" t="s">
        <v>415</v>
      </c>
      <c r="N2356" s="3" t="s">
        <v>552</v>
      </c>
      <c r="O2356" s="2" t="b">
        <v>0</v>
      </c>
    </row>
    <row r="2357" spans="1:15" ht="14.25" customHeight="1" x14ac:dyDescent="0.3">
      <c r="A2357" s="2">
        <v>14</v>
      </c>
      <c r="B2357" s="3" t="s">
        <v>413</v>
      </c>
      <c r="C2357" s="2">
        <v>50</v>
      </c>
      <c r="D2357" s="2">
        <v>751194.67</v>
      </c>
      <c r="E2357" s="4">
        <v>43621</v>
      </c>
      <c r="F2357" s="3" t="s">
        <v>414</v>
      </c>
      <c r="G2357" s="3" t="s">
        <v>139</v>
      </c>
      <c r="H2357" s="4">
        <v>45306</v>
      </c>
      <c r="I2357" s="4">
        <v>40344</v>
      </c>
      <c r="J2357" s="3" t="s">
        <v>31</v>
      </c>
      <c r="K2357" s="2">
        <v>7.2700000000000001E-2</v>
      </c>
      <c r="L2357" s="2">
        <v>100</v>
      </c>
      <c r="M2357" s="3" t="s">
        <v>415</v>
      </c>
      <c r="N2357" s="3" t="s">
        <v>552</v>
      </c>
      <c r="O2357" s="2" t="b">
        <v>0</v>
      </c>
    </row>
    <row r="2358" spans="1:15" ht="14.25" customHeight="1" x14ac:dyDescent="0.3">
      <c r="A2358" s="2">
        <v>14</v>
      </c>
      <c r="B2358" s="3" t="s">
        <v>413</v>
      </c>
      <c r="C2358" s="2">
        <v>62</v>
      </c>
      <c r="D2358" s="2">
        <v>931468.3</v>
      </c>
      <c r="E2358" s="4">
        <v>43621</v>
      </c>
      <c r="F2358" s="3" t="s">
        <v>414</v>
      </c>
      <c r="G2358" s="3" t="s">
        <v>139</v>
      </c>
      <c r="H2358" s="4">
        <v>45306</v>
      </c>
      <c r="I2358" s="4">
        <v>40344</v>
      </c>
      <c r="J2358" s="3" t="s">
        <v>31</v>
      </c>
      <c r="K2358" s="2">
        <v>7.2700000000000001E-2</v>
      </c>
      <c r="L2358" s="2">
        <v>100</v>
      </c>
      <c r="M2358" s="3" t="s">
        <v>415</v>
      </c>
      <c r="N2358" s="3" t="s">
        <v>552</v>
      </c>
      <c r="O2358" s="2" t="b">
        <v>0</v>
      </c>
    </row>
    <row r="2359" spans="1:15" ht="14.25" customHeight="1" x14ac:dyDescent="0.3">
      <c r="A2359" s="2">
        <v>14</v>
      </c>
      <c r="B2359" s="3" t="s">
        <v>447</v>
      </c>
      <c r="C2359" s="2">
        <v>100</v>
      </c>
      <c r="D2359" s="2">
        <v>1612864.28</v>
      </c>
      <c r="E2359" s="4">
        <v>43621</v>
      </c>
      <c r="F2359" s="3" t="s">
        <v>448</v>
      </c>
      <c r="G2359" s="3" t="s">
        <v>139</v>
      </c>
      <c r="H2359" s="4">
        <v>45488</v>
      </c>
      <c r="I2359" s="4">
        <v>40344</v>
      </c>
      <c r="J2359" s="3" t="s">
        <v>31</v>
      </c>
      <c r="K2359" s="2">
        <v>7.3999999999999996E-2</v>
      </c>
      <c r="L2359" s="2">
        <v>100</v>
      </c>
      <c r="M2359" s="3" t="s">
        <v>415</v>
      </c>
      <c r="N2359" s="3" t="s">
        <v>552</v>
      </c>
      <c r="O2359" s="2" t="b">
        <v>0</v>
      </c>
    </row>
    <row r="2360" spans="1:15" ht="14.25" customHeight="1" x14ac:dyDescent="0.3">
      <c r="A2360" s="2">
        <v>14</v>
      </c>
      <c r="B2360" s="3" t="s">
        <v>586</v>
      </c>
      <c r="C2360" s="2">
        <v>1379</v>
      </c>
      <c r="D2360" s="2">
        <v>1084686.26</v>
      </c>
      <c r="E2360" s="4">
        <v>43621</v>
      </c>
      <c r="F2360" s="3" t="s">
        <v>587</v>
      </c>
      <c r="G2360" s="3" t="s">
        <v>139</v>
      </c>
      <c r="H2360" s="4">
        <v>43661</v>
      </c>
      <c r="I2360" s="4">
        <v>41105</v>
      </c>
      <c r="J2360" s="3" t="s">
        <v>31</v>
      </c>
      <c r="K2360" s="2">
        <v>6.6000000000000003E-2</v>
      </c>
      <c r="L2360" s="2">
        <v>100</v>
      </c>
      <c r="M2360" s="3" t="s">
        <v>588</v>
      </c>
      <c r="N2360" s="3" t="s">
        <v>552</v>
      </c>
      <c r="O2360" s="2" t="b">
        <v>0</v>
      </c>
    </row>
    <row r="2361" spans="1:15" ht="14.25" customHeight="1" x14ac:dyDescent="0.3">
      <c r="A2361" s="2">
        <v>14</v>
      </c>
      <c r="B2361" s="3" t="s">
        <v>586</v>
      </c>
      <c r="C2361" s="2">
        <v>1725</v>
      </c>
      <c r="D2361" s="2">
        <v>1356840.28</v>
      </c>
      <c r="E2361" s="4">
        <v>43621</v>
      </c>
      <c r="F2361" s="3" t="s">
        <v>587</v>
      </c>
      <c r="G2361" s="3" t="s">
        <v>139</v>
      </c>
      <c r="H2361" s="4">
        <v>43661</v>
      </c>
      <c r="I2361" s="4">
        <v>41105</v>
      </c>
      <c r="J2361" s="3" t="s">
        <v>31</v>
      </c>
      <c r="K2361" s="2">
        <v>6.6000000000000003E-2</v>
      </c>
      <c r="L2361" s="2">
        <v>100</v>
      </c>
      <c r="M2361" s="3" t="s">
        <v>588</v>
      </c>
      <c r="N2361" s="3" t="s">
        <v>552</v>
      </c>
      <c r="O2361" s="2" t="b">
        <v>0</v>
      </c>
    </row>
    <row r="2362" spans="1:15" ht="14.25" customHeight="1" x14ac:dyDescent="0.3">
      <c r="A2362" s="2">
        <v>42</v>
      </c>
      <c r="B2362" s="3" t="s">
        <v>223</v>
      </c>
      <c r="C2362" s="2">
        <v>-58643.4</v>
      </c>
      <c r="D2362" s="2">
        <v>-58643.4</v>
      </c>
      <c r="E2362" s="4">
        <v>43621</v>
      </c>
      <c r="F2362" s="3" t="s">
        <v>223</v>
      </c>
      <c r="G2362" s="3" t="s">
        <v>223</v>
      </c>
      <c r="H2362" s="4">
        <v>32874</v>
      </c>
      <c r="I2362" s="4">
        <v>32874</v>
      </c>
      <c r="J2362" s="3" t="s">
        <v>19</v>
      </c>
      <c r="K2362" s="2">
        <v>0</v>
      </c>
      <c r="L2362" s="2">
        <v>0</v>
      </c>
      <c r="M2362" s="3" t="s">
        <v>19</v>
      </c>
      <c r="N2362" s="3" t="s">
        <v>607</v>
      </c>
      <c r="O2362" s="2" t="b">
        <v>0</v>
      </c>
    </row>
    <row r="2363" spans="1:15" ht="14.25" customHeight="1" x14ac:dyDescent="0.3">
      <c r="A2363" s="2">
        <v>61</v>
      </c>
      <c r="B2363" s="3" t="s">
        <v>334</v>
      </c>
      <c r="C2363" s="2">
        <v>65410</v>
      </c>
      <c r="D2363" s="2">
        <v>5363620</v>
      </c>
      <c r="E2363" s="4">
        <v>43621</v>
      </c>
      <c r="F2363" s="3" t="s">
        <v>674</v>
      </c>
      <c r="G2363" s="3" t="s">
        <v>202</v>
      </c>
      <c r="H2363" s="4">
        <v>36526</v>
      </c>
      <c r="I2363" s="4">
        <v>36526</v>
      </c>
      <c r="J2363" s="3" t="s">
        <v>19</v>
      </c>
      <c r="K2363" s="2">
        <v>0</v>
      </c>
      <c r="L2363" s="2">
        <v>0</v>
      </c>
      <c r="M2363" s="3" t="s">
        <v>674</v>
      </c>
      <c r="N2363" s="3" t="s">
        <v>607</v>
      </c>
      <c r="O2363" s="2" t="b">
        <v>0</v>
      </c>
    </row>
    <row r="2364" spans="1:15" ht="14.25" customHeight="1" x14ac:dyDescent="0.3">
      <c r="A2364" s="2">
        <v>61</v>
      </c>
      <c r="B2364" s="3" t="s">
        <v>362</v>
      </c>
      <c r="C2364" s="2">
        <v>3144.7213347000002</v>
      </c>
      <c r="D2364" s="2">
        <v>352271.68391309399</v>
      </c>
      <c r="E2364" s="4">
        <v>43621</v>
      </c>
      <c r="F2364" s="3" t="s">
        <v>675</v>
      </c>
      <c r="G2364" s="3" t="s">
        <v>202</v>
      </c>
      <c r="H2364" s="4">
        <v>36526</v>
      </c>
      <c r="I2364" s="4">
        <v>36526</v>
      </c>
      <c r="J2364" s="3" t="s">
        <v>19</v>
      </c>
      <c r="K2364" s="2">
        <v>0</v>
      </c>
      <c r="L2364" s="2">
        <v>0</v>
      </c>
      <c r="M2364" s="3" t="s">
        <v>675</v>
      </c>
      <c r="N2364" s="3" t="s">
        <v>607</v>
      </c>
      <c r="O2364" s="2" t="b">
        <v>0</v>
      </c>
    </row>
    <row r="2365" spans="1:15" ht="14.25" customHeight="1" x14ac:dyDescent="0.3">
      <c r="A2365" s="2">
        <v>65</v>
      </c>
      <c r="B2365" s="3" t="s">
        <v>224</v>
      </c>
      <c r="C2365" s="2">
        <v>-2439.71</v>
      </c>
      <c r="D2365" s="2">
        <v>-2439.71</v>
      </c>
      <c r="E2365" s="4">
        <v>43621</v>
      </c>
      <c r="F2365" s="3" t="s">
        <v>224</v>
      </c>
      <c r="G2365" s="3" t="s">
        <v>224</v>
      </c>
      <c r="H2365" s="4">
        <v>32874</v>
      </c>
      <c r="I2365" s="4">
        <v>32874</v>
      </c>
      <c r="J2365" s="3" t="s">
        <v>19</v>
      </c>
      <c r="K2365" s="2">
        <v>0</v>
      </c>
      <c r="L2365" s="2">
        <v>0</v>
      </c>
      <c r="M2365" s="3" t="s">
        <v>19</v>
      </c>
      <c r="N2365" s="3" t="s">
        <v>20</v>
      </c>
      <c r="O2365" s="2" t="b">
        <v>0</v>
      </c>
    </row>
    <row r="2366" spans="1:15" ht="14.25" customHeight="1" x14ac:dyDescent="0.3">
      <c r="A2366" s="2">
        <v>8</v>
      </c>
      <c r="B2366" s="3" t="s">
        <v>223</v>
      </c>
      <c r="C2366" s="2">
        <v>-1369208.02</v>
      </c>
      <c r="D2366" s="2">
        <v>-1369208.02</v>
      </c>
      <c r="E2366" s="4">
        <v>43621</v>
      </c>
      <c r="F2366" s="3" t="s">
        <v>223</v>
      </c>
      <c r="G2366" s="3" t="s">
        <v>223</v>
      </c>
      <c r="H2366" s="4">
        <v>32874</v>
      </c>
      <c r="I2366" s="4">
        <v>32874</v>
      </c>
      <c r="J2366" s="3" t="s">
        <v>19</v>
      </c>
      <c r="K2366" s="2">
        <v>0</v>
      </c>
      <c r="L2366" s="2">
        <v>0</v>
      </c>
      <c r="M2366" s="3" t="s">
        <v>19</v>
      </c>
      <c r="N2366" s="3" t="s">
        <v>20</v>
      </c>
      <c r="O2366" s="2" t="b">
        <v>0</v>
      </c>
    </row>
    <row r="2367" spans="1:15" ht="14.25" customHeight="1" x14ac:dyDescent="0.3">
      <c r="A2367" s="2">
        <v>8</v>
      </c>
      <c r="B2367" s="3" t="s">
        <v>224</v>
      </c>
      <c r="C2367" s="2">
        <v>-6404.42</v>
      </c>
      <c r="D2367" s="2">
        <v>-6404.42</v>
      </c>
      <c r="E2367" s="4">
        <v>43621</v>
      </c>
      <c r="F2367" s="3" t="s">
        <v>224</v>
      </c>
      <c r="G2367" s="3" t="s">
        <v>224</v>
      </c>
      <c r="H2367" s="4">
        <v>32874</v>
      </c>
      <c r="I2367" s="4">
        <v>32874</v>
      </c>
      <c r="J2367" s="3" t="s">
        <v>19</v>
      </c>
      <c r="K2367" s="2">
        <v>0</v>
      </c>
      <c r="L2367" s="2">
        <v>0</v>
      </c>
      <c r="M2367" s="3" t="s">
        <v>19</v>
      </c>
      <c r="N2367" s="3" t="s">
        <v>20</v>
      </c>
      <c r="O2367" s="2" t="b">
        <v>0</v>
      </c>
    </row>
    <row r="2368" spans="1:15" ht="14.25" customHeight="1" x14ac:dyDescent="0.3">
      <c r="A2368" s="2">
        <v>27</v>
      </c>
      <c r="B2368" s="3" t="s">
        <v>124</v>
      </c>
      <c r="C2368" s="2">
        <v>0</v>
      </c>
      <c r="D2368" s="2">
        <v>0</v>
      </c>
      <c r="E2368" s="4">
        <v>43621</v>
      </c>
      <c r="F2368" s="3" t="s">
        <v>125</v>
      </c>
      <c r="G2368" s="3" t="s">
        <v>126</v>
      </c>
      <c r="H2368" s="4">
        <v>36526</v>
      </c>
      <c r="I2368" s="4">
        <v>36526</v>
      </c>
      <c r="J2368" s="3" t="s">
        <v>19</v>
      </c>
      <c r="K2368" s="2">
        <v>0</v>
      </c>
      <c r="L2368" s="2">
        <v>0</v>
      </c>
      <c r="M2368" s="3" t="s">
        <v>19</v>
      </c>
      <c r="N2368" s="3" t="s">
        <v>20</v>
      </c>
      <c r="O2368" s="2" t="b">
        <v>0</v>
      </c>
    </row>
    <row r="2369" spans="1:15" ht="14.25" customHeight="1" x14ac:dyDescent="0.3">
      <c r="A2369" s="2">
        <v>27</v>
      </c>
      <c r="B2369" s="3" t="s">
        <v>124</v>
      </c>
      <c r="C2369" s="2">
        <v>0</v>
      </c>
      <c r="D2369" s="2">
        <v>0</v>
      </c>
      <c r="E2369" s="4">
        <v>43621</v>
      </c>
      <c r="F2369" s="3" t="s">
        <v>125</v>
      </c>
      <c r="G2369" s="3" t="s">
        <v>126</v>
      </c>
      <c r="H2369" s="4">
        <v>36526</v>
      </c>
      <c r="I2369" s="4">
        <v>36526</v>
      </c>
      <c r="J2369" s="3" t="s">
        <v>19</v>
      </c>
      <c r="K2369" s="2">
        <v>0</v>
      </c>
      <c r="L2369" s="2">
        <v>0</v>
      </c>
      <c r="M2369" s="3" t="s">
        <v>19</v>
      </c>
      <c r="N2369" s="3" t="s">
        <v>20</v>
      </c>
      <c r="O2369" s="2" t="b">
        <v>0</v>
      </c>
    </row>
    <row r="2370" spans="1:15" ht="14.25" customHeight="1" x14ac:dyDescent="0.3">
      <c r="A2370" s="2">
        <v>27</v>
      </c>
      <c r="B2370" s="3" t="s">
        <v>124</v>
      </c>
      <c r="C2370" s="2">
        <v>0</v>
      </c>
      <c r="D2370" s="2">
        <v>0</v>
      </c>
      <c r="E2370" s="4">
        <v>43621</v>
      </c>
      <c r="F2370" s="3" t="s">
        <v>125</v>
      </c>
      <c r="G2370" s="3" t="s">
        <v>126</v>
      </c>
      <c r="H2370" s="4">
        <v>36526</v>
      </c>
      <c r="I2370" s="4">
        <v>36526</v>
      </c>
      <c r="J2370" s="3" t="s">
        <v>19</v>
      </c>
      <c r="K2370" s="2">
        <v>0</v>
      </c>
      <c r="L2370" s="2">
        <v>0</v>
      </c>
      <c r="M2370" s="3" t="s">
        <v>19</v>
      </c>
      <c r="N2370" s="3" t="s">
        <v>20</v>
      </c>
      <c r="O2370" s="2" t="b">
        <v>0</v>
      </c>
    </row>
    <row r="2371" spans="1:15" ht="14.25" customHeight="1" x14ac:dyDescent="0.3">
      <c r="A2371" s="2">
        <v>27</v>
      </c>
      <c r="B2371" s="3" t="s">
        <v>124</v>
      </c>
      <c r="C2371" s="2">
        <v>0</v>
      </c>
      <c r="D2371" s="2">
        <v>0</v>
      </c>
      <c r="E2371" s="4">
        <v>43621</v>
      </c>
      <c r="F2371" s="3" t="s">
        <v>125</v>
      </c>
      <c r="G2371" s="3" t="s">
        <v>126</v>
      </c>
      <c r="H2371" s="4">
        <v>36526</v>
      </c>
      <c r="I2371" s="4">
        <v>36526</v>
      </c>
      <c r="J2371" s="3" t="s">
        <v>19</v>
      </c>
      <c r="K2371" s="2">
        <v>0</v>
      </c>
      <c r="L2371" s="2">
        <v>0</v>
      </c>
      <c r="M2371" s="3" t="s">
        <v>19</v>
      </c>
      <c r="N2371" s="3" t="s">
        <v>20</v>
      </c>
      <c r="O2371" s="2" t="b">
        <v>0</v>
      </c>
    </row>
    <row r="2372" spans="1:15" ht="14.25" customHeight="1" x14ac:dyDescent="0.3">
      <c r="A2372" s="2">
        <v>27</v>
      </c>
      <c r="B2372" s="3" t="s">
        <v>124</v>
      </c>
      <c r="C2372" s="2">
        <v>0</v>
      </c>
      <c r="D2372" s="2">
        <v>0</v>
      </c>
      <c r="E2372" s="4">
        <v>43621</v>
      </c>
      <c r="F2372" s="3" t="s">
        <v>125</v>
      </c>
      <c r="G2372" s="3" t="s">
        <v>126</v>
      </c>
      <c r="H2372" s="4">
        <v>36526</v>
      </c>
      <c r="I2372" s="4">
        <v>36526</v>
      </c>
      <c r="J2372" s="3" t="s">
        <v>19</v>
      </c>
      <c r="K2372" s="2">
        <v>0</v>
      </c>
      <c r="L2372" s="2">
        <v>0</v>
      </c>
      <c r="M2372" s="3" t="s">
        <v>19</v>
      </c>
      <c r="N2372" s="3" t="s">
        <v>20</v>
      </c>
      <c r="O2372" s="2" t="b">
        <v>0</v>
      </c>
    </row>
    <row r="2373" spans="1:15" ht="14.25" customHeight="1" x14ac:dyDescent="0.3">
      <c r="A2373" s="2">
        <v>27</v>
      </c>
      <c r="B2373" s="3" t="s">
        <v>124</v>
      </c>
      <c r="C2373" s="2">
        <v>0</v>
      </c>
      <c r="D2373" s="2">
        <v>0</v>
      </c>
      <c r="E2373" s="4">
        <v>43621</v>
      </c>
      <c r="F2373" s="3" t="s">
        <v>125</v>
      </c>
      <c r="G2373" s="3" t="s">
        <v>126</v>
      </c>
      <c r="H2373" s="4">
        <v>36526</v>
      </c>
      <c r="I2373" s="4">
        <v>36526</v>
      </c>
      <c r="J2373" s="3" t="s">
        <v>19</v>
      </c>
      <c r="K2373" s="2">
        <v>0</v>
      </c>
      <c r="L2373" s="2">
        <v>0</v>
      </c>
      <c r="M2373" s="3" t="s">
        <v>19</v>
      </c>
      <c r="N2373" s="3" t="s">
        <v>20</v>
      </c>
      <c r="O2373" s="2" t="b">
        <v>0</v>
      </c>
    </row>
    <row r="2374" spans="1:15" ht="14.25" customHeight="1" x14ac:dyDescent="0.3">
      <c r="A2374" s="2">
        <v>27</v>
      </c>
      <c r="B2374" s="3" t="s">
        <v>124</v>
      </c>
      <c r="C2374" s="2">
        <v>0</v>
      </c>
      <c r="D2374" s="2">
        <v>0</v>
      </c>
      <c r="E2374" s="4">
        <v>43621</v>
      </c>
      <c r="F2374" s="3" t="s">
        <v>125</v>
      </c>
      <c r="G2374" s="3" t="s">
        <v>126</v>
      </c>
      <c r="H2374" s="4">
        <v>36526</v>
      </c>
      <c r="I2374" s="4">
        <v>36526</v>
      </c>
      <c r="J2374" s="3" t="s">
        <v>19</v>
      </c>
      <c r="K2374" s="2">
        <v>0</v>
      </c>
      <c r="L2374" s="2">
        <v>0</v>
      </c>
      <c r="M2374" s="3" t="s">
        <v>19</v>
      </c>
      <c r="N2374" s="3" t="s">
        <v>20</v>
      </c>
      <c r="O2374" s="2" t="b">
        <v>0</v>
      </c>
    </row>
    <row r="2375" spans="1:15" ht="14.25" customHeight="1" x14ac:dyDescent="0.3">
      <c r="A2375" s="2">
        <v>27</v>
      </c>
      <c r="B2375" s="3" t="s">
        <v>124</v>
      </c>
      <c r="C2375" s="2">
        <v>0</v>
      </c>
      <c r="D2375" s="2">
        <v>0</v>
      </c>
      <c r="E2375" s="4">
        <v>43621</v>
      </c>
      <c r="F2375" s="3" t="s">
        <v>125</v>
      </c>
      <c r="G2375" s="3" t="s">
        <v>126</v>
      </c>
      <c r="H2375" s="4">
        <v>36526</v>
      </c>
      <c r="I2375" s="4">
        <v>36526</v>
      </c>
      <c r="J2375" s="3" t="s">
        <v>19</v>
      </c>
      <c r="K2375" s="2">
        <v>0</v>
      </c>
      <c r="L2375" s="2">
        <v>0</v>
      </c>
      <c r="M2375" s="3" t="s">
        <v>19</v>
      </c>
      <c r="N2375" s="3" t="s">
        <v>20</v>
      </c>
      <c r="O2375" s="2" t="b">
        <v>0</v>
      </c>
    </row>
    <row r="2376" spans="1:15" ht="14.25" customHeight="1" x14ac:dyDescent="0.3">
      <c r="A2376" s="2">
        <v>27</v>
      </c>
      <c r="B2376" s="3" t="s">
        <v>63</v>
      </c>
      <c r="C2376" s="2">
        <v>-130107250</v>
      </c>
      <c r="D2376" s="2">
        <v>112875</v>
      </c>
      <c r="E2376" s="4">
        <v>43621</v>
      </c>
      <c r="F2376" s="3" t="s">
        <v>676</v>
      </c>
      <c r="G2376" s="3" t="s">
        <v>287</v>
      </c>
      <c r="H2376" s="4">
        <v>43633</v>
      </c>
      <c r="I2376" s="4">
        <v>36526</v>
      </c>
      <c r="J2376" s="3" t="s">
        <v>19</v>
      </c>
      <c r="K2376" s="2">
        <v>0</v>
      </c>
      <c r="L2376" s="2">
        <v>0</v>
      </c>
      <c r="M2376" s="3" t="s">
        <v>19</v>
      </c>
      <c r="N2376" s="3" t="s">
        <v>20</v>
      </c>
      <c r="O2376" s="2" t="b">
        <v>0</v>
      </c>
    </row>
    <row r="2377" spans="1:15" ht="14.25" customHeight="1" x14ac:dyDescent="0.3">
      <c r="A2377" s="2">
        <v>27</v>
      </c>
      <c r="B2377" s="3" t="s">
        <v>63</v>
      </c>
      <c r="C2377" s="2">
        <v>24561250</v>
      </c>
      <c r="D2377" s="2">
        <v>7500</v>
      </c>
      <c r="E2377" s="4">
        <v>43621</v>
      </c>
      <c r="F2377" s="3" t="s">
        <v>677</v>
      </c>
      <c r="G2377" s="3" t="s">
        <v>287</v>
      </c>
      <c r="H2377" s="4">
        <v>43906</v>
      </c>
      <c r="I2377" s="4">
        <v>36526</v>
      </c>
      <c r="J2377" s="3" t="s">
        <v>19</v>
      </c>
      <c r="K2377" s="2">
        <v>0</v>
      </c>
      <c r="L2377" s="2">
        <v>0</v>
      </c>
      <c r="M2377" s="3" t="s">
        <v>19</v>
      </c>
      <c r="N2377" s="3" t="s">
        <v>20</v>
      </c>
      <c r="O2377" s="2" t="b">
        <v>0</v>
      </c>
    </row>
    <row r="2378" spans="1:15" ht="14.25" customHeight="1" x14ac:dyDescent="0.3">
      <c r="A2378" s="2">
        <v>27</v>
      </c>
      <c r="B2378" s="3" t="s">
        <v>63</v>
      </c>
      <c r="C2378" s="2">
        <v>24391250</v>
      </c>
      <c r="D2378" s="2">
        <v>0</v>
      </c>
      <c r="E2378" s="4">
        <v>43621</v>
      </c>
      <c r="F2378" s="3" t="s">
        <v>678</v>
      </c>
      <c r="G2378" s="3" t="s">
        <v>287</v>
      </c>
      <c r="H2378" s="4">
        <v>43633</v>
      </c>
      <c r="I2378" s="4">
        <v>36526</v>
      </c>
      <c r="J2378" s="3" t="s">
        <v>19</v>
      </c>
      <c r="K2378" s="2">
        <v>0</v>
      </c>
      <c r="L2378" s="2">
        <v>0</v>
      </c>
      <c r="M2378" s="3" t="s">
        <v>19</v>
      </c>
      <c r="N2378" s="3" t="s">
        <v>20</v>
      </c>
      <c r="O2378" s="2" t="b">
        <v>0</v>
      </c>
    </row>
    <row r="2379" spans="1:15" ht="14.25" customHeight="1" x14ac:dyDescent="0.3">
      <c r="A2379" s="2">
        <v>27</v>
      </c>
      <c r="B2379" s="3" t="s">
        <v>63</v>
      </c>
      <c r="C2379" s="2">
        <v>24475000</v>
      </c>
      <c r="D2379" s="2">
        <v>6250</v>
      </c>
      <c r="E2379" s="4">
        <v>43621</v>
      </c>
      <c r="F2379" s="3" t="s">
        <v>679</v>
      </c>
      <c r="G2379" s="3" t="s">
        <v>287</v>
      </c>
      <c r="H2379" s="4">
        <v>43724</v>
      </c>
      <c r="I2379" s="4">
        <v>36526</v>
      </c>
      <c r="J2379" s="3" t="s">
        <v>19</v>
      </c>
      <c r="K2379" s="2">
        <v>0</v>
      </c>
      <c r="L2379" s="2">
        <v>0</v>
      </c>
      <c r="M2379" s="3" t="s">
        <v>19</v>
      </c>
      <c r="N2379" s="3" t="s">
        <v>20</v>
      </c>
      <c r="O2379" s="2" t="b">
        <v>0</v>
      </c>
    </row>
    <row r="2380" spans="1:15" ht="14.25" customHeight="1" x14ac:dyDescent="0.3">
      <c r="A2380" s="2">
        <v>27</v>
      </c>
      <c r="B2380" s="3" t="s">
        <v>63</v>
      </c>
      <c r="C2380" s="2">
        <v>24513750</v>
      </c>
      <c r="D2380" s="2">
        <v>7500</v>
      </c>
      <c r="E2380" s="4">
        <v>43621</v>
      </c>
      <c r="F2380" s="3" t="s">
        <v>680</v>
      </c>
      <c r="G2380" s="3" t="s">
        <v>287</v>
      </c>
      <c r="H2380" s="4">
        <v>43815</v>
      </c>
      <c r="I2380" s="4">
        <v>36526</v>
      </c>
      <c r="J2380" s="3" t="s">
        <v>19</v>
      </c>
      <c r="K2380" s="2">
        <v>0</v>
      </c>
      <c r="L2380" s="2">
        <v>0</v>
      </c>
      <c r="M2380" s="3" t="s">
        <v>19</v>
      </c>
      <c r="N2380" s="3" t="s">
        <v>20</v>
      </c>
      <c r="O2380" s="2" t="b">
        <v>0</v>
      </c>
    </row>
    <row r="2381" spans="1:15" ht="14.25" customHeight="1" x14ac:dyDescent="0.3">
      <c r="A2381" s="2">
        <v>27</v>
      </c>
      <c r="B2381" s="3" t="s">
        <v>248</v>
      </c>
      <c r="C2381" s="2">
        <v>33381.31</v>
      </c>
      <c r="D2381" s="2">
        <v>33381.31</v>
      </c>
      <c r="E2381" s="4">
        <v>43621</v>
      </c>
      <c r="F2381" s="3" t="s">
        <v>199</v>
      </c>
      <c r="G2381" s="3" t="s">
        <v>200</v>
      </c>
      <c r="H2381" s="4">
        <v>36526</v>
      </c>
      <c r="I2381" s="4">
        <v>36526</v>
      </c>
      <c r="J2381" s="3" t="s">
        <v>19</v>
      </c>
      <c r="K2381" s="2">
        <v>0</v>
      </c>
      <c r="L2381" s="2">
        <v>0</v>
      </c>
      <c r="M2381" s="3" t="s">
        <v>19</v>
      </c>
      <c r="N2381" s="3" t="s">
        <v>20</v>
      </c>
      <c r="O2381" s="2" t="b">
        <v>0</v>
      </c>
    </row>
    <row r="2382" spans="1:15" ht="14.25" customHeight="1" x14ac:dyDescent="0.3">
      <c r="A2382" s="2">
        <v>27</v>
      </c>
      <c r="B2382" s="3" t="s">
        <v>657</v>
      </c>
      <c r="C2382" s="2">
        <v>4307831.67</v>
      </c>
      <c r="D2382" s="2">
        <v>4307831.67</v>
      </c>
      <c r="E2382" s="4">
        <v>43621</v>
      </c>
      <c r="F2382" s="3" t="s">
        <v>199</v>
      </c>
      <c r="G2382" s="3" t="s">
        <v>200</v>
      </c>
      <c r="H2382" s="4">
        <v>36526</v>
      </c>
      <c r="I2382" s="4">
        <v>36526</v>
      </c>
      <c r="J2382" s="3" t="s">
        <v>19</v>
      </c>
      <c r="K2382" s="2">
        <v>0</v>
      </c>
      <c r="L2382" s="2">
        <v>0</v>
      </c>
      <c r="M2382" s="3" t="s">
        <v>19</v>
      </c>
      <c r="N2382" s="3" t="s">
        <v>20</v>
      </c>
      <c r="O2382" s="2" t="b">
        <v>0</v>
      </c>
    </row>
    <row r="2383" spans="1:15" ht="14.25" customHeight="1" x14ac:dyDescent="0.3">
      <c r="A2383" s="2">
        <v>27</v>
      </c>
      <c r="B2383" s="3" t="s">
        <v>657</v>
      </c>
      <c r="C2383" s="2">
        <v>14274632.6</v>
      </c>
      <c r="D2383" s="2">
        <v>14274632.6</v>
      </c>
      <c r="E2383" s="4">
        <v>43621</v>
      </c>
      <c r="F2383" s="3" t="s">
        <v>199</v>
      </c>
      <c r="G2383" s="3" t="s">
        <v>200</v>
      </c>
      <c r="H2383" s="4">
        <v>36526</v>
      </c>
      <c r="I2383" s="4">
        <v>36526</v>
      </c>
      <c r="J2383" s="3" t="s">
        <v>19</v>
      </c>
      <c r="K2383" s="2">
        <v>0</v>
      </c>
      <c r="L2383" s="2">
        <v>0</v>
      </c>
      <c r="M2383" s="3" t="s">
        <v>19</v>
      </c>
      <c r="N2383" s="3" t="s">
        <v>20</v>
      </c>
      <c r="O2383" s="2" t="b">
        <v>0</v>
      </c>
    </row>
    <row r="2384" spans="1:15" ht="14.25" customHeight="1" x14ac:dyDescent="0.3">
      <c r="A2384" s="2">
        <v>27</v>
      </c>
      <c r="B2384" s="3" t="s">
        <v>681</v>
      </c>
      <c r="C2384" s="2">
        <v>162528.73000000001</v>
      </c>
      <c r="D2384" s="2">
        <v>162528.73000000001</v>
      </c>
      <c r="E2384" s="4">
        <v>43621</v>
      </c>
      <c r="F2384" s="3" t="s">
        <v>199</v>
      </c>
      <c r="G2384" s="3" t="s">
        <v>200</v>
      </c>
      <c r="H2384" s="4">
        <v>36526</v>
      </c>
      <c r="I2384" s="4">
        <v>36526</v>
      </c>
      <c r="J2384" s="3" t="s">
        <v>19</v>
      </c>
      <c r="K2384" s="2">
        <v>0</v>
      </c>
      <c r="L2384" s="2">
        <v>0</v>
      </c>
      <c r="M2384" s="3" t="s">
        <v>19</v>
      </c>
      <c r="N2384" s="3" t="s">
        <v>20</v>
      </c>
      <c r="O2384" s="2" t="b">
        <v>0</v>
      </c>
    </row>
    <row r="2385" spans="1:15" ht="14.25" customHeight="1" x14ac:dyDescent="0.3">
      <c r="A2385" s="2">
        <v>27</v>
      </c>
      <c r="B2385" s="3" t="s">
        <v>249</v>
      </c>
      <c r="C2385" s="2">
        <v>0</v>
      </c>
      <c r="D2385" s="2">
        <v>0</v>
      </c>
      <c r="E2385" s="4">
        <v>43621</v>
      </c>
      <c r="F2385" s="3" t="s">
        <v>199</v>
      </c>
      <c r="G2385" s="3" t="s">
        <v>200</v>
      </c>
      <c r="H2385" s="4">
        <v>36526</v>
      </c>
      <c r="I2385" s="4">
        <v>36526</v>
      </c>
      <c r="J2385" s="3" t="s">
        <v>19</v>
      </c>
      <c r="K2385" s="2">
        <v>0</v>
      </c>
      <c r="L2385" s="2">
        <v>0</v>
      </c>
      <c r="M2385" s="3" t="s">
        <v>19</v>
      </c>
      <c r="N2385" s="3" t="s">
        <v>20</v>
      </c>
      <c r="O2385" s="2" t="b">
        <v>0</v>
      </c>
    </row>
    <row r="2386" spans="1:15" ht="14.25" customHeight="1" x14ac:dyDescent="0.3">
      <c r="A2386" s="2">
        <v>27</v>
      </c>
      <c r="B2386" s="3" t="s">
        <v>223</v>
      </c>
      <c r="C2386" s="2">
        <v>-19034.95</v>
      </c>
      <c r="D2386" s="2">
        <v>-19034.95</v>
      </c>
      <c r="E2386" s="4">
        <v>43621</v>
      </c>
      <c r="F2386" s="3" t="s">
        <v>223</v>
      </c>
      <c r="G2386" s="3" t="s">
        <v>223</v>
      </c>
      <c r="H2386" s="4">
        <v>32874</v>
      </c>
      <c r="I2386" s="4">
        <v>32874</v>
      </c>
      <c r="J2386" s="3" t="s">
        <v>19</v>
      </c>
      <c r="K2386" s="2">
        <v>0</v>
      </c>
      <c r="L2386" s="2">
        <v>0</v>
      </c>
      <c r="M2386" s="3" t="s">
        <v>19</v>
      </c>
      <c r="N2386" s="3" t="s">
        <v>20</v>
      </c>
      <c r="O2386" s="2" t="b">
        <v>0</v>
      </c>
    </row>
    <row r="2387" spans="1:15" ht="14.25" customHeight="1" x14ac:dyDescent="0.3">
      <c r="A2387" s="2">
        <v>27</v>
      </c>
      <c r="B2387" s="3" t="s">
        <v>224</v>
      </c>
      <c r="C2387" s="2">
        <v>-311.13</v>
      </c>
      <c r="D2387" s="2">
        <v>-311.13</v>
      </c>
      <c r="E2387" s="4">
        <v>43621</v>
      </c>
      <c r="F2387" s="3" t="s">
        <v>224</v>
      </c>
      <c r="G2387" s="3" t="s">
        <v>224</v>
      </c>
      <c r="H2387" s="4">
        <v>32874</v>
      </c>
      <c r="I2387" s="4">
        <v>32874</v>
      </c>
      <c r="J2387" s="3" t="s">
        <v>19</v>
      </c>
      <c r="K2387" s="2">
        <v>0</v>
      </c>
      <c r="L2387" s="2">
        <v>0</v>
      </c>
      <c r="M2387" s="3" t="s">
        <v>19</v>
      </c>
      <c r="N2387" s="3" t="s">
        <v>20</v>
      </c>
      <c r="O2387" s="2" t="b">
        <v>0</v>
      </c>
    </row>
    <row r="2388" spans="1:15" ht="14.25" customHeight="1" x14ac:dyDescent="0.3">
      <c r="A2388" s="2">
        <v>55</v>
      </c>
      <c r="B2388" s="3" t="s">
        <v>211</v>
      </c>
      <c r="C2388" s="2">
        <v>161471.75957461001</v>
      </c>
      <c r="D2388" s="2">
        <v>272773.683142383</v>
      </c>
      <c r="E2388" s="4">
        <v>43621</v>
      </c>
      <c r="F2388" s="3" t="s">
        <v>212</v>
      </c>
      <c r="G2388" s="3" t="s">
        <v>202</v>
      </c>
      <c r="H2388" s="4">
        <v>36526</v>
      </c>
      <c r="I2388" s="4">
        <v>36526</v>
      </c>
      <c r="J2388" s="3" t="s">
        <v>19</v>
      </c>
      <c r="K2388" s="2">
        <v>0</v>
      </c>
      <c r="L2388" s="2">
        <v>0</v>
      </c>
      <c r="M2388" s="3" t="s">
        <v>212</v>
      </c>
      <c r="N2388" s="3" t="s">
        <v>20</v>
      </c>
      <c r="O2388" s="2" t="b">
        <v>0</v>
      </c>
    </row>
    <row r="2389" spans="1:15" ht="14.25" customHeight="1" x14ac:dyDescent="0.3">
      <c r="A2389" s="2">
        <v>55</v>
      </c>
      <c r="B2389" s="3" t="s">
        <v>213</v>
      </c>
      <c r="C2389" s="2">
        <v>159917.76794023</v>
      </c>
      <c r="D2389" s="2">
        <v>272773.76133459201</v>
      </c>
      <c r="E2389" s="4">
        <v>43621</v>
      </c>
      <c r="F2389" s="3" t="s">
        <v>214</v>
      </c>
      <c r="G2389" s="3" t="s">
        <v>202</v>
      </c>
      <c r="H2389" s="4">
        <v>36526</v>
      </c>
      <c r="I2389" s="4">
        <v>36526</v>
      </c>
      <c r="J2389" s="3" t="s">
        <v>19</v>
      </c>
      <c r="K2389" s="2">
        <v>0</v>
      </c>
      <c r="L2389" s="2">
        <v>0</v>
      </c>
      <c r="M2389" s="3" t="s">
        <v>214</v>
      </c>
      <c r="N2389" s="3" t="s">
        <v>20</v>
      </c>
      <c r="O2389" s="2" t="b">
        <v>0</v>
      </c>
    </row>
    <row r="2390" spans="1:15" ht="14.25" customHeight="1" x14ac:dyDescent="0.3">
      <c r="A2390" s="2">
        <v>55</v>
      </c>
      <c r="B2390" s="3" t="s">
        <v>215</v>
      </c>
      <c r="C2390" s="2">
        <v>159919.75627241001</v>
      </c>
      <c r="D2390" s="2">
        <v>272773.56425863301</v>
      </c>
      <c r="E2390" s="4">
        <v>43621</v>
      </c>
      <c r="F2390" s="3" t="s">
        <v>216</v>
      </c>
      <c r="G2390" s="3" t="s">
        <v>202</v>
      </c>
      <c r="H2390" s="4">
        <v>36526</v>
      </c>
      <c r="I2390" s="4">
        <v>36526</v>
      </c>
      <c r="J2390" s="3" t="s">
        <v>19</v>
      </c>
      <c r="K2390" s="2">
        <v>0</v>
      </c>
      <c r="L2390" s="2">
        <v>0</v>
      </c>
      <c r="M2390" s="3" t="s">
        <v>216</v>
      </c>
      <c r="N2390" s="3" t="s">
        <v>20</v>
      </c>
      <c r="O2390" s="2" t="b">
        <v>0</v>
      </c>
    </row>
    <row r="2391" spans="1:15" ht="14.25" customHeight="1" x14ac:dyDescent="0.3">
      <c r="A2391" s="2">
        <v>55</v>
      </c>
      <c r="B2391" s="3" t="s">
        <v>217</v>
      </c>
      <c r="C2391" s="2">
        <v>159919.03814185</v>
      </c>
      <c r="D2391" s="2">
        <v>272773.43799415301</v>
      </c>
      <c r="E2391" s="4">
        <v>43621</v>
      </c>
      <c r="F2391" s="3" t="s">
        <v>218</v>
      </c>
      <c r="G2391" s="3" t="s">
        <v>202</v>
      </c>
      <c r="H2391" s="4">
        <v>36526</v>
      </c>
      <c r="I2391" s="4">
        <v>36526</v>
      </c>
      <c r="J2391" s="3" t="s">
        <v>19</v>
      </c>
      <c r="K2391" s="2">
        <v>0</v>
      </c>
      <c r="L2391" s="2">
        <v>0</v>
      </c>
      <c r="M2391" s="3" t="s">
        <v>218</v>
      </c>
      <c r="N2391" s="3" t="s">
        <v>20</v>
      </c>
      <c r="O2391" s="2" t="b">
        <v>0</v>
      </c>
    </row>
    <row r="2392" spans="1:15" ht="14.25" customHeight="1" x14ac:dyDescent="0.3">
      <c r="A2392" s="2">
        <v>55</v>
      </c>
      <c r="B2392" s="3" t="s">
        <v>219</v>
      </c>
      <c r="C2392" s="2">
        <v>161477.57398437001</v>
      </c>
      <c r="D2392" s="2">
        <v>272773.47280294303</v>
      </c>
      <c r="E2392" s="4">
        <v>43621</v>
      </c>
      <c r="F2392" s="3" t="s">
        <v>220</v>
      </c>
      <c r="G2392" s="3" t="s">
        <v>202</v>
      </c>
      <c r="H2392" s="4">
        <v>36526</v>
      </c>
      <c r="I2392" s="4">
        <v>36526</v>
      </c>
      <c r="J2392" s="3" t="s">
        <v>19</v>
      </c>
      <c r="K2392" s="2">
        <v>0</v>
      </c>
      <c r="L2392" s="2">
        <v>0</v>
      </c>
      <c r="M2392" s="3" t="s">
        <v>220</v>
      </c>
      <c r="N2392" s="3" t="s">
        <v>20</v>
      </c>
      <c r="O2392" s="2" t="b">
        <v>0</v>
      </c>
    </row>
    <row r="2393" spans="1:15" ht="14.25" customHeight="1" x14ac:dyDescent="0.3">
      <c r="A2393" s="2">
        <v>61</v>
      </c>
      <c r="B2393" s="3" t="s">
        <v>372</v>
      </c>
      <c r="C2393" s="2">
        <v>13826</v>
      </c>
      <c r="D2393" s="2">
        <v>1637551.44</v>
      </c>
      <c r="E2393" s="4">
        <v>43621</v>
      </c>
      <c r="F2393" s="3" t="s">
        <v>682</v>
      </c>
      <c r="G2393" s="3" t="s">
        <v>202</v>
      </c>
      <c r="H2393" s="4">
        <v>36526</v>
      </c>
      <c r="I2393" s="4">
        <v>36526</v>
      </c>
      <c r="J2393" s="3" t="s">
        <v>19</v>
      </c>
      <c r="K2393" s="2">
        <v>0</v>
      </c>
      <c r="L2393" s="2">
        <v>0</v>
      </c>
      <c r="M2393" s="3" t="s">
        <v>682</v>
      </c>
      <c r="N2393" s="3" t="s">
        <v>607</v>
      </c>
      <c r="O2393" s="2" t="b">
        <v>0</v>
      </c>
    </row>
    <row r="2394" spans="1:15" ht="14.25" customHeight="1" x14ac:dyDescent="0.3">
      <c r="A2394" s="2">
        <v>61</v>
      </c>
      <c r="B2394" s="3" t="s">
        <v>683</v>
      </c>
      <c r="C2394" s="2">
        <v>0</v>
      </c>
      <c r="D2394" s="2">
        <v>0</v>
      </c>
      <c r="E2394" s="4">
        <v>43621</v>
      </c>
      <c r="F2394" s="3" t="s">
        <v>125</v>
      </c>
      <c r="G2394" s="3" t="s">
        <v>126</v>
      </c>
      <c r="H2394" s="4">
        <v>36526</v>
      </c>
      <c r="I2394" s="4">
        <v>36526</v>
      </c>
      <c r="J2394" s="3" t="s">
        <v>19</v>
      </c>
      <c r="K2394" s="2">
        <v>0</v>
      </c>
      <c r="L2394" s="2">
        <v>0</v>
      </c>
      <c r="M2394" s="3" t="s">
        <v>19</v>
      </c>
      <c r="N2394" s="3" t="s">
        <v>607</v>
      </c>
      <c r="O2394" s="2" t="b">
        <v>0</v>
      </c>
    </row>
    <row r="2395" spans="1:15" ht="14.25" customHeight="1" x14ac:dyDescent="0.3">
      <c r="A2395" s="2">
        <v>61</v>
      </c>
      <c r="B2395" s="3" t="s">
        <v>223</v>
      </c>
      <c r="C2395" s="2">
        <v>118262.92</v>
      </c>
      <c r="D2395" s="2">
        <v>118262.92</v>
      </c>
      <c r="E2395" s="4">
        <v>43621</v>
      </c>
      <c r="F2395" s="3" t="s">
        <v>223</v>
      </c>
      <c r="G2395" s="3" t="s">
        <v>223</v>
      </c>
      <c r="H2395" s="4">
        <v>32874</v>
      </c>
      <c r="I2395" s="4">
        <v>32874</v>
      </c>
      <c r="J2395" s="3" t="s">
        <v>19</v>
      </c>
      <c r="K2395" s="2">
        <v>0</v>
      </c>
      <c r="L2395" s="2">
        <v>0</v>
      </c>
      <c r="M2395" s="3" t="s">
        <v>19</v>
      </c>
      <c r="N2395" s="3" t="s">
        <v>607</v>
      </c>
      <c r="O2395" s="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8"/>
  <sheetViews>
    <sheetView topLeftCell="Y1" workbookViewId="0">
      <selection activeCell="A1348" sqref="A1:AB1348"/>
    </sheetView>
  </sheetViews>
  <sheetFormatPr defaultColWidth="33.5703125" defaultRowHeight="12.75" customHeight="1" x14ac:dyDescent="0.25"/>
  <cols>
    <col min="2" max="2" width="21.28515625" customWidth="1"/>
    <col min="3" max="3" width="16.42578125" customWidth="1"/>
    <col min="4" max="17" width="33.5703125" customWidth="1"/>
    <col min="18" max="18" width="21" customWidth="1"/>
    <col min="19" max="26" width="33.5703125" customWidth="1"/>
    <col min="27" max="27" width="12.5703125" customWidth="1"/>
    <col min="28" max="28" width="18.28515625" customWidth="1"/>
    <col min="29" max="29" width="19.28515625" customWidth="1"/>
    <col min="30" max="30" width="16" style="10" customWidth="1"/>
    <col min="31" max="31" width="14.28515625" customWidth="1"/>
    <col min="32" max="32" width="14.85546875" customWidth="1"/>
    <col min="33" max="33" width="19.140625" customWidth="1"/>
    <col min="34" max="34" width="11.85546875" customWidth="1"/>
    <col min="35" max="36" width="11.85546875" style="17" customWidth="1"/>
    <col min="37" max="37" width="8.7109375" style="17" customWidth="1"/>
    <col min="38" max="38" width="11.42578125" customWidth="1"/>
  </cols>
  <sheetData>
    <row r="1" spans="1:39" ht="12.75" customHeight="1" x14ac:dyDescent="0.3">
      <c r="A1" s="5" t="s">
        <v>684</v>
      </c>
      <c r="B1" s="5" t="s">
        <v>685</v>
      </c>
      <c r="C1" s="5" t="s">
        <v>686</v>
      </c>
      <c r="D1" s="5" t="s">
        <v>687</v>
      </c>
      <c r="E1" s="5" t="s">
        <v>688</v>
      </c>
      <c r="F1" s="5" t="s">
        <v>689</v>
      </c>
      <c r="G1" s="5" t="s">
        <v>690</v>
      </c>
      <c r="H1" s="5" t="s">
        <v>691</v>
      </c>
      <c r="I1" s="5" t="s">
        <v>692</v>
      </c>
      <c r="J1" s="5" t="s">
        <v>693</v>
      </c>
      <c r="K1" s="5" t="s">
        <v>694</v>
      </c>
      <c r="L1" s="5" t="s">
        <v>695</v>
      </c>
      <c r="M1" s="5" t="s">
        <v>696</v>
      </c>
      <c r="N1" s="5" t="s">
        <v>697</v>
      </c>
      <c r="O1" s="5" t="s">
        <v>698</v>
      </c>
      <c r="P1" s="5" t="s">
        <v>699</v>
      </c>
      <c r="Q1" s="5" t="s">
        <v>700</v>
      </c>
      <c r="R1" s="5" t="s">
        <v>701</v>
      </c>
      <c r="S1" s="5" t="s">
        <v>702</v>
      </c>
      <c r="T1" s="5" t="s">
        <v>703</v>
      </c>
      <c r="U1" s="5" t="s">
        <v>704</v>
      </c>
      <c r="V1" s="5" t="s">
        <v>705</v>
      </c>
      <c r="W1" s="5" t="s">
        <v>706</v>
      </c>
      <c r="X1" s="5" t="s">
        <v>6</v>
      </c>
      <c r="Y1" s="5" t="s">
        <v>707</v>
      </c>
      <c r="Z1" s="5" t="s">
        <v>708</v>
      </c>
      <c r="AA1" s="5" t="s">
        <v>709</v>
      </c>
      <c r="AB1" s="5" t="s">
        <v>710</v>
      </c>
      <c r="AD1" s="11" t="s">
        <v>3667</v>
      </c>
      <c r="AE1" s="11" t="s">
        <v>3668</v>
      </c>
      <c r="AF1" s="11" t="s">
        <v>3669</v>
      </c>
      <c r="AG1" s="11" t="s">
        <v>3670</v>
      </c>
      <c r="AI1" s="18"/>
      <c r="AJ1" s="18"/>
      <c r="AK1" s="18"/>
    </row>
    <row r="2" spans="1:39" ht="12.75" customHeight="1" x14ac:dyDescent="0.3">
      <c r="A2" s="6" t="s">
        <v>711</v>
      </c>
      <c r="B2" s="6" t="s">
        <v>528</v>
      </c>
      <c r="C2" s="6" t="s">
        <v>19</v>
      </c>
      <c r="D2" s="7" t="b">
        <v>0</v>
      </c>
      <c r="E2" s="6" t="s">
        <v>19</v>
      </c>
      <c r="F2" s="6" t="s">
        <v>19</v>
      </c>
      <c r="G2" s="8">
        <v>0</v>
      </c>
      <c r="H2" s="8">
        <v>0</v>
      </c>
      <c r="I2" s="9"/>
      <c r="J2" s="9"/>
      <c r="K2" s="9"/>
      <c r="L2" s="6" t="s">
        <v>19</v>
      </c>
      <c r="M2" s="9"/>
      <c r="N2" s="6" t="s">
        <v>19</v>
      </c>
      <c r="O2" s="9"/>
      <c r="P2" s="7">
        <v>0</v>
      </c>
      <c r="Q2" s="6" t="s">
        <v>19</v>
      </c>
      <c r="R2" s="6" t="s">
        <v>19</v>
      </c>
      <c r="S2" s="6" t="s">
        <v>19</v>
      </c>
      <c r="T2" s="8">
        <v>0</v>
      </c>
      <c r="U2" s="8">
        <v>42712</v>
      </c>
      <c r="V2" s="7" t="b">
        <v>1</v>
      </c>
      <c r="W2" s="6" t="s">
        <v>712</v>
      </c>
      <c r="X2" s="6" t="s">
        <v>19</v>
      </c>
      <c r="Y2" s="7">
        <v>1</v>
      </c>
      <c r="Z2" s="6" t="s">
        <v>713</v>
      </c>
      <c r="AA2" s="6" t="str">
        <f>+AK2</f>
        <v>6156903Z</v>
      </c>
      <c r="AB2" s="6" t="str">
        <f>IF(ISNA(AG2),"",AG2)</f>
        <v>05336882000184</v>
      </c>
      <c r="AD2" s="10" t="e">
        <f>VLOOKUP(R2,Layout2!$B$2:$M$2395,12,FALSE)</f>
        <v>#N/A</v>
      </c>
      <c r="AE2" s="10" t="e">
        <f>IF(ISNA(AD2),VLOOKUP(C2,Layout2!$F$2:$M$2395,8,FALSE),AD2)</f>
        <v>#N/A</v>
      </c>
      <c r="AF2" s="10" t="str">
        <f>IF(ISNA(AE2),VLOOKUP(B2,Layout2!$F$2:$M$2395,8,FALSE),AE2)</f>
        <v>05336882000184</v>
      </c>
      <c r="AG2" s="10" t="str">
        <f>IF(ISNA(AF2),VLOOKUP(B2,Layout2!$B$2:$M$2395,12,FALSE),AF2)</f>
        <v>05336882000184</v>
      </c>
      <c r="AI2" s="17" t="s">
        <v>2161</v>
      </c>
      <c r="AJ2" s="17" t="s">
        <v>2161</v>
      </c>
      <c r="AK2" s="17" t="s">
        <v>2161</v>
      </c>
      <c r="AL2" t="str">
        <f>+AA2</f>
        <v>6156903Z</v>
      </c>
      <c r="AM2" t="str">
        <f>+A2</f>
        <v>Unknown (CPTE11)</v>
      </c>
    </row>
    <row r="3" spans="1:39" ht="12.75" customHeight="1" x14ac:dyDescent="0.3">
      <c r="A3" s="6" t="s">
        <v>714</v>
      </c>
      <c r="B3" s="6" t="s">
        <v>715</v>
      </c>
      <c r="C3" s="6" t="s">
        <v>19</v>
      </c>
      <c r="D3" s="7" t="b">
        <v>0</v>
      </c>
      <c r="E3" s="6" t="s">
        <v>19</v>
      </c>
      <c r="F3" s="6" t="s">
        <v>19</v>
      </c>
      <c r="G3" s="8">
        <v>0</v>
      </c>
      <c r="H3" s="8">
        <v>0</v>
      </c>
      <c r="I3" s="9"/>
      <c r="J3" s="9"/>
      <c r="K3" s="9"/>
      <c r="L3" s="6" t="s">
        <v>19</v>
      </c>
      <c r="M3" s="9"/>
      <c r="N3" s="6" t="s">
        <v>19</v>
      </c>
      <c r="O3" s="9"/>
      <c r="P3" s="7">
        <v>0</v>
      </c>
      <c r="Q3" s="6" t="s">
        <v>19</v>
      </c>
      <c r="R3" s="6" t="s">
        <v>19</v>
      </c>
      <c r="S3" s="6" t="s">
        <v>19</v>
      </c>
      <c r="T3" s="8">
        <v>0</v>
      </c>
      <c r="U3" s="8">
        <v>42825</v>
      </c>
      <c r="V3" s="7" t="b">
        <v>1</v>
      </c>
      <c r="W3" s="6" t="s">
        <v>712</v>
      </c>
      <c r="X3" s="6" t="s">
        <v>19</v>
      </c>
      <c r="Y3" s="7">
        <v>1</v>
      </c>
      <c r="Z3" s="6" t="s">
        <v>713</v>
      </c>
      <c r="AA3" s="6" t="str">
        <f t="shared" ref="AA3:AA66" si="0">+AK3</f>
        <v/>
      </c>
      <c r="AB3" s="6" t="str">
        <f t="shared" ref="AB3:AB66" si="1">IF(ISNA(AG3),"",AG3)</f>
        <v/>
      </c>
      <c r="AD3" s="10" t="e">
        <f>VLOOKUP(R3,Layout2!$B$2:$M$2395,12,FALSE)</f>
        <v>#N/A</v>
      </c>
      <c r="AE3" s="10" t="e">
        <f>IF(ISNA(AD3),VLOOKUP(C3,Layout2!$F$2:$M$2395,8,FALSE),AD3)</f>
        <v>#N/A</v>
      </c>
      <c r="AF3" s="10" t="e">
        <f>IF(ISNA(AE3),VLOOKUP(B3,Layout2!$F$2:$M$2395,8,FALSE),AE3)</f>
        <v>#N/A</v>
      </c>
      <c r="AG3" s="10" t="e">
        <f>IF(ISNA(AF3),VLOOKUP(B3,Layout2!$B$2:$M$2395,12,FALSE),AF3)</f>
        <v>#N/A</v>
      </c>
      <c r="AI3" s="17" t="e">
        <v>#N/A</v>
      </c>
      <c r="AJ3" s="17" t="e">
        <v>#N/A</v>
      </c>
      <c r="AK3" s="17" t="s">
        <v>19</v>
      </c>
      <c r="AL3" t="str">
        <f t="shared" ref="AL3:AL66" si="2">+AA3</f>
        <v/>
      </c>
      <c r="AM3" t="str">
        <f t="shared" ref="AM3:AM66" si="3">+A3</f>
        <v>Unknown (BRCDB3CTF000)</v>
      </c>
    </row>
    <row r="4" spans="1:39" ht="12.75" customHeight="1" x14ac:dyDescent="0.3">
      <c r="A4" s="6" t="s">
        <v>716</v>
      </c>
      <c r="B4" s="6" t="s">
        <v>717</v>
      </c>
      <c r="C4" s="6" t="s">
        <v>19</v>
      </c>
      <c r="D4" s="7" t="b">
        <v>0</v>
      </c>
      <c r="E4" s="6" t="s">
        <v>19</v>
      </c>
      <c r="F4" s="6" t="s">
        <v>19</v>
      </c>
      <c r="G4" s="8">
        <v>0</v>
      </c>
      <c r="H4" s="8">
        <v>0</v>
      </c>
      <c r="I4" s="9"/>
      <c r="J4" s="9"/>
      <c r="K4" s="9"/>
      <c r="L4" s="6" t="s">
        <v>19</v>
      </c>
      <c r="M4" s="9"/>
      <c r="N4" s="6" t="s">
        <v>19</v>
      </c>
      <c r="O4" s="9"/>
      <c r="P4" s="7">
        <v>0</v>
      </c>
      <c r="Q4" s="6" t="s">
        <v>19</v>
      </c>
      <c r="R4" s="6" t="s">
        <v>19</v>
      </c>
      <c r="S4" s="6" t="s">
        <v>19</v>
      </c>
      <c r="T4" s="8">
        <v>0</v>
      </c>
      <c r="U4" s="8">
        <v>42712</v>
      </c>
      <c r="V4" s="7" t="b">
        <v>1</v>
      </c>
      <c r="W4" s="6" t="s">
        <v>712</v>
      </c>
      <c r="X4" s="6" t="s">
        <v>19</v>
      </c>
      <c r="Y4" s="7">
        <v>1</v>
      </c>
      <c r="Z4" s="6" t="s">
        <v>713</v>
      </c>
      <c r="AA4" s="6" t="str">
        <f t="shared" si="0"/>
        <v/>
      </c>
      <c r="AB4" s="6" t="str">
        <f t="shared" si="1"/>
        <v/>
      </c>
      <c r="AD4" s="10" t="e">
        <f>VLOOKUP(R4,Layout2!$B$2:$M$2395,12,FALSE)</f>
        <v>#N/A</v>
      </c>
      <c r="AE4" s="10" t="e">
        <f>IF(ISNA(AD4),VLOOKUP(C4,Layout2!$F$2:$M$2395,8,FALSE),AD4)</f>
        <v>#N/A</v>
      </c>
      <c r="AF4" s="10" t="e">
        <f>IF(ISNA(AE4),VLOOKUP(B4,Layout2!$F$2:$M$2395,8,FALSE),AE4)</f>
        <v>#N/A</v>
      </c>
      <c r="AG4" s="10" t="e">
        <f>IF(ISNA(AF4),VLOOKUP(B4,Layout2!$B$2:$M$2395,12,FALSE),AF4)</f>
        <v>#N/A</v>
      </c>
      <c r="AI4" s="17" t="e">
        <v>#N/A</v>
      </c>
      <c r="AJ4" s="17" t="e">
        <v>#N/A</v>
      </c>
      <c r="AK4" s="17" t="s">
        <v>19</v>
      </c>
      <c r="AL4" t="str">
        <f t="shared" si="2"/>
        <v/>
      </c>
      <c r="AM4" t="str">
        <f t="shared" si="3"/>
        <v>Unknown (MSTL11)</v>
      </c>
    </row>
    <row r="5" spans="1:39" ht="12.75" customHeight="1" x14ac:dyDescent="0.3">
      <c r="A5" s="6" t="s">
        <v>718</v>
      </c>
      <c r="B5" s="6" t="s">
        <v>719</v>
      </c>
      <c r="C5" s="6" t="s">
        <v>19</v>
      </c>
      <c r="D5" s="7" t="b">
        <v>0</v>
      </c>
      <c r="E5" s="6" t="s">
        <v>19</v>
      </c>
      <c r="F5" s="6" t="s">
        <v>19</v>
      </c>
      <c r="G5" s="8">
        <v>0</v>
      </c>
      <c r="H5" s="8">
        <v>0</v>
      </c>
      <c r="I5" s="9"/>
      <c r="J5" s="9"/>
      <c r="K5" s="9"/>
      <c r="L5" s="6" t="s">
        <v>19</v>
      </c>
      <c r="M5" s="9"/>
      <c r="N5" s="6" t="s">
        <v>19</v>
      </c>
      <c r="O5" s="9"/>
      <c r="P5" s="7">
        <v>0</v>
      </c>
      <c r="Q5" s="6" t="s">
        <v>19</v>
      </c>
      <c r="R5" s="6" t="s">
        <v>19</v>
      </c>
      <c r="S5" s="6" t="s">
        <v>19</v>
      </c>
      <c r="T5" s="8">
        <v>0</v>
      </c>
      <c r="U5" s="8">
        <v>42712</v>
      </c>
      <c r="V5" s="7" t="b">
        <v>1</v>
      </c>
      <c r="W5" s="6" t="s">
        <v>712</v>
      </c>
      <c r="X5" s="6" t="s">
        <v>19</v>
      </c>
      <c r="Y5" s="7">
        <v>1</v>
      </c>
      <c r="Z5" s="6" t="s">
        <v>713</v>
      </c>
      <c r="AA5" s="6" t="str">
        <f t="shared" si="0"/>
        <v/>
      </c>
      <c r="AB5" s="6" t="str">
        <f t="shared" si="1"/>
        <v/>
      </c>
      <c r="AD5" s="10" t="e">
        <f>VLOOKUP(R5,Layout2!$B$2:$M$2395,12,FALSE)</f>
        <v>#N/A</v>
      </c>
      <c r="AE5" s="10" t="e">
        <f>IF(ISNA(AD5),VLOOKUP(C5,Layout2!$F$2:$M$2395,8,FALSE),AD5)</f>
        <v>#N/A</v>
      </c>
      <c r="AF5" s="10" t="e">
        <f>IF(ISNA(AE5),VLOOKUP(B5,Layout2!$F$2:$M$2395,8,FALSE),AE5)</f>
        <v>#N/A</v>
      </c>
      <c r="AG5" s="10" t="e">
        <f>IF(ISNA(AF5),VLOOKUP(B5,Layout2!$B$2:$M$2395,12,FALSE),AF5)</f>
        <v>#N/A</v>
      </c>
      <c r="AI5" s="17" t="e">
        <v>#N/A</v>
      </c>
      <c r="AJ5" s="17" t="e">
        <v>#N/A</v>
      </c>
      <c r="AK5" s="17" t="s">
        <v>19</v>
      </c>
      <c r="AL5" t="str">
        <f t="shared" si="2"/>
        <v/>
      </c>
      <c r="AM5" t="str">
        <f t="shared" si="3"/>
        <v>Unknown (MMGP13)</v>
      </c>
    </row>
    <row r="6" spans="1:39" ht="12.75" customHeight="1" x14ac:dyDescent="0.3">
      <c r="A6" s="6" t="s">
        <v>720</v>
      </c>
      <c r="B6" s="6" t="s">
        <v>721</v>
      </c>
      <c r="C6" s="6" t="s">
        <v>19</v>
      </c>
      <c r="D6" s="7" t="b">
        <v>0</v>
      </c>
      <c r="E6" s="6" t="s">
        <v>19</v>
      </c>
      <c r="F6" s="6" t="s">
        <v>19</v>
      </c>
      <c r="G6" s="8">
        <v>0</v>
      </c>
      <c r="H6" s="8">
        <v>0</v>
      </c>
      <c r="I6" s="9"/>
      <c r="J6" s="9"/>
      <c r="K6" s="9"/>
      <c r="L6" s="6" t="s">
        <v>19</v>
      </c>
      <c r="M6" s="9"/>
      <c r="N6" s="6" t="s">
        <v>19</v>
      </c>
      <c r="O6" s="9"/>
      <c r="P6" s="7">
        <v>0</v>
      </c>
      <c r="Q6" s="6" t="s">
        <v>19</v>
      </c>
      <c r="R6" s="6" t="s">
        <v>19</v>
      </c>
      <c r="S6" s="6" t="s">
        <v>19</v>
      </c>
      <c r="T6" s="8">
        <v>0</v>
      </c>
      <c r="U6" s="8">
        <v>42712</v>
      </c>
      <c r="V6" s="7" t="b">
        <v>1</v>
      </c>
      <c r="W6" s="6" t="s">
        <v>712</v>
      </c>
      <c r="X6" s="6" t="s">
        <v>19</v>
      </c>
      <c r="Y6" s="7">
        <v>1</v>
      </c>
      <c r="Z6" s="6" t="s">
        <v>713</v>
      </c>
      <c r="AA6" s="6" t="str">
        <f t="shared" si="0"/>
        <v/>
      </c>
      <c r="AB6" s="6" t="str">
        <f t="shared" si="1"/>
        <v/>
      </c>
      <c r="AD6" s="10" t="e">
        <f>VLOOKUP(R6,Layout2!$B$2:$M$2395,12,FALSE)</f>
        <v>#N/A</v>
      </c>
      <c r="AE6" s="10" t="e">
        <f>IF(ISNA(AD6),VLOOKUP(C6,Layout2!$F$2:$M$2395,8,FALSE),AD6)</f>
        <v>#N/A</v>
      </c>
      <c r="AF6" s="10" t="e">
        <f>IF(ISNA(AE6),VLOOKUP(B6,Layout2!$F$2:$M$2395,8,FALSE),AE6)</f>
        <v>#N/A</v>
      </c>
      <c r="AG6" s="10" t="e">
        <f>IF(ISNA(AF6),VLOOKUP(B6,Layout2!$B$2:$M$2395,12,FALSE),AF6)</f>
        <v>#N/A</v>
      </c>
      <c r="AI6" s="17" t="e">
        <v>#N/A</v>
      </c>
      <c r="AJ6" s="17" t="e">
        <v>#N/A</v>
      </c>
      <c r="AK6" s="17" t="s">
        <v>19</v>
      </c>
      <c r="AL6" t="str">
        <f t="shared" si="2"/>
        <v/>
      </c>
      <c r="AM6" t="str">
        <f t="shared" si="3"/>
        <v>Unknown (JHSP14)</v>
      </c>
    </row>
    <row r="7" spans="1:39" ht="12.75" customHeight="1" x14ac:dyDescent="0.3">
      <c r="A7" s="6" t="s">
        <v>722</v>
      </c>
      <c r="B7" s="6" t="s">
        <v>450</v>
      </c>
      <c r="C7" s="6" t="s">
        <v>19</v>
      </c>
      <c r="D7" s="7" t="b">
        <v>0</v>
      </c>
      <c r="E7" s="6" t="s">
        <v>19</v>
      </c>
      <c r="F7" s="6" t="s">
        <v>19</v>
      </c>
      <c r="G7" s="8">
        <v>0</v>
      </c>
      <c r="H7" s="8">
        <v>0</v>
      </c>
      <c r="I7" s="9"/>
      <c r="J7" s="9"/>
      <c r="K7" s="9"/>
      <c r="L7" s="6" t="s">
        <v>19</v>
      </c>
      <c r="M7" s="9"/>
      <c r="N7" s="6" t="s">
        <v>19</v>
      </c>
      <c r="O7" s="9"/>
      <c r="P7" s="7">
        <v>0</v>
      </c>
      <c r="Q7" s="6" t="s">
        <v>19</v>
      </c>
      <c r="R7" s="6" t="s">
        <v>19</v>
      </c>
      <c r="S7" s="6" t="s">
        <v>19</v>
      </c>
      <c r="T7" s="8">
        <v>0</v>
      </c>
      <c r="U7" s="8">
        <v>42769</v>
      </c>
      <c r="V7" s="7" t="b">
        <v>1</v>
      </c>
      <c r="W7" s="6" t="s">
        <v>712</v>
      </c>
      <c r="X7" s="6" t="s">
        <v>19</v>
      </c>
      <c r="Y7" s="7">
        <v>1</v>
      </c>
      <c r="Z7" s="6" t="s">
        <v>713</v>
      </c>
      <c r="AA7" s="6" t="str">
        <f t="shared" si="0"/>
        <v>GNAN3</v>
      </c>
      <c r="AB7" s="6" t="str">
        <f t="shared" si="1"/>
        <v>01083200000118</v>
      </c>
      <c r="AD7" s="10" t="e">
        <f>VLOOKUP(R7,Layout2!$B$2:$M$2395,12,FALSE)</f>
        <v>#N/A</v>
      </c>
      <c r="AE7" s="10" t="e">
        <f>IF(ISNA(AD7),VLOOKUP(C7,Layout2!$F$2:$M$2395,8,FALSE),AD7)</f>
        <v>#N/A</v>
      </c>
      <c r="AF7" s="10" t="str">
        <f>IF(ISNA(AE7),VLOOKUP(B7,Layout2!$F$2:$M$2395,8,FALSE),AE7)</f>
        <v>01083200000118</v>
      </c>
      <c r="AG7" s="10" t="str">
        <f>IF(ISNA(AF7),VLOOKUP(B7,Layout2!$B$2:$M$2395,12,FALSE),AF7)</f>
        <v>01083200000118</v>
      </c>
      <c r="AI7" s="17" t="s">
        <v>1173</v>
      </c>
      <c r="AJ7" s="17" t="s">
        <v>1173</v>
      </c>
      <c r="AK7" s="17" t="s">
        <v>1173</v>
      </c>
      <c r="AL7" t="str">
        <f t="shared" si="2"/>
        <v>GNAN3</v>
      </c>
      <c r="AM7" t="str">
        <f t="shared" si="3"/>
        <v>Unknown (GNAN13)</v>
      </c>
    </row>
    <row r="8" spans="1:39" ht="12.75" customHeight="1" x14ac:dyDescent="0.3">
      <c r="A8" s="6" t="s">
        <v>723</v>
      </c>
      <c r="B8" s="6" t="s">
        <v>647</v>
      </c>
      <c r="C8" s="6" t="s">
        <v>19</v>
      </c>
      <c r="D8" s="7" t="b">
        <v>0</v>
      </c>
      <c r="E8" s="6" t="s">
        <v>19</v>
      </c>
      <c r="F8" s="6" t="s">
        <v>19</v>
      </c>
      <c r="G8" s="8">
        <v>0</v>
      </c>
      <c r="H8" s="8">
        <v>0</v>
      </c>
      <c r="I8" s="9"/>
      <c r="J8" s="9"/>
      <c r="K8" s="9"/>
      <c r="L8" s="6" t="s">
        <v>19</v>
      </c>
      <c r="M8" s="9"/>
      <c r="N8" s="6" t="s">
        <v>19</v>
      </c>
      <c r="O8" s="9"/>
      <c r="P8" s="7">
        <v>0</v>
      </c>
      <c r="Q8" s="6" t="s">
        <v>19</v>
      </c>
      <c r="R8" s="6" t="s">
        <v>19</v>
      </c>
      <c r="S8" s="6" t="s">
        <v>19</v>
      </c>
      <c r="T8" s="8">
        <v>0</v>
      </c>
      <c r="U8" s="8">
        <v>42712</v>
      </c>
      <c r="V8" s="7" t="b">
        <v>1</v>
      </c>
      <c r="W8" s="6" t="s">
        <v>712</v>
      </c>
      <c r="X8" s="6" t="s">
        <v>19</v>
      </c>
      <c r="Y8" s="7">
        <v>1</v>
      </c>
      <c r="Z8" s="6" t="s">
        <v>713</v>
      </c>
      <c r="AA8" s="6" t="str">
        <f t="shared" si="0"/>
        <v>GEPA4</v>
      </c>
      <c r="AB8" s="6" t="str">
        <f t="shared" si="1"/>
        <v>02998301000181</v>
      </c>
      <c r="AD8" s="10" t="e">
        <f>VLOOKUP(R8,Layout2!$B$2:$M$2395,12,FALSE)</f>
        <v>#N/A</v>
      </c>
      <c r="AE8" s="10" t="e">
        <f>IF(ISNA(AD8),VLOOKUP(C8,Layout2!$F$2:$M$2395,8,FALSE),AD8)</f>
        <v>#N/A</v>
      </c>
      <c r="AF8" s="10" t="str">
        <f>IF(ISNA(AE8),VLOOKUP(B8,Layout2!$F$2:$M$2395,8,FALSE),AE8)</f>
        <v>02998301000181</v>
      </c>
      <c r="AG8" s="10" t="str">
        <f>IF(ISNA(AF8),VLOOKUP(B8,Layout2!$B$2:$M$2395,12,FALSE),AF8)</f>
        <v>02998301000181</v>
      </c>
      <c r="AI8" s="17" t="s">
        <v>1176</v>
      </c>
      <c r="AJ8" s="17" t="s">
        <v>1176</v>
      </c>
      <c r="AK8" s="17" t="s">
        <v>1176</v>
      </c>
      <c r="AL8" t="str">
        <f t="shared" si="2"/>
        <v>GEPA4</v>
      </c>
      <c r="AM8" t="str">
        <f t="shared" si="3"/>
        <v>Unknown (GEPA24)</v>
      </c>
    </row>
    <row r="9" spans="1:39" ht="12.75" customHeight="1" x14ac:dyDescent="0.3">
      <c r="A9" s="6" t="s">
        <v>724</v>
      </c>
      <c r="B9" s="6" t="s">
        <v>725</v>
      </c>
      <c r="C9" s="6" t="s">
        <v>19</v>
      </c>
      <c r="D9" s="7" t="b">
        <v>0</v>
      </c>
      <c r="E9" s="6" t="s">
        <v>19</v>
      </c>
      <c r="F9" s="6" t="s">
        <v>19</v>
      </c>
      <c r="G9" s="8">
        <v>0</v>
      </c>
      <c r="H9" s="8">
        <v>0</v>
      </c>
      <c r="I9" s="9"/>
      <c r="J9" s="9"/>
      <c r="K9" s="9"/>
      <c r="L9" s="6" t="s">
        <v>19</v>
      </c>
      <c r="M9" s="9"/>
      <c r="N9" s="6" t="s">
        <v>19</v>
      </c>
      <c r="O9" s="9"/>
      <c r="P9" s="7">
        <v>0</v>
      </c>
      <c r="Q9" s="6" t="s">
        <v>19</v>
      </c>
      <c r="R9" s="6" t="s">
        <v>19</v>
      </c>
      <c r="S9" s="6" t="s">
        <v>19</v>
      </c>
      <c r="T9" s="8">
        <v>0</v>
      </c>
      <c r="U9" s="8">
        <v>42825</v>
      </c>
      <c r="V9" s="7" t="b">
        <v>1</v>
      </c>
      <c r="W9" s="6" t="s">
        <v>712</v>
      </c>
      <c r="X9" s="6" t="s">
        <v>19</v>
      </c>
      <c r="Y9" s="7">
        <v>1</v>
      </c>
      <c r="Z9" s="6" t="s">
        <v>713</v>
      </c>
      <c r="AA9" s="6" t="str">
        <f t="shared" si="0"/>
        <v/>
      </c>
      <c r="AB9" s="6" t="str">
        <f t="shared" si="1"/>
        <v/>
      </c>
      <c r="AD9" s="10" t="e">
        <f>VLOOKUP(R9,Layout2!$B$2:$M$2395,12,FALSE)</f>
        <v>#N/A</v>
      </c>
      <c r="AE9" s="10" t="e">
        <f>IF(ISNA(AD9),VLOOKUP(C9,Layout2!$F$2:$M$2395,8,FALSE),AD9)</f>
        <v>#N/A</v>
      </c>
      <c r="AF9" s="10" t="e">
        <f>IF(ISNA(AE9),VLOOKUP(B9,Layout2!$F$2:$M$2395,8,FALSE),AE9)</f>
        <v>#N/A</v>
      </c>
      <c r="AG9" s="10" t="e">
        <f>IF(ISNA(AF9),VLOOKUP(B9,Layout2!$B$2:$M$2395,12,FALSE),AF9)</f>
        <v>#N/A</v>
      </c>
      <c r="AI9" s="17" t="e">
        <v>#N/A</v>
      </c>
      <c r="AJ9" s="17" t="e">
        <v>#N/A</v>
      </c>
      <c r="AK9" s="17" t="s">
        <v>19</v>
      </c>
      <c r="AL9" t="str">
        <f t="shared" si="2"/>
        <v/>
      </c>
      <c r="AM9" t="str">
        <f t="shared" si="3"/>
        <v>Unknown (EX-2)</v>
      </c>
    </row>
    <row r="10" spans="1:39" ht="12.75" customHeight="1" x14ac:dyDescent="0.3">
      <c r="A10" s="6" t="s">
        <v>726</v>
      </c>
      <c r="B10" s="6" t="s">
        <v>727</v>
      </c>
      <c r="C10" s="6" t="s">
        <v>19</v>
      </c>
      <c r="D10" s="7" t="b">
        <v>0</v>
      </c>
      <c r="E10" s="6" t="s">
        <v>19</v>
      </c>
      <c r="F10" s="6" t="s">
        <v>19</v>
      </c>
      <c r="G10" s="8">
        <v>0</v>
      </c>
      <c r="H10" s="8">
        <v>0</v>
      </c>
      <c r="I10" s="9"/>
      <c r="J10" s="9"/>
      <c r="K10" s="9"/>
      <c r="L10" s="6" t="s">
        <v>19</v>
      </c>
      <c r="M10" s="9"/>
      <c r="N10" s="6" t="s">
        <v>19</v>
      </c>
      <c r="O10" s="9"/>
      <c r="P10" s="7">
        <v>0</v>
      </c>
      <c r="Q10" s="6" t="s">
        <v>19</v>
      </c>
      <c r="R10" s="6" t="s">
        <v>19</v>
      </c>
      <c r="S10" s="6" t="s">
        <v>19</v>
      </c>
      <c r="T10" s="8">
        <v>0</v>
      </c>
      <c r="U10" s="8">
        <v>42712</v>
      </c>
      <c r="V10" s="7" t="b">
        <v>1</v>
      </c>
      <c r="W10" s="6" t="s">
        <v>712</v>
      </c>
      <c r="X10" s="6" t="s">
        <v>19</v>
      </c>
      <c r="Y10" s="7">
        <v>1</v>
      </c>
      <c r="Z10" s="6" t="s">
        <v>713</v>
      </c>
      <c r="AA10" s="6" t="str">
        <f t="shared" si="0"/>
        <v/>
      </c>
      <c r="AB10" s="6" t="str">
        <f t="shared" si="1"/>
        <v/>
      </c>
      <c r="AD10" s="10" t="e">
        <f>VLOOKUP(R10,Layout2!$B$2:$M$2395,12,FALSE)</f>
        <v>#N/A</v>
      </c>
      <c r="AE10" s="10" t="e">
        <f>IF(ISNA(AD10),VLOOKUP(C10,Layout2!$F$2:$M$2395,8,FALSE),AD10)</f>
        <v>#N/A</v>
      </c>
      <c r="AF10" s="10" t="e">
        <f>IF(ISNA(AE10),VLOOKUP(B10,Layout2!$F$2:$M$2395,8,FALSE),AE10)</f>
        <v>#N/A</v>
      </c>
      <c r="AG10" s="10" t="e">
        <f>IF(ISNA(AF10),VLOOKUP(B10,Layout2!$B$2:$M$2395,12,FALSE),AF10)</f>
        <v>#N/A</v>
      </c>
      <c r="AI10" s="17" t="e">
        <v>#N/A</v>
      </c>
      <c r="AJ10" s="17" t="e">
        <v>#N/A</v>
      </c>
      <c r="AK10" s="17" t="s">
        <v>19</v>
      </c>
      <c r="AL10" t="str">
        <f t="shared" si="2"/>
        <v/>
      </c>
      <c r="AM10" t="str">
        <f t="shared" si="3"/>
        <v>Unknown (ELEK26)</v>
      </c>
    </row>
    <row r="11" spans="1:39" ht="12.75" customHeight="1" x14ac:dyDescent="0.3">
      <c r="A11" s="6" t="s">
        <v>728</v>
      </c>
      <c r="B11" s="6" t="s">
        <v>729</v>
      </c>
      <c r="C11" s="6" t="s">
        <v>19</v>
      </c>
      <c r="D11" s="7" t="b">
        <v>0</v>
      </c>
      <c r="E11" s="6" t="s">
        <v>19</v>
      </c>
      <c r="F11" s="6" t="s">
        <v>19</v>
      </c>
      <c r="G11" s="8">
        <v>0</v>
      </c>
      <c r="H11" s="8">
        <v>0</v>
      </c>
      <c r="I11" s="9"/>
      <c r="J11" s="9"/>
      <c r="K11" s="9"/>
      <c r="L11" s="6" t="s">
        <v>19</v>
      </c>
      <c r="M11" s="9"/>
      <c r="N11" s="6" t="s">
        <v>19</v>
      </c>
      <c r="O11" s="9"/>
      <c r="P11" s="7">
        <v>0</v>
      </c>
      <c r="Q11" s="6" t="s">
        <v>19</v>
      </c>
      <c r="R11" s="6" t="s">
        <v>19</v>
      </c>
      <c r="S11" s="6" t="s">
        <v>19</v>
      </c>
      <c r="T11" s="8">
        <v>0</v>
      </c>
      <c r="U11" s="8">
        <v>42712</v>
      </c>
      <c r="V11" s="7" t="b">
        <v>1</v>
      </c>
      <c r="W11" s="6" t="s">
        <v>712</v>
      </c>
      <c r="X11" s="6" t="s">
        <v>19</v>
      </c>
      <c r="Y11" s="7">
        <v>1</v>
      </c>
      <c r="Z11" s="6" t="s">
        <v>713</v>
      </c>
      <c r="AA11" s="6" t="str">
        <f t="shared" si="0"/>
        <v/>
      </c>
      <c r="AB11" s="6" t="str">
        <f t="shared" si="1"/>
        <v/>
      </c>
      <c r="AD11" s="10" t="e">
        <f>VLOOKUP(R11,Layout2!$B$2:$M$2395,12,FALSE)</f>
        <v>#N/A</v>
      </c>
      <c r="AE11" s="10" t="e">
        <f>IF(ISNA(AD11),VLOOKUP(C11,Layout2!$F$2:$M$2395,8,FALSE),AD11)</f>
        <v>#N/A</v>
      </c>
      <c r="AF11" s="10" t="e">
        <f>IF(ISNA(AE11),VLOOKUP(B11,Layout2!$F$2:$M$2395,8,FALSE),AE11)</f>
        <v>#N/A</v>
      </c>
      <c r="AG11" s="10" t="e">
        <f>IF(ISNA(AF11),VLOOKUP(B11,Layout2!$B$2:$M$2395,12,FALSE),AF11)</f>
        <v>#N/A</v>
      </c>
      <c r="AI11" s="17" t="e">
        <v>#N/A</v>
      </c>
      <c r="AJ11" s="17" t="e">
        <v>#N/A</v>
      </c>
      <c r="AK11" s="17" t="s">
        <v>19</v>
      </c>
      <c r="AL11" t="str">
        <f t="shared" si="2"/>
        <v/>
      </c>
      <c r="AM11" t="str">
        <f t="shared" si="3"/>
        <v>Unknown (CSMG29)</v>
      </c>
    </row>
    <row r="12" spans="1:39" ht="12.75" customHeight="1" x14ac:dyDescent="0.3">
      <c r="A12" s="6" t="s">
        <v>730</v>
      </c>
      <c r="B12" s="6" t="s">
        <v>731</v>
      </c>
      <c r="C12" s="6" t="s">
        <v>19</v>
      </c>
      <c r="D12" s="7" t="b">
        <v>0</v>
      </c>
      <c r="E12" s="6" t="s">
        <v>19</v>
      </c>
      <c r="F12" s="6" t="s">
        <v>19</v>
      </c>
      <c r="G12" s="8">
        <v>0</v>
      </c>
      <c r="H12" s="8">
        <v>0</v>
      </c>
      <c r="I12" s="9"/>
      <c r="J12" s="9"/>
      <c r="K12" s="9"/>
      <c r="L12" s="6" t="s">
        <v>19</v>
      </c>
      <c r="M12" s="9"/>
      <c r="N12" s="6" t="s">
        <v>19</v>
      </c>
      <c r="O12" s="9"/>
      <c r="P12" s="7">
        <v>0</v>
      </c>
      <c r="Q12" s="6" t="s">
        <v>19</v>
      </c>
      <c r="R12" s="6" t="s">
        <v>19</v>
      </c>
      <c r="S12" s="6" t="s">
        <v>19</v>
      </c>
      <c r="T12" s="8">
        <v>0</v>
      </c>
      <c r="U12" s="8">
        <v>42712</v>
      </c>
      <c r="V12" s="7" t="b">
        <v>1</v>
      </c>
      <c r="W12" s="6" t="s">
        <v>712</v>
      </c>
      <c r="X12" s="6" t="s">
        <v>19</v>
      </c>
      <c r="Y12" s="7">
        <v>1</v>
      </c>
      <c r="Z12" s="6" t="s">
        <v>713</v>
      </c>
      <c r="AA12" s="6" t="str">
        <f t="shared" si="0"/>
        <v/>
      </c>
      <c r="AB12" s="6" t="str">
        <f t="shared" si="1"/>
        <v/>
      </c>
      <c r="AD12" s="10" t="e">
        <f>VLOOKUP(R12,Layout2!$B$2:$M$2395,12,FALSE)</f>
        <v>#N/A</v>
      </c>
      <c r="AE12" s="10" t="e">
        <f>IF(ISNA(AD12),VLOOKUP(C12,Layout2!$F$2:$M$2395,8,FALSE),AD12)</f>
        <v>#N/A</v>
      </c>
      <c r="AF12" s="10" t="e">
        <f>IF(ISNA(AE12),VLOOKUP(B12,Layout2!$F$2:$M$2395,8,FALSE),AE12)</f>
        <v>#N/A</v>
      </c>
      <c r="AG12" s="10" t="e">
        <f>IF(ISNA(AF12),VLOOKUP(B12,Layout2!$B$2:$M$2395,12,FALSE),AF12)</f>
        <v>#N/A</v>
      </c>
      <c r="AI12" s="17" t="e">
        <v>#N/A</v>
      </c>
      <c r="AJ12" s="17" t="e">
        <v>#N/A</v>
      </c>
      <c r="AK12" s="17" t="s">
        <v>19</v>
      </c>
      <c r="AL12" t="str">
        <f t="shared" si="2"/>
        <v/>
      </c>
      <c r="AM12" t="str">
        <f t="shared" si="3"/>
        <v>Unknown (CSMG26)</v>
      </c>
    </row>
    <row r="13" spans="1:39" ht="12.75" customHeight="1" x14ac:dyDescent="0.3">
      <c r="A13" s="6" t="s">
        <v>732</v>
      </c>
      <c r="B13" s="6" t="s">
        <v>733</v>
      </c>
      <c r="C13" s="6" t="s">
        <v>19</v>
      </c>
      <c r="D13" s="7" t="b">
        <v>0</v>
      </c>
      <c r="E13" s="6" t="s">
        <v>19</v>
      </c>
      <c r="F13" s="6" t="s">
        <v>19</v>
      </c>
      <c r="G13" s="8">
        <v>0</v>
      </c>
      <c r="H13" s="8">
        <v>0</v>
      </c>
      <c r="I13" s="9"/>
      <c r="J13" s="9"/>
      <c r="K13" s="9"/>
      <c r="L13" s="6" t="s">
        <v>19</v>
      </c>
      <c r="M13" s="9"/>
      <c r="N13" s="6" t="s">
        <v>19</v>
      </c>
      <c r="O13" s="9"/>
      <c r="P13" s="7">
        <v>0</v>
      </c>
      <c r="Q13" s="6" t="s">
        <v>19</v>
      </c>
      <c r="R13" s="6" t="s">
        <v>19</v>
      </c>
      <c r="S13" s="6" t="s">
        <v>19</v>
      </c>
      <c r="T13" s="8">
        <v>0</v>
      </c>
      <c r="U13" s="8">
        <v>42712</v>
      </c>
      <c r="V13" s="7" t="b">
        <v>1</v>
      </c>
      <c r="W13" s="6" t="s">
        <v>712</v>
      </c>
      <c r="X13" s="6" t="s">
        <v>19</v>
      </c>
      <c r="Y13" s="7">
        <v>1</v>
      </c>
      <c r="Z13" s="6" t="s">
        <v>713</v>
      </c>
      <c r="AA13" s="6" t="str">
        <f t="shared" si="0"/>
        <v/>
      </c>
      <c r="AB13" s="6" t="str">
        <f t="shared" si="1"/>
        <v/>
      </c>
      <c r="AD13" s="10" t="e">
        <f>VLOOKUP(R13,Layout2!$B$2:$M$2395,12,FALSE)</f>
        <v>#N/A</v>
      </c>
      <c r="AE13" s="10" t="e">
        <f>IF(ISNA(AD13),VLOOKUP(C13,Layout2!$F$2:$M$2395,8,FALSE),AD13)</f>
        <v>#N/A</v>
      </c>
      <c r="AF13" s="10" t="e">
        <f>IF(ISNA(AE13),VLOOKUP(B13,Layout2!$F$2:$M$2395,8,FALSE),AE13)</f>
        <v>#N/A</v>
      </c>
      <c r="AG13" s="10" t="e">
        <f>IF(ISNA(AF13),VLOOKUP(B13,Layout2!$B$2:$M$2395,12,FALSE),AF13)</f>
        <v>#N/A</v>
      </c>
      <c r="AI13" s="17" t="e">
        <v>#N/A</v>
      </c>
      <c r="AJ13" s="17" t="e">
        <v>#N/A</v>
      </c>
      <c r="AK13" s="17" t="s">
        <v>19</v>
      </c>
      <c r="AL13" t="str">
        <f t="shared" si="2"/>
        <v/>
      </c>
      <c r="AM13" t="str">
        <f t="shared" si="3"/>
        <v>Unknown (CSMG16)</v>
      </c>
    </row>
    <row r="14" spans="1:39" ht="12.75" customHeight="1" x14ac:dyDescent="0.3">
      <c r="A14" s="6" t="s">
        <v>734</v>
      </c>
      <c r="B14" s="6" t="s">
        <v>233</v>
      </c>
      <c r="C14" s="6" t="s">
        <v>19</v>
      </c>
      <c r="D14" s="7" t="b">
        <v>0</v>
      </c>
      <c r="E14" s="6" t="s">
        <v>19</v>
      </c>
      <c r="F14" s="6" t="s">
        <v>19</v>
      </c>
      <c r="G14" s="8">
        <v>0</v>
      </c>
      <c r="H14" s="8">
        <v>0</v>
      </c>
      <c r="I14" s="9"/>
      <c r="J14" s="9"/>
      <c r="K14" s="9"/>
      <c r="L14" s="6" t="s">
        <v>19</v>
      </c>
      <c r="M14" s="9"/>
      <c r="N14" s="6" t="s">
        <v>19</v>
      </c>
      <c r="O14" s="9"/>
      <c r="P14" s="7">
        <v>0</v>
      </c>
      <c r="Q14" s="6" t="s">
        <v>19</v>
      </c>
      <c r="R14" s="6" t="s">
        <v>19</v>
      </c>
      <c r="S14" s="6" t="s">
        <v>19</v>
      </c>
      <c r="T14" s="8">
        <v>0</v>
      </c>
      <c r="U14" s="8">
        <v>42712</v>
      </c>
      <c r="V14" s="7" t="b">
        <v>1</v>
      </c>
      <c r="W14" s="6" t="s">
        <v>712</v>
      </c>
      <c r="X14" s="6" t="s">
        <v>19</v>
      </c>
      <c r="Y14" s="7">
        <v>1</v>
      </c>
      <c r="Z14" s="6" t="s">
        <v>713</v>
      </c>
      <c r="AA14" s="6" t="str">
        <f t="shared" si="0"/>
        <v>0690792D</v>
      </c>
      <c r="AB14" s="6" t="str">
        <f t="shared" si="1"/>
        <v>03025305000146</v>
      </c>
      <c r="AD14" s="10" t="e">
        <f>VLOOKUP(R14,Layout2!$B$2:$M$2395,12,FALSE)</f>
        <v>#N/A</v>
      </c>
      <c r="AE14" s="10" t="e">
        <f>IF(ISNA(AD14),VLOOKUP(C14,Layout2!$F$2:$M$2395,8,FALSE),AD14)</f>
        <v>#N/A</v>
      </c>
      <c r="AF14" s="10" t="str">
        <f>IF(ISNA(AE14),VLOOKUP(B14,Layout2!$F$2:$M$2395,8,FALSE),AE14)</f>
        <v>03025305000146</v>
      </c>
      <c r="AG14" s="10" t="str">
        <f>IF(ISNA(AF14),VLOOKUP(B14,Layout2!$B$2:$M$2395,12,FALSE),AF14)</f>
        <v>03025305000146</v>
      </c>
      <c r="AI14" s="17" t="s">
        <v>965</v>
      </c>
      <c r="AJ14" s="17" t="s">
        <v>965</v>
      </c>
      <c r="AK14" s="17" t="s">
        <v>965</v>
      </c>
      <c r="AL14" t="str">
        <f t="shared" si="2"/>
        <v>0690792D</v>
      </c>
      <c r="AM14" t="str">
        <f t="shared" si="3"/>
        <v>Unknown (RDCO34)</v>
      </c>
    </row>
    <row r="15" spans="1:39" ht="12.75" customHeight="1" x14ac:dyDescent="0.3">
      <c r="A15" s="6" t="s">
        <v>735</v>
      </c>
      <c r="B15" s="6" t="s">
        <v>736</v>
      </c>
      <c r="C15" s="6" t="s">
        <v>19</v>
      </c>
      <c r="D15" s="7" t="b">
        <v>0</v>
      </c>
      <c r="E15" s="6" t="s">
        <v>19</v>
      </c>
      <c r="F15" s="6" t="s">
        <v>19</v>
      </c>
      <c r="G15" s="8">
        <v>0</v>
      </c>
      <c r="H15" s="8">
        <v>0</v>
      </c>
      <c r="I15" s="9"/>
      <c r="J15" s="9"/>
      <c r="K15" s="9"/>
      <c r="L15" s="6" t="s">
        <v>19</v>
      </c>
      <c r="M15" s="9"/>
      <c r="N15" s="6" t="s">
        <v>19</v>
      </c>
      <c r="O15" s="9"/>
      <c r="P15" s="7">
        <v>0</v>
      </c>
      <c r="Q15" s="6" t="s">
        <v>19</v>
      </c>
      <c r="R15" s="6" t="s">
        <v>19</v>
      </c>
      <c r="S15" s="6" t="s">
        <v>19</v>
      </c>
      <c r="T15" s="8">
        <v>0</v>
      </c>
      <c r="U15" s="8">
        <v>42864</v>
      </c>
      <c r="V15" s="7" t="b">
        <v>1</v>
      </c>
      <c r="W15" s="6" t="s">
        <v>712</v>
      </c>
      <c r="X15" s="6" t="s">
        <v>19</v>
      </c>
      <c r="Y15" s="7">
        <v>1</v>
      </c>
      <c r="Z15" s="6" t="s">
        <v>713</v>
      </c>
      <c r="AA15" s="6" t="str">
        <f t="shared" si="0"/>
        <v/>
      </c>
      <c r="AB15" s="6" t="str">
        <f t="shared" si="1"/>
        <v/>
      </c>
      <c r="AD15" s="10" t="e">
        <f>VLOOKUP(R15,Layout2!$B$2:$M$2395,12,FALSE)</f>
        <v>#N/A</v>
      </c>
      <c r="AE15" s="10" t="e">
        <f>IF(ISNA(AD15),VLOOKUP(C15,Layout2!$F$2:$M$2395,8,FALSE),AD15)</f>
        <v>#N/A</v>
      </c>
      <c r="AF15" s="10" t="e">
        <f>IF(ISNA(AE15),VLOOKUP(B15,Layout2!$F$2:$M$2395,8,FALSE),AE15)</f>
        <v>#N/A</v>
      </c>
      <c r="AG15" s="10" t="e">
        <f>IF(ISNA(AF15),VLOOKUP(B15,Layout2!$B$2:$M$2395,12,FALSE),AF15)</f>
        <v>#N/A</v>
      </c>
      <c r="AI15" s="17" t="e">
        <v>#N/A</v>
      </c>
      <c r="AJ15" s="17" t="e">
        <v>#N/A</v>
      </c>
      <c r="AK15" s="17" t="s">
        <v>19</v>
      </c>
      <c r="AL15" t="str">
        <f t="shared" si="2"/>
        <v/>
      </c>
      <c r="AM15" t="str">
        <f t="shared" si="3"/>
        <v>Unknown (CRDUNV17)</v>
      </c>
    </row>
    <row r="16" spans="1:39" ht="12.75" customHeight="1" x14ac:dyDescent="0.3">
      <c r="A16" s="6" t="s">
        <v>737</v>
      </c>
      <c r="B16" s="6" t="s">
        <v>738</v>
      </c>
      <c r="C16" s="6" t="s">
        <v>19</v>
      </c>
      <c r="D16" s="7" t="b">
        <v>0</v>
      </c>
      <c r="E16" s="6" t="s">
        <v>19</v>
      </c>
      <c r="F16" s="6" t="s">
        <v>19</v>
      </c>
      <c r="G16" s="8">
        <v>0</v>
      </c>
      <c r="H16" s="8">
        <v>0</v>
      </c>
      <c r="I16" s="9"/>
      <c r="J16" s="9"/>
      <c r="K16" s="9"/>
      <c r="L16" s="6" t="s">
        <v>19</v>
      </c>
      <c r="M16" s="9"/>
      <c r="N16" s="6" t="s">
        <v>19</v>
      </c>
      <c r="O16" s="9"/>
      <c r="P16" s="7">
        <v>0</v>
      </c>
      <c r="Q16" s="6" t="s">
        <v>19</v>
      </c>
      <c r="R16" s="6" t="s">
        <v>19</v>
      </c>
      <c r="S16" s="6" t="s">
        <v>19</v>
      </c>
      <c r="T16" s="8">
        <v>0</v>
      </c>
      <c r="U16" s="8">
        <v>42712</v>
      </c>
      <c r="V16" s="7" t="b">
        <v>1</v>
      </c>
      <c r="W16" s="6" t="s">
        <v>712</v>
      </c>
      <c r="X16" s="6" t="s">
        <v>19</v>
      </c>
      <c r="Y16" s="7">
        <v>1</v>
      </c>
      <c r="Z16" s="6" t="s">
        <v>713</v>
      </c>
      <c r="AA16" s="6" t="str">
        <f t="shared" si="0"/>
        <v/>
      </c>
      <c r="AB16" s="6" t="str">
        <f t="shared" si="1"/>
        <v/>
      </c>
      <c r="AD16" s="10" t="e">
        <f>VLOOKUP(R16,Layout2!$B$2:$M$2395,12,FALSE)</f>
        <v>#N/A</v>
      </c>
      <c r="AE16" s="10" t="e">
        <f>IF(ISNA(AD16),VLOOKUP(C16,Layout2!$F$2:$M$2395,8,FALSE),AD16)</f>
        <v>#N/A</v>
      </c>
      <c r="AF16" s="10" t="e">
        <f>IF(ISNA(AE16),VLOOKUP(B16,Layout2!$F$2:$M$2395,8,FALSE),AE16)</f>
        <v>#N/A</v>
      </c>
      <c r="AG16" s="10" t="e">
        <f>IF(ISNA(AF16),VLOOKUP(B16,Layout2!$B$2:$M$2395,12,FALSE),AF16)</f>
        <v>#N/A</v>
      </c>
      <c r="AI16" s="17" t="e">
        <v>#N/A</v>
      </c>
      <c r="AJ16" s="17" t="e">
        <v>#N/A</v>
      </c>
      <c r="AK16" s="17" t="s">
        <v>19</v>
      </c>
      <c r="AL16" t="str">
        <f t="shared" si="2"/>
        <v/>
      </c>
      <c r="AM16" t="str">
        <f t="shared" si="3"/>
        <v>Unknown (SBSPA9)</v>
      </c>
    </row>
    <row r="17" spans="1:39" ht="12.75" customHeight="1" x14ac:dyDescent="0.3">
      <c r="A17" s="6" t="s">
        <v>739</v>
      </c>
      <c r="B17" s="6" t="s">
        <v>546</v>
      </c>
      <c r="C17" s="6" t="s">
        <v>19</v>
      </c>
      <c r="D17" s="7" t="b">
        <v>0</v>
      </c>
      <c r="E17" s="6" t="s">
        <v>19</v>
      </c>
      <c r="F17" s="6" t="s">
        <v>19</v>
      </c>
      <c r="G17" s="8">
        <v>0</v>
      </c>
      <c r="H17" s="8">
        <v>0</v>
      </c>
      <c r="I17" s="9"/>
      <c r="J17" s="9"/>
      <c r="K17" s="9"/>
      <c r="L17" s="6" t="s">
        <v>19</v>
      </c>
      <c r="M17" s="9"/>
      <c r="N17" s="6" t="s">
        <v>19</v>
      </c>
      <c r="O17" s="9"/>
      <c r="P17" s="7">
        <v>0</v>
      </c>
      <c r="Q17" s="6" t="s">
        <v>19</v>
      </c>
      <c r="R17" s="6" t="s">
        <v>19</v>
      </c>
      <c r="S17" s="6" t="s">
        <v>19</v>
      </c>
      <c r="T17" s="8">
        <v>0</v>
      </c>
      <c r="U17" s="8">
        <v>42712</v>
      </c>
      <c r="V17" s="7" t="b">
        <v>1</v>
      </c>
      <c r="W17" s="6" t="s">
        <v>712</v>
      </c>
      <c r="X17" s="6" t="s">
        <v>19</v>
      </c>
      <c r="Y17" s="7">
        <v>1</v>
      </c>
      <c r="Z17" s="6" t="s">
        <v>713</v>
      </c>
      <c r="AA17" s="6" t="str">
        <f t="shared" si="0"/>
        <v>0117002D</v>
      </c>
      <c r="AB17" s="6" t="str">
        <f t="shared" si="1"/>
        <v>11274829000107</v>
      </c>
      <c r="AD17" s="10" t="e">
        <f>VLOOKUP(R17,Layout2!$B$2:$M$2395,12,FALSE)</f>
        <v>#N/A</v>
      </c>
      <c r="AE17" s="10" t="e">
        <f>IF(ISNA(AD17),VLOOKUP(C17,Layout2!$F$2:$M$2395,8,FALSE),AD17)</f>
        <v>#N/A</v>
      </c>
      <c r="AF17" s="10" t="str">
        <f>IF(ISNA(AE17),VLOOKUP(B17,Layout2!$F$2:$M$2395,8,FALSE),AE17)</f>
        <v>11274829000107</v>
      </c>
      <c r="AG17" s="10" t="str">
        <f>IF(ISNA(AF17),VLOOKUP(B17,Layout2!$B$2:$M$2395,12,FALSE),AF17)</f>
        <v>11274829000107</v>
      </c>
      <c r="AI17" s="17" t="s">
        <v>931</v>
      </c>
      <c r="AJ17" s="17" t="s">
        <v>931</v>
      </c>
      <c r="AK17" s="17" t="s">
        <v>931</v>
      </c>
      <c r="AL17" t="str">
        <f t="shared" si="2"/>
        <v>0117002D</v>
      </c>
      <c r="AM17" t="str">
        <f t="shared" si="3"/>
        <v>Unknown (CPSC13)</v>
      </c>
    </row>
    <row r="18" spans="1:39" ht="12.75" customHeight="1" x14ac:dyDescent="0.3">
      <c r="A18" s="6" t="s">
        <v>740</v>
      </c>
      <c r="B18" s="6" t="s">
        <v>741</v>
      </c>
      <c r="C18" s="6" t="s">
        <v>19</v>
      </c>
      <c r="D18" s="7" t="b">
        <v>0</v>
      </c>
      <c r="E18" s="6" t="s">
        <v>19</v>
      </c>
      <c r="F18" s="6" t="s">
        <v>19</v>
      </c>
      <c r="G18" s="8">
        <v>0</v>
      </c>
      <c r="H18" s="8">
        <v>0</v>
      </c>
      <c r="I18" s="9"/>
      <c r="J18" s="9"/>
      <c r="K18" s="9"/>
      <c r="L18" s="6" t="s">
        <v>19</v>
      </c>
      <c r="M18" s="9"/>
      <c r="N18" s="6" t="s">
        <v>19</v>
      </c>
      <c r="O18" s="9"/>
      <c r="P18" s="7">
        <v>0</v>
      </c>
      <c r="Q18" s="6" t="s">
        <v>19</v>
      </c>
      <c r="R18" s="6" t="s">
        <v>19</v>
      </c>
      <c r="S18" s="6" t="s">
        <v>19</v>
      </c>
      <c r="T18" s="8">
        <v>0</v>
      </c>
      <c r="U18" s="8">
        <v>42712</v>
      </c>
      <c r="V18" s="7" t="b">
        <v>1</v>
      </c>
      <c r="W18" s="6" t="s">
        <v>712</v>
      </c>
      <c r="X18" s="6" t="s">
        <v>19</v>
      </c>
      <c r="Y18" s="7">
        <v>1</v>
      </c>
      <c r="Z18" s="6" t="s">
        <v>713</v>
      </c>
      <c r="AA18" s="6" t="str">
        <f t="shared" si="0"/>
        <v/>
      </c>
      <c r="AB18" s="6" t="str">
        <f t="shared" si="1"/>
        <v/>
      </c>
      <c r="AD18" s="10" t="e">
        <f>VLOOKUP(R18,Layout2!$B$2:$M$2395,12,FALSE)</f>
        <v>#N/A</v>
      </c>
      <c r="AE18" s="10" t="e">
        <f>IF(ISNA(AD18),VLOOKUP(C18,Layout2!$F$2:$M$2395,8,FALSE),AD18)</f>
        <v>#N/A</v>
      </c>
      <c r="AF18" s="10" t="e">
        <f>IF(ISNA(AE18),VLOOKUP(B18,Layout2!$F$2:$M$2395,8,FALSE),AE18)</f>
        <v>#N/A</v>
      </c>
      <c r="AG18" s="10" t="e">
        <f>IF(ISNA(AF18),VLOOKUP(B18,Layout2!$B$2:$M$2395,12,FALSE),AF18)</f>
        <v>#N/A</v>
      </c>
      <c r="AI18" s="17" t="e">
        <v>#N/A</v>
      </c>
      <c r="AJ18" s="17" t="e">
        <v>#N/A</v>
      </c>
      <c r="AK18" s="17" t="s">
        <v>19</v>
      </c>
      <c r="AL18" t="str">
        <f t="shared" si="2"/>
        <v/>
      </c>
      <c r="AM18" t="str">
        <f t="shared" si="3"/>
        <v>Unknown (CLND11)</v>
      </c>
    </row>
    <row r="19" spans="1:39" ht="12.75" customHeight="1" x14ac:dyDescent="0.3">
      <c r="A19" s="6" t="s">
        <v>742</v>
      </c>
      <c r="B19" s="6" t="s">
        <v>743</v>
      </c>
      <c r="C19" s="6" t="s">
        <v>19</v>
      </c>
      <c r="D19" s="7" t="b">
        <v>0</v>
      </c>
      <c r="E19" s="6" t="s">
        <v>19</v>
      </c>
      <c r="F19" s="6" t="s">
        <v>19</v>
      </c>
      <c r="G19" s="8">
        <v>0</v>
      </c>
      <c r="H19" s="8">
        <v>0</v>
      </c>
      <c r="I19" s="9"/>
      <c r="J19" s="9"/>
      <c r="K19" s="9"/>
      <c r="L19" s="6" t="s">
        <v>19</v>
      </c>
      <c r="M19" s="9"/>
      <c r="N19" s="6" t="s">
        <v>19</v>
      </c>
      <c r="O19" s="9"/>
      <c r="P19" s="7">
        <v>0</v>
      </c>
      <c r="Q19" s="6" t="s">
        <v>19</v>
      </c>
      <c r="R19" s="6" t="s">
        <v>19</v>
      </c>
      <c r="S19" s="6" t="s">
        <v>19</v>
      </c>
      <c r="T19" s="8">
        <v>0</v>
      </c>
      <c r="U19" s="8">
        <v>42712</v>
      </c>
      <c r="V19" s="7" t="b">
        <v>1</v>
      </c>
      <c r="W19" s="6" t="s">
        <v>712</v>
      </c>
      <c r="X19" s="6" t="s">
        <v>19</v>
      </c>
      <c r="Y19" s="7">
        <v>1</v>
      </c>
      <c r="Z19" s="6" t="s">
        <v>713</v>
      </c>
      <c r="AA19" s="6" t="str">
        <f t="shared" si="0"/>
        <v/>
      </c>
      <c r="AB19" s="6" t="str">
        <f t="shared" si="1"/>
        <v/>
      </c>
      <c r="AD19" s="10" t="e">
        <f>VLOOKUP(R19,Layout2!$B$2:$M$2395,12,FALSE)</f>
        <v>#N/A</v>
      </c>
      <c r="AE19" s="10" t="e">
        <f>IF(ISNA(AD19),VLOOKUP(C19,Layout2!$F$2:$M$2395,8,FALSE),AD19)</f>
        <v>#N/A</v>
      </c>
      <c r="AF19" s="10" t="e">
        <f>IF(ISNA(AE19),VLOOKUP(B19,Layout2!$F$2:$M$2395,8,FALSE),AE19)</f>
        <v>#N/A</v>
      </c>
      <c r="AG19" s="10" t="e">
        <f>IF(ISNA(AF19),VLOOKUP(B19,Layout2!$B$2:$M$2395,12,FALSE),AF19)</f>
        <v>#N/A</v>
      </c>
      <c r="AI19" s="17" t="e">
        <v>#N/A</v>
      </c>
      <c r="AJ19" s="17" t="e">
        <v>#N/A</v>
      </c>
      <c r="AK19" s="17" t="s">
        <v>19</v>
      </c>
      <c r="AL19" t="str">
        <f t="shared" si="2"/>
        <v/>
      </c>
      <c r="AM19" t="str">
        <f t="shared" si="3"/>
        <v>Unknown (CICE13)</v>
      </c>
    </row>
    <row r="20" spans="1:39" ht="12.75" customHeight="1" x14ac:dyDescent="0.3">
      <c r="A20" s="6" t="s">
        <v>744</v>
      </c>
      <c r="B20" s="6" t="s">
        <v>182</v>
      </c>
      <c r="C20" s="6" t="s">
        <v>19</v>
      </c>
      <c r="D20" s="7" t="b">
        <v>0</v>
      </c>
      <c r="E20" s="6" t="s">
        <v>19</v>
      </c>
      <c r="F20" s="6" t="s">
        <v>19</v>
      </c>
      <c r="G20" s="8">
        <v>0</v>
      </c>
      <c r="H20" s="8">
        <v>0</v>
      </c>
      <c r="I20" s="9"/>
      <c r="J20" s="9"/>
      <c r="K20" s="9"/>
      <c r="L20" s="6" t="s">
        <v>19</v>
      </c>
      <c r="M20" s="9"/>
      <c r="N20" s="6" t="s">
        <v>19</v>
      </c>
      <c r="O20" s="9"/>
      <c r="P20" s="7">
        <v>0</v>
      </c>
      <c r="Q20" s="6" t="s">
        <v>19</v>
      </c>
      <c r="R20" s="6" t="s">
        <v>19</v>
      </c>
      <c r="S20" s="6" t="s">
        <v>19</v>
      </c>
      <c r="T20" s="8">
        <v>0</v>
      </c>
      <c r="U20" s="8">
        <v>42712</v>
      </c>
      <c r="V20" s="7" t="b">
        <v>1</v>
      </c>
      <c r="W20" s="6" t="s">
        <v>712</v>
      </c>
      <c r="X20" s="6" t="s">
        <v>19</v>
      </c>
      <c r="Y20" s="7">
        <v>1</v>
      </c>
      <c r="Z20" s="6" t="s">
        <v>713</v>
      </c>
      <c r="AA20" s="6" t="str">
        <f t="shared" si="0"/>
        <v>8234181Z</v>
      </c>
      <c r="AB20" s="6" t="str">
        <f t="shared" si="1"/>
        <v>10531501000158</v>
      </c>
      <c r="AD20" s="10" t="e">
        <f>VLOOKUP(R20,Layout2!$B$2:$M$2395,12,FALSE)</f>
        <v>#N/A</v>
      </c>
      <c r="AE20" s="10" t="e">
        <f>IF(ISNA(AD20),VLOOKUP(C20,Layout2!$F$2:$M$2395,8,FALSE),AD20)</f>
        <v>#N/A</v>
      </c>
      <c r="AF20" s="10" t="str">
        <f>IF(ISNA(AE20),VLOOKUP(B20,Layout2!$F$2:$M$2395,8,FALSE),AE20)</f>
        <v>10531501000158</v>
      </c>
      <c r="AG20" s="10" t="str">
        <f>IF(ISNA(AF20),VLOOKUP(B20,Layout2!$B$2:$M$2395,12,FALSE),AF20)</f>
        <v>10531501000158</v>
      </c>
      <c r="AI20" s="17" t="s">
        <v>2068</v>
      </c>
      <c r="AJ20" s="17" t="s">
        <v>2068</v>
      </c>
      <c r="AK20" s="17" t="s">
        <v>2068</v>
      </c>
      <c r="AL20" t="str">
        <f t="shared" si="2"/>
        <v>8234181Z</v>
      </c>
      <c r="AM20" t="str">
        <f t="shared" si="3"/>
        <v>Unknown (CART22)</v>
      </c>
    </row>
    <row r="21" spans="1:39" ht="12.75" customHeight="1" x14ac:dyDescent="0.3">
      <c r="A21" s="6" t="s">
        <v>745</v>
      </c>
      <c r="B21" s="6" t="s">
        <v>746</v>
      </c>
      <c r="C21" s="6" t="s">
        <v>19</v>
      </c>
      <c r="D21" s="7" t="b">
        <v>0</v>
      </c>
      <c r="E21" s="6" t="s">
        <v>19</v>
      </c>
      <c r="F21" s="6" t="s">
        <v>19</v>
      </c>
      <c r="G21" s="8">
        <v>0</v>
      </c>
      <c r="H21" s="8">
        <v>0</v>
      </c>
      <c r="I21" s="9"/>
      <c r="J21" s="9"/>
      <c r="K21" s="9"/>
      <c r="L21" s="6" t="s">
        <v>19</v>
      </c>
      <c r="M21" s="9"/>
      <c r="N21" s="6" t="s">
        <v>19</v>
      </c>
      <c r="O21" s="9"/>
      <c r="P21" s="7">
        <v>0</v>
      </c>
      <c r="Q21" s="6" t="s">
        <v>19</v>
      </c>
      <c r="R21" s="6" t="s">
        <v>19</v>
      </c>
      <c r="S21" s="6" t="s">
        <v>19</v>
      </c>
      <c r="T21" s="8">
        <v>0</v>
      </c>
      <c r="U21" s="8">
        <v>42825</v>
      </c>
      <c r="V21" s="7" t="b">
        <v>1</v>
      </c>
      <c r="W21" s="6" t="s">
        <v>712</v>
      </c>
      <c r="X21" s="6" t="s">
        <v>19</v>
      </c>
      <c r="Y21" s="7">
        <v>1</v>
      </c>
      <c r="Z21" s="6" t="s">
        <v>713</v>
      </c>
      <c r="AA21" s="6" t="str">
        <f t="shared" si="0"/>
        <v/>
      </c>
      <c r="AB21" s="6" t="str">
        <f t="shared" si="1"/>
        <v/>
      </c>
      <c r="AD21" s="10" t="e">
        <f>VLOOKUP(R21,Layout2!$B$2:$M$2395,12,FALSE)</f>
        <v>#N/A</v>
      </c>
      <c r="AE21" s="10" t="e">
        <f>IF(ISNA(AD21),VLOOKUP(C21,Layout2!$F$2:$M$2395,8,FALSE),AD21)</f>
        <v>#N/A</v>
      </c>
      <c r="AF21" s="10" t="e">
        <f>IF(ISNA(AE21),VLOOKUP(B21,Layout2!$F$2:$M$2395,8,FALSE),AE21)</f>
        <v>#N/A</v>
      </c>
      <c r="AG21" s="10" t="e">
        <f>IF(ISNA(AF21),VLOOKUP(B21,Layout2!$B$2:$M$2395,12,FALSE),AF21)</f>
        <v>#N/A</v>
      </c>
      <c r="AI21" s="17" t="e">
        <v>#N/A</v>
      </c>
      <c r="AJ21" s="17" t="e">
        <v>#N/A</v>
      </c>
      <c r="AK21" s="17" t="s">
        <v>19</v>
      </c>
      <c r="AL21" t="str">
        <f t="shared" si="2"/>
        <v/>
      </c>
      <c r="AM21" t="str">
        <f t="shared" si="3"/>
        <v>Unknown (BRSDI1CTF009)</v>
      </c>
    </row>
    <row r="22" spans="1:39" ht="12.75" customHeight="1" x14ac:dyDescent="0.3">
      <c r="A22" s="6" t="s">
        <v>747</v>
      </c>
      <c r="B22" s="6" t="s">
        <v>653</v>
      </c>
      <c r="C22" s="6" t="s">
        <v>19</v>
      </c>
      <c r="D22" s="7" t="b">
        <v>0</v>
      </c>
      <c r="E22" s="6" t="s">
        <v>19</v>
      </c>
      <c r="F22" s="6" t="s">
        <v>19</v>
      </c>
      <c r="G22" s="8">
        <v>0</v>
      </c>
      <c r="H22" s="8">
        <v>0</v>
      </c>
      <c r="I22" s="9"/>
      <c r="J22" s="9"/>
      <c r="K22" s="9"/>
      <c r="L22" s="6" t="s">
        <v>19</v>
      </c>
      <c r="M22" s="9"/>
      <c r="N22" s="6" t="s">
        <v>19</v>
      </c>
      <c r="O22" s="9"/>
      <c r="P22" s="7">
        <v>0</v>
      </c>
      <c r="Q22" s="6" t="s">
        <v>19</v>
      </c>
      <c r="R22" s="6" t="s">
        <v>19</v>
      </c>
      <c r="S22" s="6" t="s">
        <v>19</v>
      </c>
      <c r="T22" s="8">
        <v>0</v>
      </c>
      <c r="U22" s="8">
        <v>42824</v>
      </c>
      <c r="V22" s="7" t="b">
        <v>1</v>
      </c>
      <c r="W22" s="6" t="s">
        <v>712</v>
      </c>
      <c r="X22" s="6" t="s">
        <v>19</v>
      </c>
      <c r="Y22" s="7">
        <v>1</v>
      </c>
      <c r="Z22" s="6" t="s">
        <v>713</v>
      </c>
      <c r="AA22" s="6" t="str">
        <f t="shared" si="0"/>
        <v/>
      </c>
      <c r="AB22" s="6" t="str">
        <f t="shared" si="1"/>
        <v>17254044000140</v>
      </c>
      <c r="AD22" s="10" t="e">
        <f>VLOOKUP(R22,Layout2!$B$2:$M$2395,12,FALSE)</f>
        <v>#N/A</v>
      </c>
      <c r="AE22" s="10" t="e">
        <f>IF(ISNA(AD22),VLOOKUP(C22,Layout2!$F$2:$M$2395,8,FALSE),AD22)</f>
        <v>#N/A</v>
      </c>
      <c r="AF22" s="10" t="e">
        <f>IF(ISNA(AE22),VLOOKUP(B22,Layout2!$F$2:$M$2395,8,FALSE),AE22)</f>
        <v>#N/A</v>
      </c>
      <c r="AG22" s="10" t="str">
        <f>IF(ISNA(AF22),VLOOKUP(B22,Layout2!$B$2:$M$2395,12,FALSE),AF22)</f>
        <v>17254044000140</v>
      </c>
      <c r="AI22" s="17" t="e">
        <v>#N/A</v>
      </c>
      <c r="AJ22" s="17" t="e">
        <v>#N/A</v>
      </c>
      <c r="AK22" s="17" t="s">
        <v>19</v>
      </c>
      <c r="AL22" t="str">
        <f t="shared" si="2"/>
        <v/>
      </c>
      <c r="AM22" t="str">
        <f t="shared" si="3"/>
        <v>Unknown (BRSAF9CTF008)</v>
      </c>
    </row>
    <row r="23" spans="1:39" ht="12.75" customHeight="1" x14ac:dyDescent="0.3">
      <c r="A23" s="6" t="s">
        <v>748</v>
      </c>
      <c r="B23" s="6" t="s">
        <v>658</v>
      </c>
      <c r="C23" s="6" t="s">
        <v>19</v>
      </c>
      <c r="D23" s="7" t="b">
        <v>0</v>
      </c>
      <c r="E23" s="6" t="s">
        <v>19</v>
      </c>
      <c r="F23" s="6" t="s">
        <v>19</v>
      </c>
      <c r="G23" s="8">
        <v>0</v>
      </c>
      <c r="H23" s="8">
        <v>0</v>
      </c>
      <c r="I23" s="9"/>
      <c r="J23" s="9"/>
      <c r="K23" s="9"/>
      <c r="L23" s="6" t="s">
        <v>19</v>
      </c>
      <c r="M23" s="9"/>
      <c r="N23" s="6" t="s">
        <v>19</v>
      </c>
      <c r="O23" s="9"/>
      <c r="P23" s="7">
        <v>0</v>
      </c>
      <c r="Q23" s="6" t="s">
        <v>19</v>
      </c>
      <c r="R23" s="6" t="s">
        <v>19</v>
      </c>
      <c r="S23" s="6" t="s">
        <v>19</v>
      </c>
      <c r="T23" s="8">
        <v>0</v>
      </c>
      <c r="U23" s="8">
        <v>42824</v>
      </c>
      <c r="V23" s="7" t="b">
        <v>1</v>
      </c>
      <c r="W23" s="6" t="s">
        <v>712</v>
      </c>
      <c r="X23" s="6" t="s">
        <v>19</v>
      </c>
      <c r="Y23" s="7">
        <v>1</v>
      </c>
      <c r="Z23" s="6" t="s">
        <v>713</v>
      </c>
      <c r="AA23" s="6" t="str">
        <f t="shared" si="0"/>
        <v/>
      </c>
      <c r="AB23" s="6" t="str">
        <f t="shared" si="1"/>
        <v>04839017000198</v>
      </c>
      <c r="AD23" s="10" t="e">
        <f>VLOOKUP(R23,Layout2!$B$2:$M$2395,12,FALSE)</f>
        <v>#N/A</v>
      </c>
      <c r="AE23" s="10" t="e">
        <f>IF(ISNA(AD23),VLOOKUP(C23,Layout2!$F$2:$M$2395,8,FALSE),AD23)</f>
        <v>#N/A</v>
      </c>
      <c r="AF23" s="10" t="e">
        <f>IF(ISNA(AE23),VLOOKUP(B23,Layout2!$F$2:$M$2395,8,FALSE),AE23)</f>
        <v>#N/A</v>
      </c>
      <c r="AG23" s="10" t="str">
        <f>IF(ISNA(AF23),VLOOKUP(B23,Layout2!$B$2:$M$2395,12,FALSE),AF23)</f>
        <v>04839017000198</v>
      </c>
      <c r="AI23" s="17" t="e">
        <v>#N/A</v>
      </c>
      <c r="AJ23" s="17" t="e">
        <v>#N/A</v>
      </c>
      <c r="AK23" s="17" t="s">
        <v>19</v>
      </c>
      <c r="AL23" t="str">
        <f t="shared" si="2"/>
        <v/>
      </c>
      <c r="AM23" t="str">
        <f t="shared" si="3"/>
        <v>Unknown (BRSAEXCTF004)</v>
      </c>
    </row>
    <row r="24" spans="1:39" ht="12.75" customHeight="1" x14ac:dyDescent="0.3">
      <c r="A24" s="6" t="s">
        <v>749</v>
      </c>
      <c r="B24" s="6" t="s">
        <v>587</v>
      </c>
      <c r="C24" s="6" t="s">
        <v>19</v>
      </c>
      <c r="D24" s="7" t="b">
        <v>0</v>
      </c>
      <c r="E24" s="6" t="s">
        <v>19</v>
      </c>
      <c r="F24" s="6" t="s">
        <v>19</v>
      </c>
      <c r="G24" s="8">
        <v>0</v>
      </c>
      <c r="H24" s="8">
        <v>0</v>
      </c>
      <c r="I24" s="9"/>
      <c r="J24" s="9"/>
      <c r="K24" s="9"/>
      <c r="L24" s="6" t="s">
        <v>19</v>
      </c>
      <c r="M24" s="9"/>
      <c r="N24" s="6" t="s">
        <v>19</v>
      </c>
      <c r="O24" s="9"/>
      <c r="P24" s="7">
        <v>0</v>
      </c>
      <c r="Q24" s="6" t="s">
        <v>19</v>
      </c>
      <c r="R24" s="6" t="s">
        <v>19</v>
      </c>
      <c r="S24" s="6" t="s">
        <v>19</v>
      </c>
      <c r="T24" s="8">
        <v>0</v>
      </c>
      <c r="U24" s="8">
        <v>42712</v>
      </c>
      <c r="V24" s="7" t="b">
        <v>1</v>
      </c>
      <c r="W24" s="6" t="s">
        <v>712</v>
      </c>
      <c r="X24" s="6" t="s">
        <v>19</v>
      </c>
      <c r="Y24" s="7">
        <v>1</v>
      </c>
      <c r="Z24" s="6" t="s">
        <v>713</v>
      </c>
      <c r="AA24" s="6" t="str">
        <f t="shared" si="0"/>
        <v>BRPR3</v>
      </c>
      <c r="AB24" s="6" t="str">
        <f t="shared" si="1"/>
        <v>06977751000149</v>
      </c>
      <c r="AD24" s="10" t="e">
        <f>VLOOKUP(R24,Layout2!$B$2:$M$2395,12,FALSE)</f>
        <v>#N/A</v>
      </c>
      <c r="AE24" s="10" t="e">
        <f>IF(ISNA(AD24),VLOOKUP(C24,Layout2!$F$2:$M$2395,8,FALSE),AD24)</f>
        <v>#N/A</v>
      </c>
      <c r="AF24" s="10" t="str">
        <f>IF(ISNA(AE24),VLOOKUP(B24,Layout2!$F$2:$M$2395,8,FALSE),AE24)</f>
        <v>06977751000149</v>
      </c>
      <c r="AG24" s="10" t="str">
        <f>IF(ISNA(AF24),VLOOKUP(B24,Layout2!$B$2:$M$2395,12,FALSE),AF24)</f>
        <v>06977751000149</v>
      </c>
      <c r="AI24" s="17" t="s">
        <v>1044</v>
      </c>
      <c r="AJ24" s="17" t="s">
        <v>1044</v>
      </c>
      <c r="AK24" s="17" t="s">
        <v>1044</v>
      </c>
      <c r="AL24" t="str">
        <f t="shared" si="2"/>
        <v>BRPR3</v>
      </c>
      <c r="AM24" t="str">
        <f t="shared" si="3"/>
        <v>Unknown (BRPR21)</v>
      </c>
    </row>
    <row r="25" spans="1:39" ht="12.75" customHeight="1" x14ac:dyDescent="0.3">
      <c r="A25" s="6" t="s">
        <v>750</v>
      </c>
      <c r="B25" s="6" t="s">
        <v>751</v>
      </c>
      <c r="C25" s="6" t="s">
        <v>19</v>
      </c>
      <c r="D25" s="7" t="b">
        <v>0</v>
      </c>
      <c r="E25" s="6" t="s">
        <v>19</v>
      </c>
      <c r="F25" s="6" t="s">
        <v>19</v>
      </c>
      <c r="G25" s="8">
        <v>0</v>
      </c>
      <c r="H25" s="8">
        <v>0</v>
      </c>
      <c r="I25" s="9"/>
      <c r="J25" s="9"/>
      <c r="K25" s="9"/>
      <c r="L25" s="6" t="s">
        <v>19</v>
      </c>
      <c r="M25" s="9"/>
      <c r="N25" s="6" t="s">
        <v>19</v>
      </c>
      <c r="O25" s="9"/>
      <c r="P25" s="7">
        <v>0</v>
      </c>
      <c r="Q25" s="6" t="s">
        <v>19</v>
      </c>
      <c r="R25" s="6" t="s">
        <v>19</v>
      </c>
      <c r="S25" s="6" t="s">
        <v>19</v>
      </c>
      <c r="T25" s="8">
        <v>0</v>
      </c>
      <c r="U25" s="8">
        <v>42824</v>
      </c>
      <c r="V25" s="7" t="b">
        <v>1</v>
      </c>
      <c r="W25" s="6" t="s">
        <v>712</v>
      </c>
      <c r="X25" s="6" t="s">
        <v>19</v>
      </c>
      <c r="Y25" s="7">
        <v>1</v>
      </c>
      <c r="Z25" s="6" t="s">
        <v>713</v>
      </c>
      <c r="AA25" s="6" t="str">
        <f t="shared" si="0"/>
        <v/>
      </c>
      <c r="AB25" s="6" t="str">
        <f t="shared" si="1"/>
        <v/>
      </c>
      <c r="AD25" s="10" t="e">
        <f>VLOOKUP(R25,Layout2!$B$2:$M$2395,12,FALSE)</f>
        <v>#N/A</v>
      </c>
      <c r="AE25" s="10" t="e">
        <f>IF(ISNA(AD25),VLOOKUP(C25,Layout2!$F$2:$M$2395,8,FALSE),AD25)</f>
        <v>#N/A</v>
      </c>
      <c r="AF25" s="10" t="e">
        <f>IF(ISNA(AE25),VLOOKUP(B25,Layout2!$F$2:$M$2395,8,FALSE),AE25)</f>
        <v>#N/A</v>
      </c>
      <c r="AG25" s="10" t="e">
        <f>IF(ISNA(AF25),VLOOKUP(B25,Layout2!$B$2:$M$2395,12,FALSE),AF25)</f>
        <v>#N/A</v>
      </c>
      <c r="AI25" s="17" t="e">
        <v>#N/A</v>
      </c>
      <c r="AJ25" s="17" t="e">
        <v>#N/A</v>
      </c>
      <c r="AK25" s="17" t="s">
        <v>19</v>
      </c>
      <c r="AL25" t="str">
        <f t="shared" si="2"/>
        <v/>
      </c>
      <c r="AM25" t="str">
        <f t="shared" si="3"/>
        <v>Unknown (BRMAT1CTF005)</v>
      </c>
    </row>
    <row r="26" spans="1:39" ht="12.75" customHeight="1" x14ac:dyDescent="0.3">
      <c r="A26" s="6" t="s">
        <v>752</v>
      </c>
      <c r="B26" s="6" t="s">
        <v>425</v>
      </c>
      <c r="C26" s="6" t="s">
        <v>19</v>
      </c>
      <c r="D26" s="7" t="b">
        <v>0</v>
      </c>
      <c r="E26" s="6" t="s">
        <v>19</v>
      </c>
      <c r="F26" s="6" t="s">
        <v>19</v>
      </c>
      <c r="G26" s="8">
        <v>0</v>
      </c>
      <c r="H26" s="8">
        <v>0</v>
      </c>
      <c r="I26" s="9"/>
      <c r="J26" s="9"/>
      <c r="K26" s="9"/>
      <c r="L26" s="6" t="s">
        <v>19</v>
      </c>
      <c r="M26" s="9"/>
      <c r="N26" s="6" t="s">
        <v>19</v>
      </c>
      <c r="O26" s="9"/>
      <c r="P26" s="7">
        <v>0</v>
      </c>
      <c r="Q26" s="6" t="s">
        <v>19</v>
      </c>
      <c r="R26" s="6" t="s">
        <v>19</v>
      </c>
      <c r="S26" s="6" t="s">
        <v>19</v>
      </c>
      <c r="T26" s="8">
        <v>0</v>
      </c>
      <c r="U26" s="8">
        <v>42824</v>
      </c>
      <c r="V26" s="7" t="b">
        <v>1</v>
      </c>
      <c r="W26" s="6" t="s">
        <v>712</v>
      </c>
      <c r="X26" s="6" t="s">
        <v>19</v>
      </c>
      <c r="Y26" s="7">
        <v>1</v>
      </c>
      <c r="Z26" s="6" t="s">
        <v>713</v>
      </c>
      <c r="AA26" s="6" t="str">
        <f t="shared" si="0"/>
        <v>0690792D</v>
      </c>
      <c r="AB26" s="6" t="str">
        <f t="shared" si="1"/>
        <v>03025305000146</v>
      </c>
      <c r="AD26" s="10" t="e">
        <f>VLOOKUP(R26,Layout2!$B$2:$M$2395,12,FALSE)</f>
        <v>#N/A</v>
      </c>
      <c r="AE26" s="10" t="e">
        <f>IF(ISNA(AD26),VLOOKUP(C26,Layout2!$F$2:$M$2395,8,FALSE),AD26)</f>
        <v>#N/A</v>
      </c>
      <c r="AF26" s="10" t="e">
        <f>IF(ISNA(AE26),VLOOKUP(B26,Layout2!$F$2:$M$2395,8,FALSE),AE26)</f>
        <v>#N/A</v>
      </c>
      <c r="AG26" s="10" t="str">
        <f>IF(ISNA(AF26),VLOOKUP(B26,Layout2!$B$2:$M$2395,12,FALSE),AF26)</f>
        <v>03025305000146</v>
      </c>
      <c r="AI26" s="17" t="s">
        <v>965</v>
      </c>
      <c r="AJ26" s="17" t="s">
        <v>965</v>
      </c>
      <c r="AK26" s="17" t="s">
        <v>965</v>
      </c>
      <c r="AL26" t="str">
        <f t="shared" si="2"/>
        <v>0690792D</v>
      </c>
      <c r="AM26" t="str">
        <f t="shared" si="3"/>
        <v>Unknown (BRCOLNDBS079)</v>
      </c>
    </row>
    <row r="27" spans="1:39" ht="12.75" customHeight="1" x14ac:dyDescent="0.3">
      <c r="A27" s="6" t="s">
        <v>753</v>
      </c>
      <c r="B27" s="6" t="s">
        <v>566</v>
      </c>
      <c r="C27" s="6" t="s">
        <v>19</v>
      </c>
      <c r="D27" s="7" t="b">
        <v>0</v>
      </c>
      <c r="E27" s="6" t="s">
        <v>19</v>
      </c>
      <c r="F27" s="6" t="s">
        <v>19</v>
      </c>
      <c r="G27" s="8">
        <v>0</v>
      </c>
      <c r="H27" s="8">
        <v>0</v>
      </c>
      <c r="I27" s="9"/>
      <c r="J27" s="9"/>
      <c r="K27" s="9"/>
      <c r="L27" s="6" t="s">
        <v>19</v>
      </c>
      <c r="M27" s="9"/>
      <c r="N27" s="6" t="s">
        <v>19</v>
      </c>
      <c r="O27" s="9"/>
      <c r="P27" s="7">
        <v>0</v>
      </c>
      <c r="Q27" s="6" t="s">
        <v>19</v>
      </c>
      <c r="R27" s="6" t="s">
        <v>19</v>
      </c>
      <c r="S27" s="6" t="s">
        <v>19</v>
      </c>
      <c r="T27" s="8">
        <v>0</v>
      </c>
      <c r="U27" s="8">
        <v>42824</v>
      </c>
      <c r="V27" s="7" t="b">
        <v>1</v>
      </c>
      <c r="W27" s="6" t="s">
        <v>712</v>
      </c>
      <c r="X27" s="6" t="s">
        <v>19</v>
      </c>
      <c r="Y27" s="7">
        <v>1</v>
      </c>
      <c r="Z27" s="6" t="s">
        <v>713</v>
      </c>
      <c r="AA27" s="6" t="str">
        <f t="shared" si="0"/>
        <v/>
      </c>
      <c r="AB27" s="6" t="str">
        <f t="shared" si="1"/>
        <v>16565016000181</v>
      </c>
      <c r="AD27" s="10" t="e">
        <f>VLOOKUP(R27,Layout2!$B$2:$M$2395,12,FALSE)</f>
        <v>#N/A</v>
      </c>
      <c r="AE27" s="10" t="e">
        <f>IF(ISNA(AD27),VLOOKUP(C27,Layout2!$F$2:$M$2395,8,FALSE),AD27)</f>
        <v>#N/A</v>
      </c>
      <c r="AF27" s="10" t="e">
        <f>IF(ISNA(AE27),VLOOKUP(B27,Layout2!$F$2:$M$2395,8,FALSE),AE27)</f>
        <v>#N/A</v>
      </c>
      <c r="AG27" s="10" t="str">
        <f>IF(ISNA(AF27),VLOOKUP(B27,Layout2!$B$2:$M$2395,12,FALSE),AF27)</f>
        <v>16565016000181</v>
      </c>
      <c r="AI27" s="17" t="e">
        <v>#N/A</v>
      </c>
      <c r="AJ27" s="17" t="e">
        <v>#N/A</v>
      </c>
      <c r="AK27" s="17" t="s">
        <v>19</v>
      </c>
      <c r="AL27" t="str">
        <f t="shared" si="2"/>
        <v/>
      </c>
      <c r="AM27" t="str">
        <f t="shared" si="3"/>
        <v>Unknown (BRCDB4CTF008)</v>
      </c>
    </row>
    <row r="28" spans="1:39" ht="12.75" customHeight="1" x14ac:dyDescent="0.3">
      <c r="A28" s="6" t="s">
        <v>754</v>
      </c>
      <c r="B28" s="6" t="s">
        <v>755</v>
      </c>
      <c r="C28" s="6" t="s">
        <v>19</v>
      </c>
      <c r="D28" s="7" t="b">
        <v>0</v>
      </c>
      <c r="E28" s="6" t="s">
        <v>19</v>
      </c>
      <c r="F28" s="6" t="s">
        <v>19</v>
      </c>
      <c r="G28" s="8">
        <v>0</v>
      </c>
      <c r="H28" s="8">
        <v>0</v>
      </c>
      <c r="I28" s="9"/>
      <c r="J28" s="9"/>
      <c r="K28" s="9"/>
      <c r="L28" s="6" t="s">
        <v>19</v>
      </c>
      <c r="M28" s="9"/>
      <c r="N28" s="6" t="s">
        <v>19</v>
      </c>
      <c r="O28" s="9"/>
      <c r="P28" s="7">
        <v>0</v>
      </c>
      <c r="Q28" s="6" t="s">
        <v>19</v>
      </c>
      <c r="R28" s="6" t="s">
        <v>19</v>
      </c>
      <c r="S28" s="6" t="s">
        <v>19</v>
      </c>
      <c r="T28" s="8">
        <v>0</v>
      </c>
      <c r="U28" s="8">
        <v>42864</v>
      </c>
      <c r="V28" s="7" t="b">
        <v>1</v>
      </c>
      <c r="W28" s="6" t="s">
        <v>712</v>
      </c>
      <c r="X28" s="6" t="s">
        <v>19</v>
      </c>
      <c r="Y28" s="7">
        <v>1</v>
      </c>
      <c r="Z28" s="6" t="s">
        <v>713</v>
      </c>
      <c r="AA28" s="6" t="str">
        <f t="shared" si="0"/>
        <v/>
      </c>
      <c r="AB28" s="6" t="str">
        <f t="shared" si="1"/>
        <v/>
      </c>
      <c r="AD28" s="10" t="e">
        <f>VLOOKUP(R28,Layout2!$B$2:$M$2395,12,FALSE)</f>
        <v>#N/A</v>
      </c>
      <c r="AE28" s="10" t="e">
        <f>IF(ISNA(AD28),VLOOKUP(C28,Layout2!$F$2:$M$2395,8,FALSE),AD28)</f>
        <v>#N/A</v>
      </c>
      <c r="AF28" s="10" t="e">
        <f>IF(ISNA(AE28),VLOOKUP(B28,Layout2!$F$2:$M$2395,8,FALSE),AE28)</f>
        <v>#N/A</v>
      </c>
      <c r="AG28" s="10" t="e">
        <f>IF(ISNA(AF28),VLOOKUP(B28,Layout2!$B$2:$M$2395,12,FALSE),AF28)</f>
        <v>#N/A</v>
      </c>
      <c r="AI28" s="17" t="e">
        <v>#N/A</v>
      </c>
      <c r="AJ28" s="17" t="e">
        <v>#N/A</v>
      </c>
      <c r="AK28" s="17" t="s">
        <v>19</v>
      </c>
      <c r="AL28" t="str">
        <f t="shared" si="2"/>
        <v/>
      </c>
      <c r="AM28" t="str">
        <f t="shared" si="3"/>
        <v>Unknown (CRDUNV18)</v>
      </c>
    </row>
    <row r="29" spans="1:39" ht="12.75" customHeight="1" x14ac:dyDescent="0.3">
      <c r="A29" s="6" t="s">
        <v>756</v>
      </c>
      <c r="B29" s="6" t="s">
        <v>757</v>
      </c>
      <c r="C29" s="6" t="s">
        <v>19</v>
      </c>
      <c r="D29" s="7" t="b">
        <v>0</v>
      </c>
      <c r="E29" s="6" t="s">
        <v>19</v>
      </c>
      <c r="F29" s="6" t="s">
        <v>19</v>
      </c>
      <c r="G29" s="8">
        <v>0</v>
      </c>
      <c r="H29" s="8">
        <v>0</v>
      </c>
      <c r="I29" s="9"/>
      <c r="J29" s="9"/>
      <c r="K29" s="9"/>
      <c r="L29" s="6" t="s">
        <v>19</v>
      </c>
      <c r="M29" s="9"/>
      <c r="N29" s="6" t="s">
        <v>19</v>
      </c>
      <c r="O29" s="9"/>
      <c r="P29" s="7">
        <v>0</v>
      </c>
      <c r="Q29" s="6" t="s">
        <v>19</v>
      </c>
      <c r="R29" s="6" t="s">
        <v>19</v>
      </c>
      <c r="S29" s="6" t="s">
        <v>19</v>
      </c>
      <c r="T29" s="8">
        <v>0</v>
      </c>
      <c r="U29" s="8">
        <v>42864</v>
      </c>
      <c r="V29" s="7" t="b">
        <v>1</v>
      </c>
      <c r="W29" s="6" t="s">
        <v>712</v>
      </c>
      <c r="X29" s="6" t="s">
        <v>19</v>
      </c>
      <c r="Y29" s="7">
        <v>0</v>
      </c>
      <c r="Z29" s="6" t="s">
        <v>19</v>
      </c>
      <c r="AA29" s="6" t="str">
        <f t="shared" si="0"/>
        <v/>
      </c>
      <c r="AB29" s="6" t="str">
        <f t="shared" si="1"/>
        <v/>
      </c>
      <c r="AD29" s="10" t="e">
        <f>VLOOKUP(R29,Layout2!$B$2:$M$2395,12,FALSE)</f>
        <v>#N/A</v>
      </c>
      <c r="AE29" s="10" t="e">
        <f>IF(ISNA(AD29),VLOOKUP(C29,Layout2!$F$2:$M$2395,8,FALSE),AD29)</f>
        <v>#N/A</v>
      </c>
      <c r="AF29" s="10" t="e">
        <f>IF(ISNA(AE29),VLOOKUP(B29,Layout2!$F$2:$M$2395,8,FALSE),AE29)</f>
        <v>#N/A</v>
      </c>
      <c r="AG29" s="10" t="e">
        <f>IF(ISNA(AF29),VLOOKUP(B29,Layout2!$B$2:$M$2395,12,FALSE),AF29)</f>
        <v>#N/A</v>
      </c>
      <c r="AI29" s="17" t="e">
        <v>#N/A</v>
      </c>
      <c r="AJ29" s="17" t="e">
        <v>#N/A</v>
      </c>
      <c r="AK29" s="17" t="s">
        <v>19</v>
      </c>
      <c r="AL29" t="str">
        <f t="shared" si="2"/>
        <v/>
      </c>
      <c r="AM29" t="str">
        <f t="shared" si="3"/>
        <v>Unknown (BRLGTEDBS045)</v>
      </c>
    </row>
    <row r="30" spans="1:39" ht="12.75" customHeight="1" x14ac:dyDescent="0.3">
      <c r="A30" s="6" t="s">
        <v>758</v>
      </c>
      <c r="B30" s="6" t="s">
        <v>759</v>
      </c>
      <c r="C30" s="6" t="s">
        <v>19</v>
      </c>
      <c r="D30" s="7" t="b">
        <v>0</v>
      </c>
      <c r="E30" s="6" t="s">
        <v>19</v>
      </c>
      <c r="F30" s="6" t="s">
        <v>19</v>
      </c>
      <c r="G30" s="8">
        <v>0</v>
      </c>
      <c r="H30" s="8">
        <v>0</v>
      </c>
      <c r="I30" s="9"/>
      <c r="J30" s="9"/>
      <c r="K30" s="9"/>
      <c r="L30" s="6" t="s">
        <v>19</v>
      </c>
      <c r="M30" s="9"/>
      <c r="N30" s="6" t="s">
        <v>19</v>
      </c>
      <c r="O30" s="9"/>
      <c r="P30" s="7">
        <v>0</v>
      </c>
      <c r="Q30" s="6" t="s">
        <v>19</v>
      </c>
      <c r="R30" s="6" t="s">
        <v>19</v>
      </c>
      <c r="S30" s="6" t="s">
        <v>19</v>
      </c>
      <c r="T30" s="8">
        <v>0</v>
      </c>
      <c r="U30" s="8">
        <v>42969</v>
      </c>
      <c r="V30" s="7" t="b">
        <v>0</v>
      </c>
      <c r="W30" s="6" t="s">
        <v>712</v>
      </c>
      <c r="X30" s="6" t="s">
        <v>19</v>
      </c>
      <c r="Y30" s="7">
        <v>0</v>
      </c>
      <c r="Z30" s="6" t="s">
        <v>19</v>
      </c>
      <c r="AA30" s="6" t="str">
        <f t="shared" si="0"/>
        <v/>
      </c>
      <c r="AB30" s="6" t="str">
        <f t="shared" si="1"/>
        <v/>
      </c>
      <c r="AD30" s="10" t="e">
        <f>VLOOKUP(R30,Layout2!$B$2:$M$2395,12,FALSE)</f>
        <v>#N/A</v>
      </c>
      <c r="AE30" s="10" t="e">
        <f>IF(ISNA(AD30),VLOOKUP(C30,Layout2!$F$2:$M$2395,8,FALSE),AD30)</f>
        <v>#N/A</v>
      </c>
      <c r="AF30" s="10" t="e">
        <f>IF(ISNA(AE30),VLOOKUP(B30,Layout2!$F$2:$M$2395,8,FALSE),AE30)</f>
        <v>#N/A</v>
      </c>
      <c r="AG30" s="10" t="e">
        <f>IF(ISNA(AF30),VLOOKUP(B30,Layout2!$B$2:$M$2395,12,FALSE),AF30)</f>
        <v>#N/A</v>
      </c>
      <c r="AI30" s="17" t="e">
        <v>#N/A</v>
      </c>
      <c r="AJ30" s="17" t="e">
        <v>#N/A</v>
      </c>
      <c r="AK30" s="17" t="s">
        <v>19</v>
      </c>
      <c r="AL30" t="str">
        <f t="shared" si="2"/>
        <v/>
      </c>
      <c r="AM30" t="str">
        <f t="shared" si="3"/>
        <v>Unknown (LORT19)</v>
      </c>
    </row>
    <row r="31" spans="1:39" ht="12.75" customHeight="1" x14ac:dyDescent="0.3">
      <c r="A31" s="6" t="s">
        <v>760</v>
      </c>
      <c r="B31" s="6" t="s">
        <v>761</v>
      </c>
      <c r="C31" s="6" t="s">
        <v>19</v>
      </c>
      <c r="D31" s="7" t="b">
        <v>0</v>
      </c>
      <c r="E31" s="6" t="s">
        <v>19</v>
      </c>
      <c r="F31" s="6" t="s">
        <v>19</v>
      </c>
      <c r="G31" s="8">
        <v>0</v>
      </c>
      <c r="H31" s="8">
        <v>0</v>
      </c>
      <c r="I31" s="9"/>
      <c r="J31" s="9"/>
      <c r="K31" s="9"/>
      <c r="L31" s="6" t="s">
        <v>19</v>
      </c>
      <c r="M31" s="9"/>
      <c r="N31" s="6" t="s">
        <v>19</v>
      </c>
      <c r="O31" s="9"/>
      <c r="P31" s="7">
        <v>0</v>
      </c>
      <c r="Q31" s="6" t="s">
        <v>19</v>
      </c>
      <c r="R31" s="6" t="s">
        <v>19</v>
      </c>
      <c r="S31" s="6" t="s">
        <v>19</v>
      </c>
      <c r="T31" s="8">
        <v>0</v>
      </c>
      <c r="U31" s="8">
        <v>42969</v>
      </c>
      <c r="V31" s="7" t="b">
        <v>0</v>
      </c>
      <c r="W31" s="6" t="s">
        <v>712</v>
      </c>
      <c r="X31" s="6" t="s">
        <v>19</v>
      </c>
      <c r="Y31" s="7">
        <v>0</v>
      </c>
      <c r="Z31" s="6" t="s">
        <v>19</v>
      </c>
      <c r="AA31" s="6" t="str">
        <f t="shared" si="0"/>
        <v/>
      </c>
      <c r="AB31" s="6" t="str">
        <f t="shared" si="1"/>
        <v/>
      </c>
      <c r="AD31" s="10" t="e">
        <f>VLOOKUP(R31,Layout2!$B$2:$M$2395,12,FALSE)</f>
        <v>#N/A</v>
      </c>
      <c r="AE31" s="10" t="e">
        <f>IF(ISNA(AD31),VLOOKUP(C31,Layout2!$F$2:$M$2395,8,FALSE),AD31)</f>
        <v>#N/A</v>
      </c>
      <c r="AF31" s="10" t="e">
        <f>IF(ISNA(AE31),VLOOKUP(B31,Layout2!$F$2:$M$2395,8,FALSE),AE31)</f>
        <v>#N/A</v>
      </c>
      <c r="AG31" s="10" t="e">
        <f>IF(ISNA(AF31),VLOOKUP(B31,Layout2!$B$2:$M$2395,12,FALSE),AF31)</f>
        <v>#N/A</v>
      </c>
      <c r="AI31" s="17" t="e">
        <v>#N/A</v>
      </c>
      <c r="AJ31" s="17" t="e">
        <v>#N/A</v>
      </c>
      <c r="AK31" s="17" t="s">
        <v>19</v>
      </c>
      <c r="AL31" t="str">
        <f t="shared" si="2"/>
        <v/>
      </c>
      <c r="AM31" t="str">
        <f t="shared" si="3"/>
        <v>Unknown (PRLG12)</v>
      </c>
    </row>
    <row r="32" spans="1:39" ht="12.75" customHeight="1" x14ac:dyDescent="0.3">
      <c r="A32" s="6" t="s">
        <v>762</v>
      </c>
      <c r="B32" s="6" t="s">
        <v>763</v>
      </c>
      <c r="C32" s="6" t="s">
        <v>19</v>
      </c>
      <c r="D32" s="7" t="b">
        <v>0</v>
      </c>
      <c r="E32" s="6" t="s">
        <v>19</v>
      </c>
      <c r="F32" s="6" t="s">
        <v>19</v>
      </c>
      <c r="G32" s="8">
        <v>0</v>
      </c>
      <c r="H32" s="8">
        <v>0</v>
      </c>
      <c r="I32" s="9"/>
      <c r="J32" s="9"/>
      <c r="K32" s="9"/>
      <c r="L32" s="6" t="s">
        <v>19</v>
      </c>
      <c r="M32" s="9"/>
      <c r="N32" s="6" t="s">
        <v>19</v>
      </c>
      <c r="O32" s="9"/>
      <c r="P32" s="7">
        <v>0</v>
      </c>
      <c r="Q32" s="6" t="s">
        <v>19</v>
      </c>
      <c r="R32" s="6" t="s">
        <v>19</v>
      </c>
      <c r="S32" s="6" t="s">
        <v>19</v>
      </c>
      <c r="T32" s="8">
        <v>0</v>
      </c>
      <c r="U32" s="8">
        <v>42969</v>
      </c>
      <c r="V32" s="7" t="b">
        <v>0</v>
      </c>
      <c r="W32" s="6" t="s">
        <v>712</v>
      </c>
      <c r="X32" s="6" t="s">
        <v>19</v>
      </c>
      <c r="Y32" s="7">
        <v>0</v>
      </c>
      <c r="Z32" s="6" t="s">
        <v>19</v>
      </c>
      <c r="AA32" s="6" t="str">
        <f t="shared" si="0"/>
        <v/>
      </c>
      <c r="AB32" s="6" t="str">
        <f t="shared" si="1"/>
        <v/>
      </c>
      <c r="AD32" s="10" t="e">
        <f>VLOOKUP(R32,Layout2!$B$2:$M$2395,12,FALSE)</f>
        <v>#N/A</v>
      </c>
      <c r="AE32" s="10" t="e">
        <f>IF(ISNA(AD32),VLOOKUP(C32,Layout2!$F$2:$M$2395,8,FALSE),AD32)</f>
        <v>#N/A</v>
      </c>
      <c r="AF32" s="10" t="e">
        <f>IF(ISNA(AE32),VLOOKUP(B32,Layout2!$F$2:$M$2395,8,FALSE),AE32)</f>
        <v>#N/A</v>
      </c>
      <c r="AG32" s="10" t="e">
        <f>IF(ISNA(AF32),VLOOKUP(B32,Layout2!$B$2:$M$2395,12,FALSE),AF32)</f>
        <v>#N/A</v>
      </c>
      <c r="AI32" s="17" t="e">
        <v>#N/A</v>
      </c>
      <c r="AJ32" s="17" t="e">
        <v>#N/A</v>
      </c>
      <c r="AK32" s="17" t="s">
        <v>19</v>
      </c>
      <c r="AL32" t="str">
        <f t="shared" si="2"/>
        <v/>
      </c>
      <c r="AM32" t="str">
        <f t="shared" si="3"/>
        <v>Unknown (CCCI22)</v>
      </c>
    </row>
    <row r="33" spans="1:39" ht="12.75" customHeight="1" x14ac:dyDescent="0.3">
      <c r="A33" s="6" t="s">
        <v>764</v>
      </c>
      <c r="B33" s="6" t="s">
        <v>765</v>
      </c>
      <c r="C33" s="6" t="s">
        <v>19</v>
      </c>
      <c r="D33" s="7" t="b">
        <v>0</v>
      </c>
      <c r="E33" s="6" t="s">
        <v>19</v>
      </c>
      <c r="F33" s="6" t="s">
        <v>19</v>
      </c>
      <c r="G33" s="8">
        <v>0</v>
      </c>
      <c r="H33" s="8">
        <v>0</v>
      </c>
      <c r="I33" s="9"/>
      <c r="J33" s="9"/>
      <c r="K33" s="9"/>
      <c r="L33" s="6" t="s">
        <v>19</v>
      </c>
      <c r="M33" s="9"/>
      <c r="N33" s="6" t="s">
        <v>19</v>
      </c>
      <c r="O33" s="9"/>
      <c r="P33" s="7">
        <v>0</v>
      </c>
      <c r="Q33" s="6" t="s">
        <v>19</v>
      </c>
      <c r="R33" s="6" t="s">
        <v>19</v>
      </c>
      <c r="S33" s="6" t="s">
        <v>19</v>
      </c>
      <c r="T33" s="8">
        <v>0</v>
      </c>
      <c r="U33" s="8">
        <v>42969</v>
      </c>
      <c r="V33" s="7" t="b">
        <v>0</v>
      </c>
      <c r="W33" s="6" t="s">
        <v>712</v>
      </c>
      <c r="X33" s="6" t="s">
        <v>19</v>
      </c>
      <c r="Y33" s="7">
        <v>0</v>
      </c>
      <c r="Z33" s="6" t="s">
        <v>19</v>
      </c>
      <c r="AA33" s="6" t="str">
        <f t="shared" si="0"/>
        <v/>
      </c>
      <c r="AB33" s="6" t="str">
        <f t="shared" si="1"/>
        <v/>
      </c>
      <c r="AD33" s="10" t="e">
        <f>VLOOKUP(R33,Layout2!$B$2:$M$2395,12,FALSE)</f>
        <v>#N/A</v>
      </c>
      <c r="AE33" s="10" t="e">
        <f>IF(ISNA(AD33),VLOOKUP(C33,Layout2!$F$2:$M$2395,8,FALSE),AD33)</f>
        <v>#N/A</v>
      </c>
      <c r="AF33" s="10" t="e">
        <f>IF(ISNA(AE33),VLOOKUP(B33,Layout2!$F$2:$M$2395,8,FALSE),AE33)</f>
        <v>#N/A</v>
      </c>
      <c r="AG33" s="10" t="e">
        <f>IF(ISNA(AF33),VLOOKUP(B33,Layout2!$B$2:$M$2395,12,FALSE),AF33)</f>
        <v>#N/A</v>
      </c>
      <c r="AI33" s="17" t="e">
        <v>#N/A</v>
      </c>
      <c r="AJ33" s="17" t="e">
        <v>#N/A</v>
      </c>
      <c r="AK33" s="17" t="s">
        <v>19</v>
      </c>
      <c r="AL33" t="str">
        <f t="shared" si="2"/>
        <v/>
      </c>
      <c r="AM33" t="str">
        <f t="shared" si="3"/>
        <v>Unknown (ESCE13)</v>
      </c>
    </row>
    <row r="34" spans="1:39" ht="12.75" customHeight="1" x14ac:dyDescent="0.3">
      <c r="A34" s="6" t="s">
        <v>766</v>
      </c>
      <c r="B34" s="6" t="s">
        <v>767</v>
      </c>
      <c r="C34" s="6" t="s">
        <v>19</v>
      </c>
      <c r="D34" s="7" t="b">
        <v>0</v>
      </c>
      <c r="E34" s="6" t="s">
        <v>19</v>
      </c>
      <c r="F34" s="6" t="s">
        <v>19</v>
      </c>
      <c r="G34" s="8">
        <v>0</v>
      </c>
      <c r="H34" s="8">
        <v>0</v>
      </c>
      <c r="I34" s="9"/>
      <c r="J34" s="9"/>
      <c r="K34" s="9"/>
      <c r="L34" s="6" t="s">
        <v>19</v>
      </c>
      <c r="M34" s="9"/>
      <c r="N34" s="6" t="s">
        <v>19</v>
      </c>
      <c r="O34" s="9"/>
      <c r="P34" s="7">
        <v>0</v>
      </c>
      <c r="Q34" s="6" t="s">
        <v>19</v>
      </c>
      <c r="R34" s="6" t="s">
        <v>19</v>
      </c>
      <c r="S34" s="6" t="s">
        <v>19</v>
      </c>
      <c r="T34" s="8">
        <v>0</v>
      </c>
      <c r="U34" s="8">
        <v>42979</v>
      </c>
      <c r="V34" s="7" t="b">
        <v>1</v>
      </c>
      <c r="W34" s="6" t="s">
        <v>712</v>
      </c>
      <c r="X34" s="6" t="s">
        <v>19</v>
      </c>
      <c r="Y34" s="7">
        <v>0</v>
      </c>
      <c r="Z34" s="6" t="s">
        <v>19</v>
      </c>
      <c r="AA34" s="6" t="str">
        <f t="shared" si="0"/>
        <v/>
      </c>
      <c r="AB34" s="6" t="str">
        <f t="shared" si="1"/>
        <v/>
      </c>
      <c r="AD34" s="10" t="e">
        <f>VLOOKUP(R34,Layout2!$B$2:$M$2395,12,FALSE)</f>
        <v>#N/A</v>
      </c>
      <c r="AE34" s="10" t="e">
        <f>IF(ISNA(AD34),VLOOKUP(C34,Layout2!$F$2:$M$2395,8,FALSE),AD34)</f>
        <v>#N/A</v>
      </c>
      <c r="AF34" s="10" t="e">
        <f>IF(ISNA(AE34),VLOOKUP(B34,Layout2!$F$2:$M$2395,8,FALSE),AE34)</f>
        <v>#N/A</v>
      </c>
      <c r="AG34" s="10" t="e">
        <f>IF(ISNA(AF34),VLOOKUP(B34,Layout2!$B$2:$M$2395,12,FALSE),AF34)</f>
        <v>#N/A</v>
      </c>
      <c r="AI34" s="17" t="e">
        <v>#N/A</v>
      </c>
      <c r="AJ34" s="17" t="e">
        <v>#N/A</v>
      </c>
      <c r="AK34" s="17" t="s">
        <v>19</v>
      </c>
      <c r="AL34" t="str">
        <f t="shared" si="2"/>
        <v/>
      </c>
      <c r="AM34" t="str">
        <f t="shared" si="3"/>
        <v>Unknown (BRMOVIDBS010)</v>
      </c>
    </row>
    <row r="35" spans="1:39" ht="12.75" customHeight="1" x14ac:dyDescent="0.3">
      <c r="A35" s="6" t="s">
        <v>768</v>
      </c>
      <c r="B35" s="6" t="s">
        <v>769</v>
      </c>
      <c r="C35" s="6" t="s">
        <v>19</v>
      </c>
      <c r="D35" s="7" t="b">
        <v>0</v>
      </c>
      <c r="E35" s="6" t="s">
        <v>19</v>
      </c>
      <c r="F35" s="6" t="s">
        <v>19</v>
      </c>
      <c r="G35" s="8">
        <v>0</v>
      </c>
      <c r="H35" s="8">
        <v>0</v>
      </c>
      <c r="I35" s="9"/>
      <c r="J35" s="9"/>
      <c r="K35" s="9"/>
      <c r="L35" s="6" t="s">
        <v>19</v>
      </c>
      <c r="M35" s="9"/>
      <c r="N35" s="6" t="s">
        <v>19</v>
      </c>
      <c r="O35" s="9"/>
      <c r="P35" s="7">
        <v>0</v>
      </c>
      <c r="Q35" s="6" t="s">
        <v>19</v>
      </c>
      <c r="R35" s="6" t="s">
        <v>19</v>
      </c>
      <c r="S35" s="6" t="s">
        <v>19</v>
      </c>
      <c r="T35" s="8">
        <v>0</v>
      </c>
      <c r="U35" s="8">
        <v>42969</v>
      </c>
      <c r="V35" s="7" t="b">
        <v>0</v>
      </c>
      <c r="W35" s="6" t="s">
        <v>712</v>
      </c>
      <c r="X35" s="6" t="s">
        <v>19</v>
      </c>
      <c r="Y35" s="7">
        <v>0</v>
      </c>
      <c r="Z35" s="6" t="s">
        <v>19</v>
      </c>
      <c r="AA35" s="6" t="str">
        <f t="shared" si="0"/>
        <v/>
      </c>
      <c r="AB35" s="6" t="str">
        <f t="shared" si="1"/>
        <v/>
      </c>
      <c r="AD35" s="10" t="e">
        <f>VLOOKUP(R35,Layout2!$B$2:$M$2395,12,FALSE)</f>
        <v>#N/A</v>
      </c>
      <c r="AE35" s="10" t="e">
        <f>IF(ISNA(AD35),VLOOKUP(C35,Layout2!$F$2:$M$2395,8,FALSE),AD35)</f>
        <v>#N/A</v>
      </c>
      <c r="AF35" s="10" t="e">
        <f>IF(ISNA(AE35),VLOOKUP(B35,Layout2!$F$2:$M$2395,8,FALSE),AE35)</f>
        <v>#N/A</v>
      </c>
      <c r="AG35" s="10" t="e">
        <f>IF(ISNA(AF35),VLOOKUP(B35,Layout2!$B$2:$M$2395,12,FALSE),AF35)</f>
        <v>#N/A</v>
      </c>
      <c r="AI35" s="17" t="e">
        <v>#N/A</v>
      </c>
      <c r="AJ35" s="17" t="e">
        <v>#N/A</v>
      </c>
      <c r="AK35" s="17" t="s">
        <v>19</v>
      </c>
      <c r="AL35" t="str">
        <f t="shared" si="2"/>
        <v/>
      </c>
      <c r="AM35" t="str">
        <f t="shared" si="3"/>
        <v>Unknown (AVIA14)</v>
      </c>
    </row>
    <row r="36" spans="1:39" ht="12.75" customHeight="1" x14ac:dyDescent="0.3">
      <c r="A36" s="6" t="s">
        <v>770</v>
      </c>
      <c r="B36" s="6" t="s">
        <v>771</v>
      </c>
      <c r="C36" s="6" t="s">
        <v>19</v>
      </c>
      <c r="D36" s="7" t="b">
        <v>0</v>
      </c>
      <c r="E36" s="6" t="s">
        <v>19</v>
      </c>
      <c r="F36" s="6" t="s">
        <v>19</v>
      </c>
      <c r="G36" s="8">
        <v>0</v>
      </c>
      <c r="H36" s="8">
        <v>0</v>
      </c>
      <c r="I36" s="9"/>
      <c r="J36" s="9"/>
      <c r="K36" s="9"/>
      <c r="L36" s="6" t="s">
        <v>19</v>
      </c>
      <c r="M36" s="9"/>
      <c r="N36" s="6" t="s">
        <v>19</v>
      </c>
      <c r="O36" s="9"/>
      <c r="P36" s="7">
        <v>0</v>
      </c>
      <c r="Q36" s="6" t="s">
        <v>19</v>
      </c>
      <c r="R36" s="6" t="s">
        <v>19</v>
      </c>
      <c r="S36" s="6" t="s">
        <v>19</v>
      </c>
      <c r="T36" s="8">
        <v>0</v>
      </c>
      <c r="U36" s="8">
        <v>42969</v>
      </c>
      <c r="V36" s="7" t="b">
        <v>0</v>
      </c>
      <c r="W36" s="6" t="s">
        <v>712</v>
      </c>
      <c r="X36" s="6" t="s">
        <v>19</v>
      </c>
      <c r="Y36" s="7">
        <v>0</v>
      </c>
      <c r="Z36" s="6" t="s">
        <v>19</v>
      </c>
      <c r="AA36" s="6" t="str">
        <f t="shared" si="0"/>
        <v/>
      </c>
      <c r="AB36" s="6" t="str">
        <f t="shared" si="1"/>
        <v/>
      </c>
      <c r="AD36" s="10" t="e">
        <f>VLOOKUP(R36,Layout2!$B$2:$M$2395,12,FALSE)</f>
        <v>#N/A</v>
      </c>
      <c r="AE36" s="10" t="e">
        <f>IF(ISNA(AD36),VLOOKUP(C36,Layout2!$F$2:$M$2395,8,FALSE),AD36)</f>
        <v>#N/A</v>
      </c>
      <c r="AF36" s="10" t="e">
        <f>IF(ISNA(AE36),VLOOKUP(B36,Layout2!$F$2:$M$2395,8,FALSE),AE36)</f>
        <v>#N/A</v>
      </c>
      <c r="AG36" s="10" t="e">
        <f>IF(ISNA(AF36),VLOOKUP(B36,Layout2!$B$2:$M$2395,12,FALSE),AF36)</f>
        <v>#N/A</v>
      </c>
      <c r="AI36" s="17" t="e">
        <v>#N/A</v>
      </c>
      <c r="AJ36" s="17" t="e">
        <v>#N/A</v>
      </c>
      <c r="AK36" s="17" t="s">
        <v>19</v>
      </c>
      <c r="AL36" t="str">
        <f t="shared" si="2"/>
        <v/>
      </c>
      <c r="AM36" t="str">
        <f t="shared" si="3"/>
        <v>Unknown (CSSA13)</v>
      </c>
    </row>
    <row r="37" spans="1:39" ht="12.75" customHeight="1" x14ac:dyDescent="0.3">
      <c r="A37" s="6" t="s">
        <v>772</v>
      </c>
      <c r="B37" s="6" t="s">
        <v>773</v>
      </c>
      <c r="C37" s="6" t="s">
        <v>19</v>
      </c>
      <c r="D37" s="7" t="b">
        <v>0</v>
      </c>
      <c r="E37" s="6" t="s">
        <v>19</v>
      </c>
      <c r="F37" s="6" t="s">
        <v>19</v>
      </c>
      <c r="G37" s="8">
        <v>0</v>
      </c>
      <c r="H37" s="8">
        <v>0</v>
      </c>
      <c r="I37" s="9"/>
      <c r="J37" s="9"/>
      <c r="K37" s="9"/>
      <c r="L37" s="6" t="s">
        <v>19</v>
      </c>
      <c r="M37" s="9"/>
      <c r="N37" s="6" t="s">
        <v>19</v>
      </c>
      <c r="O37" s="9"/>
      <c r="P37" s="7">
        <v>0</v>
      </c>
      <c r="Q37" s="6" t="s">
        <v>19</v>
      </c>
      <c r="R37" s="6" t="s">
        <v>19</v>
      </c>
      <c r="S37" s="6" t="s">
        <v>19</v>
      </c>
      <c r="T37" s="8">
        <v>0</v>
      </c>
      <c r="U37" s="8">
        <v>42880</v>
      </c>
      <c r="V37" s="7" t="b">
        <v>1</v>
      </c>
      <c r="W37" s="6" t="s">
        <v>712</v>
      </c>
      <c r="X37" s="6" t="s">
        <v>19</v>
      </c>
      <c r="Y37" s="7">
        <v>0</v>
      </c>
      <c r="Z37" s="6" t="s">
        <v>19</v>
      </c>
      <c r="AA37" s="6" t="str">
        <f t="shared" si="0"/>
        <v/>
      </c>
      <c r="AB37" s="6" t="str">
        <f t="shared" si="1"/>
        <v/>
      </c>
      <c r="AD37" s="10" t="e">
        <f>VLOOKUP(R37,Layout2!$B$2:$M$2395,12,FALSE)</f>
        <v>#N/A</v>
      </c>
      <c r="AE37" s="10" t="e">
        <f>IF(ISNA(AD37),VLOOKUP(C37,Layout2!$F$2:$M$2395,8,FALSE),AD37)</f>
        <v>#N/A</v>
      </c>
      <c r="AF37" s="10" t="e">
        <f>IF(ISNA(AE37),VLOOKUP(B37,Layout2!$F$2:$M$2395,8,FALSE),AE37)</f>
        <v>#N/A</v>
      </c>
      <c r="AG37" s="10" t="e">
        <f>IF(ISNA(AF37),VLOOKUP(B37,Layout2!$B$2:$M$2395,12,FALSE),AF37)</f>
        <v>#N/A</v>
      </c>
      <c r="AI37" s="17" t="e">
        <v>#N/A</v>
      </c>
      <c r="AJ37" s="17" t="e">
        <v>#N/A</v>
      </c>
      <c r="AK37" s="17" t="s">
        <v>19</v>
      </c>
      <c r="AL37" t="str">
        <f t="shared" si="2"/>
        <v/>
      </c>
      <c r="AM37" t="str">
        <f t="shared" si="3"/>
        <v>Unknown (ELPLB0)</v>
      </c>
    </row>
    <row r="38" spans="1:39" ht="12.75" customHeight="1" x14ac:dyDescent="0.3">
      <c r="A38" s="6" t="s">
        <v>774</v>
      </c>
      <c r="B38" s="6" t="s">
        <v>411</v>
      </c>
      <c r="C38" s="6" t="s">
        <v>19</v>
      </c>
      <c r="D38" s="7" t="b">
        <v>0</v>
      </c>
      <c r="E38" s="6" t="s">
        <v>19</v>
      </c>
      <c r="F38" s="6" t="s">
        <v>19</v>
      </c>
      <c r="G38" s="8">
        <v>0</v>
      </c>
      <c r="H38" s="8">
        <v>0</v>
      </c>
      <c r="I38" s="9"/>
      <c r="J38" s="9"/>
      <c r="K38" s="9"/>
      <c r="L38" s="6" t="s">
        <v>19</v>
      </c>
      <c r="M38" s="9"/>
      <c r="N38" s="6" t="s">
        <v>19</v>
      </c>
      <c r="O38" s="9"/>
      <c r="P38" s="7">
        <v>0</v>
      </c>
      <c r="Q38" s="6" t="s">
        <v>19</v>
      </c>
      <c r="R38" s="6" t="s">
        <v>19</v>
      </c>
      <c r="S38" s="6" t="s">
        <v>19</v>
      </c>
      <c r="T38" s="8">
        <v>0</v>
      </c>
      <c r="U38" s="8">
        <v>42873</v>
      </c>
      <c r="V38" s="7" t="b">
        <v>1</v>
      </c>
      <c r="W38" s="6" t="s">
        <v>712</v>
      </c>
      <c r="X38" s="6" t="s">
        <v>19</v>
      </c>
      <c r="Y38" s="7">
        <v>0</v>
      </c>
      <c r="Z38" s="6" t="s">
        <v>19</v>
      </c>
      <c r="AA38" s="6" t="str">
        <f t="shared" si="0"/>
        <v>73272Z</v>
      </c>
      <c r="AB38" s="6" t="str">
        <f t="shared" si="1"/>
        <v>02222736000130</v>
      </c>
      <c r="AD38" s="10" t="e">
        <f>VLOOKUP(R38,Layout2!$B$2:$M$2395,12,FALSE)</f>
        <v>#N/A</v>
      </c>
      <c r="AE38" s="10" t="e">
        <f>IF(ISNA(AD38),VLOOKUP(C38,Layout2!$F$2:$M$2395,8,FALSE),AD38)</f>
        <v>#N/A</v>
      </c>
      <c r="AF38" s="10" t="str">
        <f>IF(ISNA(AE38),VLOOKUP(B38,Layout2!$F$2:$M$2395,8,FALSE),AE38)</f>
        <v>02222736000130</v>
      </c>
      <c r="AG38" s="10" t="str">
        <f>IF(ISNA(AF38),VLOOKUP(B38,Layout2!$B$2:$M$2395,12,FALSE),AF38)</f>
        <v>02222736000130</v>
      </c>
      <c r="AI38" s="17" t="s">
        <v>2415</v>
      </c>
      <c r="AJ38" s="17" t="s">
        <v>2415</v>
      </c>
      <c r="AK38" s="17" t="s">
        <v>2415</v>
      </c>
      <c r="AL38" t="str">
        <f t="shared" si="2"/>
        <v>73272Z</v>
      </c>
      <c r="AM38" t="str">
        <f t="shared" si="3"/>
        <v>Unknown (ECNT13)</v>
      </c>
    </row>
    <row r="39" spans="1:39" ht="12.75" customHeight="1" x14ac:dyDescent="0.3">
      <c r="A39" s="6" t="s">
        <v>775</v>
      </c>
      <c r="B39" s="6" t="s">
        <v>776</v>
      </c>
      <c r="C39" s="6" t="s">
        <v>19</v>
      </c>
      <c r="D39" s="7" t="b">
        <v>0</v>
      </c>
      <c r="E39" s="6" t="s">
        <v>19</v>
      </c>
      <c r="F39" s="6" t="s">
        <v>19</v>
      </c>
      <c r="G39" s="8">
        <v>0</v>
      </c>
      <c r="H39" s="8">
        <v>0</v>
      </c>
      <c r="I39" s="9"/>
      <c r="J39" s="9"/>
      <c r="K39" s="9"/>
      <c r="L39" s="6" t="s">
        <v>19</v>
      </c>
      <c r="M39" s="9"/>
      <c r="N39" s="6" t="s">
        <v>19</v>
      </c>
      <c r="O39" s="9"/>
      <c r="P39" s="7">
        <v>0</v>
      </c>
      <c r="Q39" s="6" t="s">
        <v>19</v>
      </c>
      <c r="R39" s="6" t="s">
        <v>19</v>
      </c>
      <c r="S39" s="6" t="s">
        <v>19</v>
      </c>
      <c r="T39" s="8">
        <v>0</v>
      </c>
      <c r="U39" s="8">
        <v>42892</v>
      </c>
      <c r="V39" s="7" t="b">
        <v>0</v>
      </c>
      <c r="W39" s="6" t="s">
        <v>712</v>
      </c>
      <c r="X39" s="6" t="s">
        <v>19</v>
      </c>
      <c r="Y39" s="7">
        <v>0</v>
      </c>
      <c r="Z39" s="6" t="s">
        <v>19</v>
      </c>
      <c r="AA39" s="6" t="str">
        <f t="shared" si="0"/>
        <v/>
      </c>
      <c r="AB39" s="6" t="str">
        <f t="shared" si="1"/>
        <v/>
      </c>
      <c r="AD39" s="10" t="e">
        <f>VLOOKUP(R39,Layout2!$B$2:$M$2395,12,FALSE)</f>
        <v>#N/A</v>
      </c>
      <c r="AE39" s="10" t="e">
        <f>IF(ISNA(AD39),VLOOKUP(C39,Layout2!$F$2:$M$2395,8,FALSE),AD39)</f>
        <v>#N/A</v>
      </c>
      <c r="AF39" s="10" t="e">
        <f>IF(ISNA(AE39),VLOOKUP(B39,Layout2!$F$2:$M$2395,8,FALSE),AE39)</f>
        <v>#N/A</v>
      </c>
      <c r="AG39" s="10" t="e">
        <f>IF(ISNA(AF39),VLOOKUP(B39,Layout2!$B$2:$M$2395,12,FALSE),AF39)</f>
        <v>#N/A</v>
      </c>
      <c r="AI39" s="17" t="e">
        <v>#N/A</v>
      </c>
      <c r="AJ39" s="17" t="e">
        <v>#N/A</v>
      </c>
      <c r="AK39" s="17" t="s">
        <v>19</v>
      </c>
      <c r="AL39" t="str">
        <f t="shared" si="2"/>
        <v/>
      </c>
      <c r="AM39" t="str">
        <f t="shared" si="3"/>
        <v>Unknown (BRFLRPD01M10)</v>
      </c>
    </row>
    <row r="40" spans="1:39" ht="12.75" customHeight="1" x14ac:dyDescent="0.3">
      <c r="A40" s="6" t="s">
        <v>777</v>
      </c>
      <c r="B40" s="6" t="s">
        <v>329</v>
      </c>
      <c r="C40" s="6" t="s">
        <v>19</v>
      </c>
      <c r="D40" s="7" t="b">
        <v>0</v>
      </c>
      <c r="E40" s="6" t="s">
        <v>19</v>
      </c>
      <c r="F40" s="6" t="s">
        <v>19</v>
      </c>
      <c r="G40" s="8">
        <v>0</v>
      </c>
      <c r="H40" s="8">
        <v>0</v>
      </c>
      <c r="I40" s="9"/>
      <c r="J40" s="9"/>
      <c r="K40" s="9"/>
      <c r="L40" s="6" t="s">
        <v>19</v>
      </c>
      <c r="M40" s="9"/>
      <c r="N40" s="6" t="s">
        <v>19</v>
      </c>
      <c r="O40" s="9"/>
      <c r="P40" s="7">
        <v>0</v>
      </c>
      <c r="Q40" s="6" t="s">
        <v>19</v>
      </c>
      <c r="R40" s="6" t="s">
        <v>19</v>
      </c>
      <c r="S40" s="6" t="s">
        <v>19</v>
      </c>
      <c r="T40" s="8">
        <v>0</v>
      </c>
      <c r="U40" s="8">
        <v>42992</v>
      </c>
      <c r="V40" s="7" t="b">
        <v>1</v>
      </c>
      <c r="W40" s="6" t="s">
        <v>712</v>
      </c>
      <c r="X40" s="6" t="s">
        <v>19</v>
      </c>
      <c r="Y40" s="7">
        <v>0</v>
      </c>
      <c r="Z40" s="6" t="s">
        <v>19</v>
      </c>
      <c r="AA40" s="6" t="str">
        <f t="shared" si="0"/>
        <v/>
      </c>
      <c r="AB40" s="6" t="str">
        <f t="shared" si="1"/>
        <v/>
      </c>
      <c r="AD40" s="10" t="e">
        <f>VLOOKUP(R40,Layout2!$B$2:$M$2395,12,FALSE)</f>
        <v>#N/A</v>
      </c>
      <c r="AE40" s="10" t="e">
        <f>IF(ISNA(AD40),VLOOKUP(C40,Layout2!$F$2:$M$2395,8,FALSE),AD40)</f>
        <v>#N/A</v>
      </c>
      <c r="AF40" s="10" t="str">
        <f>IF(ISNA(AE40),VLOOKUP(B40,Layout2!$F$2:$M$2395,8,FALSE),AE40)</f>
        <v/>
      </c>
      <c r="AG40" s="10" t="str">
        <f>IF(ISNA(AF40),VLOOKUP(B40,Layout2!$B$2:$M$2395,12,FALSE),AF40)</f>
        <v/>
      </c>
      <c r="AI40" s="17" t="e">
        <v>#N/A</v>
      </c>
      <c r="AJ40" s="17" t="e">
        <v>#N/A</v>
      </c>
      <c r="AK40" s="17" t="s">
        <v>19</v>
      </c>
      <c r="AL40" t="str">
        <f t="shared" si="2"/>
        <v/>
      </c>
      <c r="AM40" t="str">
        <f t="shared" si="3"/>
        <v>Unknown (FLRP11)</v>
      </c>
    </row>
    <row r="41" spans="1:39" ht="12.75" customHeight="1" x14ac:dyDescent="0.3">
      <c r="A41" s="6" t="s">
        <v>778</v>
      </c>
      <c r="B41" s="6" t="s">
        <v>597</v>
      </c>
      <c r="C41" s="6" t="s">
        <v>19</v>
      </c>
      <c r="D41" s="7" t="b">
        <v>0</v>
      </c>
      <c r="E41" s="6" t="s">
        <v>19</v>
      </c>
      <c r="F41" s="6" t="s">
        <v>19</v>
      </c>
      <c r="G41" s="8">
        <v>0</v>
      </c>
      <c r="H41" s="8">
        <v>0</v>
      </c>
      <c r="I41" s="9"/>
      <c r="J41" s="9"/>
      <c r="K41" s="9"/>
      <c r="L41" s="6" t="s">
        <v>19</v>
      </c>
      <c r="M41" s="9"/>
      <c r="N41" s="6" t="s">
        <v>19</v>
      </c>
      <c r="O41" s="9"/>
      <c r="P41" s="7">
        <v>0</v>
      </c>
      <c r="Q41" s="6" t="s">
        <v>19</v>
      </c>
      <c r="R41" s="6" t="s">
        <v>19</v>
      </c>
      <c r="S41" s="6" t="s">
        <v>19</v>
      </c>
      <c r="T41" s="8">
        <v>0</v>
      </c>
      <c r="U41" s="8">
        <v>42712</v>
      </c>
      <c r="V41" s="7" t="b">
        <v>1</v>
      </c>
      <c r="W41" s="6" t="s">
        <v>712</v>
      </c>
      <c r="X41" s="6" t="s">
        <v>19</v>
      </c>
      <c r="Y41" s="7">
        <v>1</v>
      </c>
      <c r="Z41" s="6" t="s">
        <v>713</v>
      </c>
      <c r="AA41" s="6" t="str">
        <f t="shared" si="0"/>
        <v>0690792D</v>
      </c>
      <c r="AB41" s="6" t="str">
        <f t="shared" si="1"/>
        <v>03025305000146</v>
      </c>
      <c r="AD41" s="10" t="e">
        <f>VLOOKUP(R41,Layout2!$B$2:$M$2395,12,FALSE)</f>
        <v>#N/A</v>
      </c>
      <c r="AE41" s="10" t="e">
        <f>IF(ISNA(AD41),VLOOKUP(C41,Layout2!$F$2:$M$2395,8,FALSE),AD41)</f>
        <v>#N/A</v>
      </c>
      <c r="AF41" s="10" t="str">
        <f>IF(ISNA(AE41),VLOOKUP(B41,Layout2!$F$2:$M$2395,8,FALSE),AE41)</f>
        <v>03025305000146</v>
      </c>
      <c r="AG41" s="10" t="str">
        <f>IF(ISNA(AF41),VLOOKUP(B41,Layout2!$B$2:$M$2395,12,FALSE),AF41)</f>
        <v>03025305000146</v>
      </c>
      <c r="AI41" s="17" t="s">
        <v>965</v>
      </c>
      <c r="AJ41" s="17" t="s">
        <v>965</v>
      </c>
      <c r="AK41" s="17" t="s">
        <v>965</v>
      </c>
      <c r="AL41" t="str">
        <f t="shared" si="2"/>
        <v>0690792D</v>
      </c>
      <c r="AM41" t="str">
        <f t="shared" si="3"/>
        <v>Unknown (RDCO24)</v>
      </c>
    </row>
    <row r="42" spans="1:39" ht="12.75" customHeight="1" x14ac:dyDescent="0.3">
      <c r="A42" s="6" t="s">
        <v>779</v>
      </c>
      <c r="B42" s="6" t="s">
        <v>780</v>
      </c>
      <c r="C42" s="6" t="s">
        <v>19</v>
      </c>
      <c r="D42" s="7" t="b">
        <v>0</v>
      </c>
      <c r="E42" s="6" t="s">
        <v>19</v>
      </c>
      <c r="F42" s="6" t="s">
        <v>19</v>
      </c>
      <c r="G42" s="8">
        <v>0</v>
      </c>
      <c r="H42" s="8">
        <v>0</v>
      </c>
      <c r="I42" s="9"/>
      <c r="J42" s="9"/>
      <c r="K42" s="9"/>
      <c r="L42" s="6" t="s">
        <v>19</v>
      </c>
      <c r="M42" s="9"/>
      <c r="N42" s="6" t="s">
        <v>19</v>
      </c>
      <c r="O42" s="9"/>
      <c r="P42" s="7">
        <v>0</v>
      </c>
      <c r="Q42" s="6" t="s">
        <v>19</v>
      </c>
      <c r="R42" s="6" t="s">
        <v>19</v>
      </c>
      <c r="S42" s="6" t="s">
        <v>19</v>
      </c>
      <c r="T42" s="8">
        <v>0</v>
      </c>
      <c r="U42" s="8">
        <v>42865</v>
      </c>
      <c r="V42" s="7" t="b">
        <v>1</v>
      </c>
      <c r="W42" s="6" t="s">
        <v>712</v>
      </c>
      <c r="X42" s="6" t="s">
        <v>19</v>
      </c>
      <c r="Y42" s="7">
        <v>0</v>
      </c>
      <c r="Z42" s="6" t="s">
        <v>19</v>
      </c>
      <c r="AA42" s="6" t="str">
        <f t="shared" si="0"/>
        <v/>
      </c>
      <c r="AB42" s="6" t="str">
        <f t="shared" si="1"/>
        <v/>
      </c>
      <c r="AD42" s="10" t="e">
        <f>VLOOKUP(R42,Layout2!$B$2:$M$2395,12,FALSE)</f>
        <v>#N/A</v>
      </c>
      <c r="AE42" s="10" t="e">
        <f>IF(ISNA(AD42),VLOOKUP(C42,Layout2!$F$2:$M$2395,8,FALSE),AD42)</f>
        <v>#N/A</v>
      </c>
      <c r="AF42" s="10" t="e">
        <f>IF(ISNA(AE42),VLOOKUP(B42,Layout2!$F$2:$M$2395,8,FALSE),AE42)</f>
        <v>#N/A</v>
      </c>
      <c r="AG42" s="10" t="e">
        <f>IF(ISNA(AF42),VLOOKUP(B42,Layout2!$B$2:$M$2395,12,FALSE),AF42)</f>
        <v>#N/A</v>
      </c>
      <c r="AI42" s="17" t="e">
        <v>#N/A</v>
      </c>
      <c r="AJ42" s="17" t="e">
        <v>#N/A</v>
      </c>
      <c r="AK42" s="17" t="s">
        <v>19</v>
      </c>
      <c r="AL42" t="str">
        <f t="shared" si="2"/>
        <v/>
      </c>
      <c r="AM42" t="str">
        <f t="shared" si="3"/>
        <v>Unknown (LGTE15)</v>
      </c>
    </row>
    <row r="43" spans="1:39" ht="12.75" customHeight="1" x14ac:dyDescent="0.3">
      <c r="A43" s="6" t="s">
        <v>781</v>
      </c>
      <c r="B43" s="6" t="s">
        <v>509</v>
      </c>
      <c r="C43" s="6" t="s">
        <v>19</v>
      </c>
      <c r="D43" s="7" t="b">
        <v>0</v>
      </c>
      <c r="E43" s="6" t="s">
        <v>19</v>
      </c>
      <c r="F43" s="6" t="s">
        <v>19</v>
      </c>
      <c r="G43" s="8">
        <v>0</v>
      </c>
      <c r="H43" s="8">
        <v>0</v>
      </c>
      <c r="I43" s="9"/>
      <c r="J43" s="9"/>
      <c r="K43" s="9"/>
      <c r="L43" s="6" t="s">
        <v>19</v>
      </c>
      <c r="M43" s="9"/>
      <c r="N43" s="6" t="s">
        <v>19</v>
      </c>
      <c r="O43" s="9"/>
      <c r="P43" s="7">
        <v>0</v>
      </c>
      <c r="Q43" s="6" t="s">
        <v>19</v>
      </c>
      <c r="R43" s="6" t="s">
        <v>19</v>
      </c>
      <c r="S43" s="6" t="s">
        <v>19</v>
      </c>
      <c r="T43" s="8">
        <v>0</v>
      </c>
      <c r="U43" s="8">
        <v>42712</v>
      </c>
      <c r="V43" s="7" t="b">
        <v>1</v>
      </c>
      <c r="W43" s="6" t="s">
        <v>712</v>
      </c>
      <c r="X43" s="6" t="s">
        <v>19</v>
      </c>
      <c r="Y43" s="7">
        <v>1</v>
      </c>
      <c r="Z43" s="6" t="s">
        <v>713</v>
      </c>
      <c r="AA43" s="6" t="str">
        <f t="shared" si="0"/>
        <v>SBSP3</v>
      </c>
      <c r="AB43" s="6" t="str">
        <f t="shared" si="1"/>
        <v>43776517000180</v>
      </c>
      <c r="AD43" s="10" t="e">
        <f>VLOOKUP(R43,Layout2!$B$2:$M$2395,12,FALSE)</f>
        <v>#N/A</v>
      </c>
      <c r="AE43" s="10" t="e">
        <f>IF(ISNA(AD43),VLOOKUP(C43,Layout2!$F$2:$M$2395,8,FALSE),AD43)</f>
        <v>#N/A</v>
      </c>
      <c r="AF43" s="10" t="str">
        <f>IF(ISNA(AE43),VLOOKUP(B43,Layout2!$F$2:$M$2395,8,FALSE),AE43)</f>
        <v>43776517000180</v>
      </c>
      <c r="AG43" s="10" t="str">
        <f>IF(ISNA(AF43),VLOOKUP(B43,Layout2!$B$2:$M$2395,12,FALSE),AF43)</f>
        <v>43776517000180</v>
      </c>
      <c r="AI43" s="17" t="s">
        <v>1828</v>
      </c>
      <c r="AJ43" s="17" t="s">
        <v>1828</v>
      </c>
      <c r="AK43" s="17" t="s">
        <v>1828</v>
      </c>
      <c r="AL43" t="str">
        <f t="shared" si="2"/>
        <v>SBSP3</v>
      </c>
      <c r="AM43" t="str">
        <f t="shared" si="3"/>
        <v>Unknown (SBESC7)</v>
      </c>
    </row>
    <row r="44" spans="1:39" ht="12.75" customHeight="1" x14ac:dyDescent="0.3">
      <c r="A44" s="6" t="s">
        <v>782</v>
      </c>
      <c r="B44" s="6" t="s">
        <v>783</v>
      </c>
      <c r="C44" s="6" t="s">
        <v>19</v>
      </c>
      <c r="D44" s="7" t="b">
        <v>0</v>
      </c>
      <c r="E44" s="6" t="s">
        <v>19</v>
      </c>
      <c r="F44" s="6" t="s">
        <v>19</v>
      </c>
      <c r="G44" s="8">
        <v>0</v>
      </c>
      <c r="H44" s="8">
        <v>0</v>
      </c>
      <c r="I44" s="9"/>
      <c r="J44" s="9"/>
      <c r="K44" s="9"/>
      <c r="L44" s="6" t="s">
        <v>19</v>
      </c>
      <c r="M44" s="9"/>
      <c r="N44" s="6" t="s">
        <v>19</v>
      </c>
      <c r="O44" s="9"/>
      <c r="P44" s="7">
        <v>0</v>
      </c>
      <c r="Q44" s="6" t="s">
        <v>19</v>
      </c>
      <c r="R44" s="6" t="s">
        <v>19</v>
      </c>
      <c r="S44" s="6" t="s">
        <v>19</v>
      </c>
      <c r="T44" s="8">
        <v>0</v>
      </c>
      <c r="U44" s="8">
        <v>42853</v>
      </c>
      <c r="V44" s="7" t="b">
        <v>1</v>
      </c>
      <c r="W44" s="6" t="s">
        <v>712</v>
      </c>
      <c r="X44" s="6" t="s">
        <v>19</v>
      </c>
      <c r="Y44" s="7">
        <v>0</v>
      </c>
      <c r="Z44" s="6" t="s">
        <v>19</v>
      </c>
      <c r="AA44" s="6" t="str">
        <f t="shared" si="0"/>
        <v/>
      </c>
      <c r="AB44" s="6" t="str">
        <f t="shared" si="1"/>
        <v/>
      </c>
      <c r="AD44" s="10" t="e">
        <f>VLOOKUP(R44,Layout2!$B$2:$M$2395,12,FALSE)</f>
        <v>#N/A</v>
      </c>
      <c r="AE44" s="10" t="e">
        <f>IF(ISNA(AD44),VLOOKUP(C44,Layout2!$F$2:$M$2395,8,FALSE),AD44)</f>
        <v>#N/A</v>
      </c>
      <c r="AF44" s="10" t="e">
        <f>IF(ISNA(AE44),VLOOKUP(B44,Layout2!$F$2:$M$2395,8,FALSE),AE44)</f>
        <v>#N/A</v>
      </c>
      <c r="AG44" s="10" t="e">
        <f>IF(ISNA(AF44),VLOOKUP(B44,Layout2!$B$2:$M$2395,12,FALSE),AF44)</f>
        <v>#N/A</v>
      </c>
      <c r="AI44" s="17" t="e">
        <v>#N/A</v>
      </c>
      <c r="AJ44" s="17" t="e">
        <v>#N/A</v>
      </c>
      <c r="AK44" s="17" t="s">
        <v>19</v>
      </c>
      <c r="AL44" t="str">
        <f t="shared" si="2"/>
        <v/>
      </c>
      <c r="AM44" t="str">
        <f t="shared" si="3"/>
        <v>Unknown (LAMEA1)</v>
      </c>
    </row>
    <row r="45" spans="1:39" ht="12.75" customHeight="1" x14ac:dyDescent="0.3">
      <c r="A45" s="6" t="s">
        <v>784</v>
      </c>
      <c r="B45" s="6" t="s">
        <v>544</v>
      </c>
      <c r="C45" s="6" t="s">
        <v>19</v>
      </c>
      <c r="D45" s="7" t="b">
        <v>0</v>
      </c>
      <c r="E45" s="6" t="s">
        <v>19</v>
      </c>
      <c r="F45" s="6" t="s">
        <v>19</v>
      </c>
      <c r="G45" s="8">
        <v>0</v>
      </c>
      <c r="H45" s="8">
        <v>0</v>
      </c>
      <c r="I45" s="9"/>
      <c r="J45" s="9"/>
      <c r="K45" s="9"/>
      <c r="L45" s="6" t="s">
        <v>19</v>
      </c>
      <c r="M45" s="9"/>
      <c r="N45" s="6" t="s">
        <v>19</v>
      </c>
      <c r="O45" s="9"/>
      <c r="P45" s="7">
        <v>0</v>
      </c>
      <c r="Q45" s="6" t="s">
        <v>19</v>
      </c>
      <c r="R45" s="6" t="s">
        <v>19</v>
      </c>
      <c r="S45" s="6" t="s">
        <v>19</v>
      </c>
      <c r="T45" s="8">
        <v>0</v>
      </c>
      <c r="U45" s="8">
        <v>42853</v>
      </c>
      <c r="V45" s="7" t="b">
        <v>1</v>
      </c>
      <c r="W45" s="6" t="s">
        <v>712</v>
      </c>
      <c r="X45" s="6" t="s">
        <v>19</v>
      </c>
      <c r="Y45" s="7">
        <v>0</v>
      </c>
      <c r="Z45" s="6" t="s">
        <v>19</v>
      </c>
      <c r="AA45" s="6" t="str">
        <f t="shared" si="0"/>
        <v>6171327Z</v>
      </c>
      <c r="AB45" s="6" t="str">
        <f t="shared" si="1"/>
        <v>02509186000134</v>
      </c>
      <c r="AD45" s="10" t="e">
        <f>VLOOKUP(R45,Layout2!$B$2:$M$2395,12,FALSE)</f>
        <v>#N/A</v>
      </c>
      <c r="AE45" s="10" t="e">
        <f>IF(ISNA(AD45),VLOOKUP(C45,Layout2!$F$2:$M$2395,8,FALSE),AD45)</f>
        <v>#N/A</v>
      </c>
      <c r="AF45" s="10" t="str">
        <f>IF(ISNA(AE45),VLOOKUP(B45,Layout2!$F$2:$M$2395,8,FALSE),AE45)</f>
        <v>02509186000134</v>
      </c>
      <c r="AG45" s="10" t="str">
        <f>IF(ISNA(AF45),VLOOKUP(B45,Layout2!$B$2:$M$2395,12,FALSE),AF45)</f>
        <v>02509186000134</v>
      </c>
      <c r="AI45" s="17" t="s">
        <v>1681</v>
      </c>
      <c r="AJ45" s="17" t="s">
        <v>1681</v>
      </c>
      <c r="AK45" s="17" t="s">
        <v>1681</v>
      </c>
      <c r="AL45" t="str">
        <f t="shared" si="2"/>
        <v>6171327Z</v>
      </c>
      <c r="AM45" t="str">
        <f t="shared" si="3"/>
        <v>Unknown (TSAE12)</v>
      </c>
    </row>
    <row r="46" spans="1:39" ht="12.75" customHeight="1" x14ac:dyDescent="0.3">
      <c r="A46" s="6" t="s">
        <v>785</v>
      </c>
      <c r="B46" s="6" t="s">
        <v>786</v>
      </c>
      <c r="C46" s="6" t="s">
        <v>19</v>
      </c>
      <c r="D46" s="7" t="b">
        <v>0</v>
      </c>
      <c r="E46" s="6" t="s">
        <v>19</v>
      </c>
      <c r="F46" s="6" t="s">
        <v>19</v>
      </c>
      <c r="G46" s="8">
        <v>0</v>
      </c>
      <c r="H46" s="8">
        <v>0</v>
      </c>
      <c r="I46" s="9"/>
      <c r="J46" s="9"/>
      <c r="K46" s="9"/>
      <c r="L46" s="6" t="s">
        <v>19</v>
      </c>
      <c r="M46" s="9"/>
      <c r="N46" s="6" t="s">
        <v>19</v>
      </c>
      <c r="O46" s="9"/>
      <c r="P46" s="7">
        <v>0</v>
      </c>
      <c r="Q46" s="6" t="s">
        <v>19</v>
      </c>
      <c r="R46" s="6" t="s">
        <v>19</v>
      </c>
      <c r="S46" s="6" t="s">
        <v>19</v>
      </c>
      <c r="T46" s="8">
        <v>0</v>
      </c>
      <c r="U46" s="8">
        <v>42853</v>
      </c>
      <c r="V46" s="7" t="b">
        <v>1</v>
      </c>
      <c r="W46" s="6" t="s">
        <v>712</v>
      </c>
      <c r="X46" s="6" t="s">
        <v>19</v>
      </c>
      <c r="Y46" s="7">
        <v>0</v>
      </c>
      <c r="Z46" s="6" t="s">
        <v>19</v>
      </c>
      <c r="AA46" s="6" t="str">
        <f t="shared" si="0"/>
        <v/>
      </c>
      <c r="AB46" s="6" t="str">
        <f t="shared" si="1"/>
        <v/>
      </c>
      <c r="AD46" s="10" t="e">
        <f>VLOOKUP(R46,Layout2!$B$2:$M$2395,12,FALSE)</f>
        <v>#N/A</v>
      </c>
      <c r="AE46" s="10" t="e">
        <f>IF(ISNA(AD46),VLOOKUP(C46,Layout2!$F$2:$M$2395,8,FALSE),AD46)</f>
        <v>#N/A</v>
      </c>
      <c r="AF46" s="10" t="e">
        <f>IF(ISNA(AE46),VLOOKUP(B46,Layout2!$F$2:$M$2395,8,FALSE),AE46)</f>
        <v>#N/A</v>
      </c>
      <c r="AG46" s="10" t="e">
        <f>IF(ISNA(AF46),VLOOKUP(B46,Layout2!$B$2:$M$2395,12,FALSE),AF46)</f>
        <v>#N/A</v>
      </c>
      <c r="AI46" s="17" t="e">
        <v>#N/A</v>
      </c>
      <c r="AJ46" s="17" t="e">
        <v>#N/A</v>
      </c>
      <c r="AK46" s="17" t="s">
        <v>19</v>
      </c>
      <c r="AL46" t="str">
        <f t="shared" si="2"/>
        <v/>
      </c>
      <c r="AM46" t="str">
        <f t="shared" si="3"/>
        <v>Unknown (ELSPA5)</v>
      </c>
    </row>
    <row r="47" spans="1:39" ht="12.75" customHeight="1" x14ac:dyDescent="0.3">
      <c r="A47" s="6" t="s">
        <v>787</v>
      </c>
      <c r="B47" s="6" t="s">
        <v>649</v>
      </c>
      <c r="C47" s="6" t="s">
        <v>19</v>
      </c>
      <c r="D47" s="7" t="b">
        <v>0</v>
      </c>
      <c r="E47" s="6" t="s">
        <v>19</v>
      </c>
      <c r="F47" s="6" t="s">
        <v>19</v>
      </c>
      <c r="G47" s="8">
        <v>0</v>
      </c>
      <c r="H47" s="8">
        <v>0</v>
      </c>
      <c r="I47" s="9"/>
      <c r="J47" s="9"/>
      <c r="K47" s="9"/>
      <c r="L47" s="6" t="s">
        <v>19</v>
      </c>
      <c r="M47" s="9"/>
      <c r="N47" s="6" t="s">
        <v>19</v>
      </c>
      <c r="O47" s="9"/>
      <c r="P47" s="7">
        <v>0</v>
      </c>
      <c r="Q47" s="6" t="s">
        <v>19</v>
      </c>
      <c r="R47" s="6" t="s">
        <v>19</v>
      </c>
      <c r="S47" s="6" t="s">
        <v>19</v>
      </c>
      <c r="T47" s="8">
        <v>0</v>
      </c>
      <c r="U47" s="8">
        <v>42853</v>
      </c>
      <c r="V47" s="7" t="b">
        <v>1</v>
      </c>
      <c r="W47" s="6" t="s">
        <v>712</v>
      </c>
      <c r="X47" s="6" t="s">
        <v>19</v>
      </c>
      <c r="Y47" s="7">
        <v>0</v>
      </c>
      <c r="Z47" s="6" t="s">
        <v>19</v>
      </c>
      <c r="AA47" s="6" t="str">
        <f t="shared" si="0"/>
        <v>LAME4</v>
      </c>
      <c r="AB47" s="6" t="str">
        <f t="shared" si="1"/>
        <v>33014556000196</v>
      </c>
      <c r="AD47" s="10" t="e">
        <f>VLOOKUP(R47,Layout2!$B$2:$M$2395,12,FALSE)</f>
        <v>#N/A</v>
      </c>
      <c r="AE47" s="10" t="e">
        <f>IF(ISNA(AD47),VLOOKUP(C47,Layout2!$F$2:$M$2395,8,FALSE),AD47)</f>
        <v>#N/A</v>
      </c>
      <c r="AF47" s="10" t="str">
        <f>IF(ISNA(AE47),VLOOKUP(B47,Layout2!$F$2:$M$2395,8,FALSE),AE47)</f>
        <v>33014556000196</v>
      </c>
      <c r="AG47" s="10" t="str">
        <f>IF(ISNA(AF47),VLOOKUP(B47,Layout2!$B$2:$M$2395,12,FALSE),AF47)</f>
        <v>33014556000196</v>
      </c>
      <c r="AI47" s="17" t="s">
        <v>2391</v>
      </c>
      <c r="AJ47" s="17" t="s">
        <v>2391</v>
      </c>
      <c r="AK47" s="17" t="s">
        <v>2391</v>
      </c>
      <c r="AL47" t="str">
        <f t="shared" si="2"/>
        <v>LAME4</v>
      </c>
      <c r="AM47" t="str">
        <f t="shared" si="3"/>
        <v>Unknown (LAMEB1)</v>
      </c>
    </row>
    <row r="48" spans="1:39" ht="12.75" customHeight="1" x14ac:dyDescent="0.3">
      <c r="A48" s="6" t="s">
        <v>788</v>
      </c>
      <c r="B48" s="6" t="s">
        <v>67</v>
      </c>
      <c r="C48" s="6" t="s">
        <v>19</v>
      </c>
      <c r="D48" s="7" t="b">
        <v>0</v>
      </c>
      <c r="E48" s="6" t="s">
        <v>19</v>
      </c>
      <c r="F48" s="6" t="s">
        <v>19</v>
      </c>
      <c r="G48" s="8">
        <v>0</v>
      </c>
      <c r="H48" s="8">
        <v>0</v>
      </c>
      <c r="I48" s="9"/>
      <c r="J48" s="9"/>
      <c r="K48" s="9"/>
      <c r="L48" s="6" t="s">
        <v>19</v>
      </c>
      <c r="M48" s="9"/>
      <c r="N48" s="6" t="s">
        <v>19</v>
      </c>
      <c r="O48" s="9"/>
      <c r="P48" s="7">
        <v>0</v>
      </c>
      <c r="Q48" s="6" t="s">
        <v>19</v>
      </c>
      <c r="R48" s="6" t="s">
        <v>19</v>
      </c>
      <c r="S48" s="6" t="s">
        <v>19</v>
      </c>
      <c r="T48" s="8">
        <v>0</v>
      </c>
      <c r="U48" s="8">
        <v>42853</v>
      </c>
      <c r="V48" s="7" t="b">
        <v>1</v>
      </c>
      <c r="W48" s="6" t="s">
        <v>712</v>
      </c>
      <c r="X48" s="6" t="s">
        <v>19</v>
      </c>
      <c r="Y48" s="7">
        <v>0</v>
      </c>
      <c r="Z48" s="6" t="s">
        <v>19</v>
      </c>
      <c r="AA48" s="6" t="str">
        <f t="shared" si="0"/>
        <v/>
      </c>
      <c r="AB48" s="6" t="str">
        <f t="shared" si="1"/>
        <v>09304427000158</v>
      </c>
      <c r="AD48" s="10" t="e">
        <f>VLOOKUP(R48,Layout2!$B$2:$M$2395,12,FALSE)</f>
        <v>#N/A</v>
      </c>
      <c r="AE48" s="10" t="e">
        <f>IF(ISNA(AD48),VLOOKUP(C48,Layout2!$F$2:$M$2395,8,FALSE),AD48)</f>
        <v>#N/A</v>
      </c>
      <c r="AF48" s="10" t="str">
        <f>IF(ISNA(AE48),VLOOKUP(B48,Layout2!$F$2:$M$2395,8,FALSE),AE48)</f>
        <v>09304427000158</v>
      </c>
      <c r="AG48" s="10" t="str">
        <f>IF(ISNA(AF48),VLOOKUP(B48,Layout2!$B$2:$M$2395,12,FALSE),AF48)</f>
        <v>09304427000158</v>
      </c>
      <c r="AI48" s="17" t="e">
        <v>#N/A</v>
      </c>
      <c r="AJ48" s="17" t="e">
        <v>#N/A</v>
      </c>
      <c r="AK48" s="17" t="s">
        <v>19</v>
      </c>
      <c r="AL48" t="str">
        <f t="shared" si="2"/>
        <v/>
      </c>
      <c r="AM48" t="str">
        <f t="shared" si="3"/>
        <v>Unknown (17C2574153)</v>
      </c>
    </row>
    <row r="49" spans="1:39" ht="12.75" customHeight="1" x14ac:dyDescent="0.3">
      <c r="A49" s="6" t="s">
        <v>789</v>
      </c>
      <c r="B49" s="6" t="s">
        <v>172</v>
      </c>
      <c r="C49" s="6" t="s">
        <v>19</v>
      </c>
      <c r="D49" s="7" t="b">
        <v>0</v>
      </c>
      <c r="E49" s="6" t="s">
        <v>19</v>
      </c>
      <c r="F49" s="6" t="s">
        <v>19</v>
      </c>
      <c r="G49" s="8">
        <v>0</v>
      </c>
      <c r="H49" s="8">
        <v>0</v>
      </c>
      <c r="I49" s="9"/>
      <c r="J49" s="9"/>
      <c r="K49" s="9"/>
      <c r="L49" s="6" t="s">
        <v>19</v>
      </c>
      <c r="M49" s="9"/>
      <c r="N49" s="6" t="s">
        <v>19</v>
      </c>
      <c r="O49" s="9"/>
      <c r="P49" s="7">
        <v>0</v>
      </c>
      <c r="Q49" s="6" t="s">
        <v>19</v>
      </c>
      <c r="R49" s="6" t="s">
        <v>19</v>
      </c>
      <c r="S49" s="6" t="s">
        <v>19</v>
      </c>
      <c r="T49" s="8">
        <v>0</v>
      </c>
      <c r="U49" s="8">
        <v>42920</v>
      </c>
      <c r="V49" s="7" t="b">
        <v>1</v>
      </c>
      <c r="W49" s="6" t="s">
        <v>712</v>
      </c>
      <c r="X49" s="6" t="s">
        <v>19</v>
      </c>
      <c r="Y49" s="7">
        <v>0</v>
      </c>
      <c r="Z49" s="6" t="s">
        <v>19</v>
      </c>
      <c r="AA49" s="6" t="str">
        <f t="shared" si="0"/>
        <v/>
      </c>
      <c r="AB49" s="6" t="str">
        <f t="shared" si="1"/>
        <v>09314129000149</v>
      </c>
      <c r="AD49" s="10" t="e">
        <f>VLOOKUP(R49,Layout2!$B$2:$M$2395,12,FALSE)</f>
        <v>#N/A</v>
      </c>
      <c r="AE49" s="10" t="e">
        <f>IF(ISNA(AD49),VLOOKUP(C49,Layout2!$F$2:$M$2395,8,FALSE),AD49)</f>
        <v>#N/A</v>
      </c>
      <c r="AF49" s="10" t="str">
        <f>IF(ISNA(AE49),VLOOKUP(B49,Layout2!$F$2:$M$2395,8,FALSE),AE49)</f>
        <v>09314129000149</v>
      </c>
      <c r="AG49" s="10" t="str">
        <f>IF(ISNA(AF49),VLOOKUP(B49,Layout2!$B$2:$M$2395,12,FALSE),AF49)</f>
        <v>09314129000149</v>
      </c>
      <c r="AI49" s="17" t="e">
        <v>#N/A</v>
      </c>
      <c r="AJ49" s="17" t="e">
        <v>#N/A</v>
      </c>
      <c r="AK49" s="17" t="s">
        <v>19</v>
      </c>
      <c r="AL49" t="str">
        <f t="shared" si="2"/>
        <v/>
      </c>
      <c r="AM49" t="str">
        <f t="shared" si="3"/>
        <v>Unknown (17B0048606)</v>
      </c>
    </row>
    <row r="50" spans="1:39" ht="12.75" customHeight="1" x14ac:dyDescent="0.3">
      <c r="A50" s="6" t="s">
        <v>790</v>
      </c>
      <c r="B50" s="6" t="s">
        <v>246</v>
      </c>
      <c r="C50" s="6" t="s">
        <v>19</v>
      </c>
      <c r="D50" s="7" t="b">
        <v>0</v>
      </c>
      <c r="E50" s="6" t="s">
        <v>19</v>
      </c>
      <c r="F50" s="6" t="s">
        <v>19</v>
      </c>
      <c r="G50" s="8">
        <v>0</v>
      </c>
      <c r="H50" s="8">
        <v>0</v>
      </c>
      <c r="I50" s="9"/>
      <c r="J50" s="9"/>
      <c r="K50" s="9"/>
      <c r="L50" s="6" t="s">
        <v>19</v>
      </c>
      <c r="M50" s="9"/>
      <c r="N50" s="6" t="s">
        <v>19</v>
      </c>
      <c r="O50" s="9"/>
      <c r="P50" s="7">
        <v>0</v>
      </c>
      <c r="Q50" s="6" t="s">
        <v>19</v>
      </c>
      <c r="R50" s="6" t="s">
        <v>19</v>
      </c>
      <c r="S50" s="6" t="s">
        <v>19</v>
      </c>
      <c r="T50" s="8">
        <v>0</v>
      </c>
      <c r="U50" s="8">
        <v>42712</v>
      </c>
      <c r="V50" s="7" t="b">
        <v>1</v>
      </c>
      <c r="W50" s="6" t="s">
        <v>712</v>
      </c>
      <c r="X50" s="6" t="s">
        <v>19</v>
      </c>
      <c r="Y50" s="7">
        <v>1</v>
      </c>
      <c r="Z50" s="6" t="s">
        <v>713</v>
      </c>
      <c r="AA50" s="6" t="str">
        <f t="shared" si="0"/>
        <v>0374155D</v>
      </c>
      <c r="AB50" s="6" t="str">
        <f t="shared" si="1"/>
        <v>11284204000118</v>
      </c>
      <c r="AD50" s="10" t="e">
        <f>VLOOKUP(R50,Layout2!$B$2:$M$2395,12,FALSE)</f>
        <v>#N/A</v>
      </c>
      <c r="AE50" s="10" t="e">
        <f>IF(ISNA(AD50),VLOOKUP(C50,Layout2!$F$2:$M$2395,8,FALSE),AD50)</f>
        <v>#N/A</v>
      </c>
      <c r="AF50" s="10" t="str">
        <f>IF(ISNA(AE50),VLOOKUP(B50,Layout2!$F$2:$M$2395,8,FALSE),AE50)</f>
        <v>11284204000118</v>
      </c>
      <c r="AG50" s="10" t="str">
        <f>IF(ISNA(AF50),VLOOKUP(B50,Layout2!$B$2:$M$2395,12,FALSE),AF50)</f>
        <v>11284204000118</v>
      </c>
      <c r="AI50" s="17" t="s">
        <v>1730</v>
      </c>
      <c r="AJ50" s="17" t="s">
        <v>1730</v>
      </c>
      <c r="AK50" s="17" t="s">
        <v>1730</v>
      </c>
      <c r="AL50" t="str">
        <f t="shared" si="2"/>
        <v>0374155D</v>
      </c>
      <c r="AM50" t="str">
        <f t="shared" si="3"/>
        <v>Unknown (YOUC11)</v>
      </c>
    </row>
    <row r="51" spans="1:39" ht="12.75" customHeight="1" x14ac:dyDescent="0.3">
      <c r="A51" s="6" t="s">
        <v>791</v>
      </c>
      <c r="B51" s="6" t="s">
        <v>792</v>
      </c>
      <c r="C51" s="6" t="s">
        <v>19</v>
      </c>
      <c r="D51" s="7" t="b">
        <v>0</v>
      </c>
      <c r="E51" s="6" t="s">
        <v>19</v>
      </c>
      <c r="F51" s="6" t="s">
        <v>19</v>
      </c>
      <c r="G51" s="8">
        <v>0</v>
      </c>
      <c r="H51" s="8">
        <v>0</v>
      </c>
      <c r="I51" s="9"/>
      <c r="J51" s="9"/>
      <c r="K51" s="9"/>
      <c r="L51" s="6" t="s">
        <v>19</v>
      </c>
      <c r="M51" s="9"/>
      <c r="N51" s="6" t="s">
        <v>19</v>
      </c>
      <c r="O51" s="9"/>
      <c r="P51" s="7">
        <v>0</v>
      </c>
      <c r="Q51" s="6" t="s">
        <v>19</v>
      </c>
      <c r="R51" s="6" t="s">
        <v>19</v>
      </c>
      <c r="S51" s="6" t="s">
        <v>19</v>
      </c>
      <c r="T51" s="8">
        <v>0</v>
      </c>
      <c r="U51" s="8">
        <v>42712</v>
      </c>
      <c r="V51" s="7" t="b">
        <v>1</v>
      </c>
      <c r="W51" s="6" t="s">
        <v>712</v>
      </c>
      <c r="X51" s="6" t="s">
        <v>19</v>
      </c>
      <c r="Y51" s="7">
        <v>1</v>
      </c>
      <c r="Z51" s="6" t="s">
        <v>713</v>
      </c>
      <c r="AA51" s="6" t="str">
        <f t="shared" si="0"/>
        <v/>
      </c>
      <c r="AB51" s="6" t="str">
        <f t="shared" si="1"/>
        <v/>
      </c>
      <c r="AD51" s="10" t="e">
        <f>VLOOKUP(R51,Layout2!$B$2:$M$2395,12,FALSE)</f>
        <v>#N/A</v>
      </c>
      <c r="AE51" s="10" t="e">
        <f>IF(ISNA(AD51),VLOOKUP(C51,Layout2!$F$2:$M$2395,8,FALSE),AD51)</f>
        <v>#N/A</v>
      </c>
      <c r="AF51" s="10" t="e">
        <f>IF(ISNA(AE51),VLOOKUP(B51,Layout2!$F$2:$M$2395,8,FALSE),AE51)</f>
        <v>#N/A</v>
      </c>
      <c r="AG51" s="10" t="e">
        <f>IF(ISNA(AF51),VLOOKUP(B51,Layout2!$B$2:$M$2395,12,FALSE),AF51)</f>
        <v>#N/A</v>
      </c>
      <c r="AI51" s="17" t="e">
        <v>#N/A</v>
      </c>
      <c r="AJ51" s="17" t="e">
        <v>#N/A</v>
      </c>
      <c r="AK51" s="17" t="s">
        <v>19</v>
      </c>
      <c r="AL51" t="str">
        <f t="shared" si="2"/>
        <v/>
      </c>
      <c r="AM51" t="str">
        <f t="shared" si="3"/>
        <v>Unknown (UNDA15)</v>
      </c>
    </row>
    <row r="52" spans="1:39" ht="12.75" customHeight="1" x14ac:dyDescent="0.3">
      <c r="A52" s="6" t="s">
        <v>793</v>
      </c>
      <c r="B52" s="6" t="s">
        <v>177</v>
      </c>
      <c r="C52" s="6" t="s">
        <v>19</v>
      </c>
      <c r="D52" s="7" t="b">
        <v>0</v>
      </c>
      <c r="E52" s="6" t="s">
        <v>19</v>
      </c>
      <c r="F52" s="6" t="s">
        <v>19</v>
      </c>
      <c r="G52" s="8">
        <v>0</v>
      </c>
      <c r="H52" s="8">
        <v>0</v>
      </c>
      <c r="I52" s="9"/>
      <c r="J52" s="9"/>
      <c r="K52" s="9"/>
      <c r="L52" s="6" t="s">
        <v>19</v>
      </c>
      <c r="M52" s="9"/>
      <c r="N52" s="6" t="s">
        <v>19</v>
      </c>
      <c r="O52" s="9"/>
      <c r="P52" s="7">
        <v>0</v>
      </c>
      <c r="Q52" s="6" t="s">
        <v>19</v>
      </c>
      <c r="R52" s="6" t="s">
        <v>19</v>
      </c>
      <c r="S52" s="6" t="s">
        <v>19</v>
      </c>
      <c r="T52" s="8">
        <v>0</v>
      </c>
      <c r="U52" s="8">
        <v>42712</v>
      </c>
      <c r="V52" s="7" t="b">
        <v>1</v>
      </c>
      <c r="W52" s="6" t="s">
        <v>712</v>
      </c>
      <c r="X52" s="6" t="s">
        <v>19</v>
      </c>
      <c r="Y52" s="7">
        <v>1</v>
      </c>
      <c r="Z52" s="6" t="s">
        <v>713</v>
      </c>
      <c r="AA52" s="6" t="str">
        <f t="shared" si="0"/>
        <v>6171327Z</v>
      </c>
      <c r="AB52" s="6" t="str">
        <f t="shared" si="1"/>
        <v>02509186000134</v>
      </c>
      <c r="AD52" s="10" t="e">
        <f>VLOOKUP(R52,Layout2!$B$2:$M$2395,12,FALSE)</f>
        <v>#N/A</v>
      </c>
      <c r="AE52" s="10" t="e">
        <f>IF(ISNA(AD52),VLOOKUP(C52,Layout2!$F$2:$M$2395,8,FALSE),AD52)</f>
        <v>#N/A</v>
      </c>
      <c r="AF52" s="10" t="str">
        <f>IF(ISNA(AE52),VLOOKUP(B52,Layout2!$F$2:$M$2395,8,FALSE),AE52)</f>
        <v>02509186000134</v>
      </c>
      <c r="AG52" s="10" t="str">
        <f>IF(ISNA(AF52),VLOOKUP(B52,Layout2!$B$2:$M$2395,12,FALSE),AF52)</f>
        <v>02509186000134</v>
      </c>
      <c r="AI52" s="17" t="s">
        <v>1681</v>
      </c>
      <c r="AJ52" s="17" t="s">
        <v>1681</v>
      </c>
      <c r="AK52" s="17" t="s">
        <v>1681</v>
      </c>
      <c r="AL52" t="str">
        <f t="shared" si="2"/>
        <v>6171327Z</v>
      </c>
      <c r="AM52" t="str">
        <f t="shared" si="3"/>
        <v>Unknown (TSAE22)</v>
      </c>
    </row>
    <row r="53" spans="1:39" ht="12.75" customHeight="1" x14ac:dyDescent="0.3">
      <c r="A53" s="6" t="s">
        <v>794</v>
      </c>
      <c r="B53" s="6" t="s">
        <v>795</v>
      </c>
      <c r="C53" s="6" t="s">
        <v>19</v>
      </c>
      <c r="D53" s="7" t="b">
        <v>0</v>
      </c>
      <c r="E53" s="6" t="s">
        <v>19</v>
      </c>
      <c r="F53" s="6" t="s">
        <v>19</v>
      </c>
      <c r="G53" s="8">
        <v>0</v>
      </c>
      <c r="H53" s="8">
        <v>0</v>
      </c>
      <c r="I53" s="9"/>
      <c r="J53" s="9"/>
      <c r="K53" s="9"/>
      <c r="L53" s="6" t="s">
        <v>19</v>
      </c>
      <c r="M53" s="9"/>
      <c r="N53" s="6" t="s">
        <v>19</v>
      </c>
      <c r="O53" s="9"/>
      <c r="P53" s="7">
        <v>0</v>
      </c>
      <c r="Q53" s="6" t="s">
        <v>19</v>
      </c>
      <c r="R53" s="6" t="s">
        <v>19</v>
      </c>
      <c r="S53" s="6" t="s">
        <v>19</v>
      </c>
      <c r="T53" s="8">
        <v>0</v>
      </c>
      <c r="U53" s="8">
        <v>42712</v>
      </c>
      <c r="V53" s="7" t="b">
        <v>1</v>
      </c>
      <c r="W53" s="6" t="s">
        <v>712</v>
      </c>
      <c r="X53" s="6" t="s">
        <v>19</v>
      </c>
      <c r="Y53" s="7">
        <v>1</v>
      </c>
      <c r="Z53" s="6" t="s">
        <v>713</v>
      </c>
      <c r="AA53" s="6" t="str">
        <f t="shared" si="0"/>
        <v/>
      </c>
      <c r="AB53" s="6" t="str">
        <f t="shared" si="1"/>
        <v/>
      </c>
      <c r="AD53" s="10" t="e">
        <f>VLOOKUP(R53,Layout2!$B$2:$M$2395,12,FALSE)</f>
        <v>#N/A</v>
      </c>
      <c r="AE53" s="10" t="e">
        <f>IF(ISNA(AD53),VLOOKUP(C53,Layout2!$F$2:$M$2395,8,FALSE),AD53)</f>
        <v>#N/A</v>
      </c>
      <c r="AF53" s="10" t="e">
        <f>IF(ISNA(AE53),VLOOKUP(B53,Layout2!$F$2:$M$2395,8,FALSE),AE53)</f>
        <v>#N/A</v>
      </c>
      <c r="AG53" s="10" t="e">
        <f>IF(ISNA(AF53),VLOOKUP(B53,Layout2!$B$2:$M$2395,12,FALSE),AF53)</f>
        <v>#N/A</v>
      </c>
      <c r="AI53" s="17" t="e">
        <v>#N/A</v>
      </c>
      <c r="AJ53" s="17" t="e">
        <v>#N/A</v>
      </c>
      <c r="AK53" s="17" t="s">
        <v>19</v>
      </c>
      <c r="AL53" t="str">
        <f t="shared" si="2"/>
        <v/>
      </c>
      <c r="AM53" t="str">
        <f t="shared" si="3"/>
        <v>Unknown (TCPA21)</v>
      </c>
    </row>
    <row r="54" spans="1:39" ht="12.75" customHeight="1" x14ac:dyDescent="0.3">
      <c r="A54" s="6" t="s">
        <v>796</v>
      </c>
      <c r="B54" s="6" t="s">
        <v>230</v>
      </c>
      <c r="C54" s="6" t="s">
        <v>19</v>
      </c>
      <c r="D54" s="7" t="b">
        <v>0</v>
      </c>
      <c r="E54" s="6" t="s">
        <v>19</v>
      </c>
      <c r="F54" s="6" t="s">
        <v>19</v>
      </c>
      <c r="G54" s="8">
        <v>0</v>
      </c>
      <c r="H54" s="8">
        <v>0</v>
      </c>
      <c r="I54" s="9"/>
      <c r="J54" s="9"/>
      <c r="K54" s="9"/>
      <c r="L54" s="6" t="s">
        <v>19</v>
      </c>
      <c r="M54" s="9"/>
      <c r="N54" s="6" t="s">
        <v>19</v>
      </c>
      <c r="O54" s="9"/>
      <c r="P54" s="7">
        <v>0</v>
      </c>
      <c r="Q54" s="6" t="s">
        <v>19</v>
      </c>
      <c r="R54" s="6" t="s">
        <v>19</v>
      </c>
      <c r="S54" s="6" t="s">
        <v>19</v>
      </c>
      <c r="T54" s="8">
        <v>0</v>
      </c>
      <c r="U54" s="8">
        <v>42508</v>
      </c>
      <c r="V54" s="7" t="b">
        <v>1</v>
      </c>
      <c r="W54" s="6" t="s">
        <v>712</v>
      </c>
      <c r="X54" s="6" t="s">
        <v>19</v>
      </c>
      <c r="Y54" s="7">
        <v>1</v>
      </c>
      <c r="Z54" s="6" t="s">
        <v>713</v>
      </c>
      <c r="AA54" s="6" t="str">
        <f t="shared" si="0"/>
        <v>TAEE3</v>
      </c>
      <c r="AB54" s="6" t="str">
        <f t="shared" si="1"/>
        <v>07859971000130</v>
      </c>
      <c r="AD54" s="10" t="e">
        <f>VLOOKUP(R54,Layout2!$B$2:$M$2395,12,FALSE)</f>
        <v>#N/A</v>
      </c>
      <c r="AE54" s="10" t="e">
        <f>IF(ISNA(AD54),VLOOKUP(C54,Layout2!$F$2:$M$2395,8,FALSE),AD54)</f>
        <v>#N/A</v>
      </c>
      <c r="AF54" s="10" t="str">
        <f>IF(ISNA(AE54),VLOOKUP(B54,Layout2!$F$2:$M$2395,8,FALSE),AE54)</f>
        <v>07859971000130</v>
      </c>
      <c r="AG54" s="10" t="str">
        <f>IF(ISNA(AF54),VLOOKUP(B54,Layout2!$B$2:$M$2395,12,FALSE),AF54)</f>
        <v>07859971000130</v>
      </c>
      <c r="AI54" s="17" t="s">
        <v>2135</v>
      </c>
      <c r="AJ54" s="17" t="s">
        <v>2135</v>
      </c>
      <c r="AK54" s="17" t="s">
        <v>2135</v>
      </c>
      <c r="AL54" t="str">
        <f t="shared" si="2"/>
        <v>TAEE3</v>
      </c>
      <c r="AM54" t="str">
        <f t="shared" si="3"/>
        <v>Unknown (TAEE33)</v>
      </c>
    </row>
    <row r="55" spans="1:39" ht="12.75" customHeight="1" x14ac:dyDescent="0.3">
      <c r="A55" s="6" t="s">
        <v>797</v>
      </c>
      <c r="B55" s="6" t="s">
        <v>798</v>
      </c>
      <c r="C55" s="6" t="s">
        <v>19</v>
      </c>
      <c r="D55" s="7" t="b">
        <v>0</v>
      </c>
      <c r="E55" s="6" t="s">
        <v>19</v>
      </c>
      <c r="F55" s="6" t="s">
        <v>19</v>
      </c>
      <c r="G55" s="8">
        <v>0</v>
      </c>
      <c r="H55" s="8">
        <v>0</v>
      </c>
      <c r="I55" s="9"/>
      <c r="J55" s="9"/>
      <c r="K55" s="9"/>
      <c r="L55" s="6" t="s">
        <v>19</v>
      </c>
      <c r="M55" s="9"/>
      <c r="N55" s="6" t="s">
        <v>19</v>
      </c>
      <c r="O55" s="9"/>
      <c r="P55" s="7">
        <v>0</v>
      </c>
      <c r="Q55" s="6" t="s">
        <v>19</v>
      </c>
      <c r="R55" s="6" t="s">
        <v>19</v>
      </c>
      <c r="S55" s="6" t="s">
        <v>19</v>
      </c>
      <c r="T55" s="8">
        <v>0</v>
      </c>
      <c r="U55" s="8">
        <v>42864</v>
      </c>
      <c r="V55" s="7" t="b">
        <v>1</v>
      </c>
      <c r="W55" s="6" t="s">
        <v>712</v>
      </c>
      <c r="X55" s="6" t="s">
        <v>19</v>
      </c>
      <c r="Y55" s="7">
        <v>0</v>
      </c>
      <c r="Z55" s="6" t="s">
        <v>19</v>
      </c>
      <c r="AA55" s="6" t="str">
        <f t="shared" si="0"/>
        <v/>
      </c>
      <c r="AB55" s="6" t="str">
        <f t="shared" si="1"/>
        <v/>
      </c>
      <c r="AD55" s="10" t="e">
        <f>VLOOKUP(R55,Layout2!$B$2:$M$2395,12,FALSE)</f>
        <v>#N/A</v>
      </c>
      <c r="AE55" s="10" t="e">
        <f>IF(ISNA(AD55),VLOOKUP(C55,Layout2!$F$2:$M$2395,8,FALSE),AD55)</f>
        <v>#N/A</v>
      </c>
      <c r="AF55" s="10" t="e">
        <f>IF(ISNA(AE55),VLOOKUP(B55,Layout2!$F$2:$M$2395,8,FALSE),AE55)</f>
        <v>#N/A</v>
      </c>
      <c r="AG55" s="10" t="e">
        <f>IF(ISNA(AF55),VLOOKUP(B55,Layout2!$B$2:$M$2395,12,FALSE),AF55)</f>
        <v>#N/A</v>
      </c>
      <c r="AI55" s="17" t="e">
        <v>#N/A</v>
      </c>
      <c r="AJ55" s="17" t="e">
        <v>#N/A</v>
      </c>
      <c r="AK55" s="17" t="s">
        <v>19</v>
      </c>
      <c r="AL55" t="str">
        <f t="shared" si="2"/>
        <v/>
      </c>
      <c r="AM55" t="str">
        <f t="shared" si="3"/>
        <v>Unknown (BRDMCRDBS014)</v>
      </c>
    </row>
    <row r="56" spans="1:39" ht="12.75" customHeight="1" x14ac:dyDescent="0.3">
      <c r="A56" s="6" t="s">
        <v>799</v>
      </c>
      <c r="B56" s="6" t="s">
        <v>349</v>
      </c>
      <c r="C56" s="6" t="s">
        <v>19</v>
      </c>
      <c r="D56" s="7" t="b">
        <v>0</v>
      </c>
      <c r="E56" s="6" t="s">
        <v>19</v>
      </c>
      <c r="F56" s="6" t="s">
        <v>19</v>
      </c>
      <c r="G56" s="8">
        <v>0</v>
      </c>
      <c r="H56" s="8">
        <v>0</v>
      </c>
      <c r="I56" s="9"/>
      <c r="J56" s="9"/>
      <c r="K56" s="9"/>
      <c r="L56" s="6" t="s">
        <v>19</v>
      </c>
      <c r="M56" s="9"/>
      <c r="N56" s="6" t="s">
        <v>19</v>
      </c>
      <c r="O56" s="9"/>
      <c r="P56" s="7">
        <v>0</v>
      </c>
      <c r="Q56" s="6" t="s">
        <v>19</v>
      </c>
      <c r="R56" s="6" t="s">
        <v>19</v>
      </c>
      <c r="S56" s="6" t="s">
        <v>19</v>
      </c>
      <c r="T56" s="8">
        <v>0</v>
      </c>
      <c r="U56" s="8">
        <v>42712</v>
      </c>
      <c r="V56" s="7" t="b">
        <v>1</v>
      </c>
      <c r="W56" s="6" t="s">
        <v>712</v>
      </c>
      <c r="X56" s="6" t="s">
        <v>19</v>
      </c>
      <c r="Y56" s="7">
        <v>1</v>
      </c>
      <c r="Z56" s="6" t="s">
        <v>713</v>
      </c>
      <c r="AA56" s="6" t="str">
        <f t="shared" si="0"/>
        <v/>
      </c>
      <c r="AB56" s="6" t="str">
        <f t="shared" si="1"/>
        <v>09304427000158</v>
      </c>
      <c r="AD56" s="10" t="e">
        <f>VLOOKUP(R56,Layout2!$B$2:$M$2395,12,FALSE)</f>
        <v>#N/A</v>
      </c>
      <c r="AE56" s="10" t="e">
        <f>IF(ISNA(AD56),VLOOKUP(C56,Layout2!$F$2:$M$2395,8,FALSE),AD56)</f>
        <v>#N/A</v>
      </c>
      <c r="AF56" s="10" t="str">
        <f>IF(ISNA(AE56),VLOOKUP(B56,Layout2!$F$2:$M$2395,8,FALSE),AE56)</f>
        <v>09304427000158</v>
      </c>
      <c r="AG56" s="10" t="str">
        <f>IF(ISNA(AF56),VLOOKUP(B56,Layout2!$B$2:$M$2395,12,FALSE),AF56)</f>
        <v>09304427000158</v>
      </c>
      <c r="AI56" s="17" t="e">
        <v>#N/A</v>
      </c>
      <c r="AJ56" s="17" t="e">
        <v>#N/A</v>
      </c>
      <c r="AK56" s="17" t="s">
        <v>19</v>
      </c>
      <c r="AL56" t="str">
        <f t="shared" si="2"/>
        <v/>
      </c>
      <c r="AM56" t="str">
        <f t="shared" si="3"/>
        <v>Unknown (12F0028545)</v>
      </c>
    </row>
    <row r="57" spans="1:39" ht="12.75" customHeight="1" x14ac:dyDescent="0.3">
      <c r="A57" s="6" t="s">
        <v>800</v>
      </c>
      <c r="B57" s="6" t="s">
        <v>23</v>
      </c>
      <c r="C57" s="6" t="s">
        <v>19</v>
      </c>
      <c r="D57" s="7" t="b">
        <v>0</v>
      </c>
      <c r="E57" s="6" t="s">
        <v>19</v>
      </c>
      <c r="F57" s="6" t="s">
        <v>19</v>
      </c>
      <c r="G57" s="8">
        <v>0</v>
      </c>
      <c r="H57" s="8">
        <v>0</v>
      </c>
      <c r="I57" s="9"/>
      <c r="J57" s="9"/>
      <c r="K57" s="9"/>
      <c r="L57" s="6" t="s">
        <v>19</v>
      </c>
      <c r="M57" s="9"/>
      <c r="N57" s="6" t="s">
        <v>19</v>
      </c>
      <c r="O57" s="9"/>
      <c r="P57" s="7">
        <v>0</v>
      </c>
      <c r="Q57" s="6" t="s">
        <v>19</v>
      </c>
      <c r="R57" s="6" t="s">
        <v>19</v>
      </c>
      <c r="S57" s="6" t="s">
        <v>19</v>
      </c>
      <c r="T57" s="8">
        <v>0</v>
      </c>
      <c r="U57" s="8">
        <v>42712</v>
      </c>
      <c r="V57" s="7" t="b">
        <v>1</v>
      </c>
      <c r="W57" s="6" t="s">
        <v>712</v>
      </c>
      <c r="X57" s="6" t="s">
        <v>19</v>
      </c>
      <c r="Y57" s="7">
        <v>1</v>
      </c>
      <c r="Z57" s="6" t="s">
        <v>713</v>
      </c>
      <c r="AA57" s="6" t="str">
        <f t="shared" si="0"/>
        <v/>
      </c>
      <c r="AB57" s="6" t="str">
        <f t="shared" si="1"/>
        <v>12130744000100</v>
      </c>
      <c r="AD57" s="10" t="e">
        <f>VLOOKUP(R57,Layout2!$B$2:$M$2395,12,FALSE)</f>
        <v>#N/A</v>
      </c>
      <c r="AE57" s="10" t="e">
        <f>IF(ISNA(AD57),VLOOKUP(C57,Layout2!$F$2:$M$2395,8,FALSE),AD57)</f>
        <v>#N/A</v>
      </c>
      <c r="AF57" s="10" t="str">
        <f>IF(ISNA(AE57),VLOOKUP(B57,Layout2!$F$2:$M$2395,8,FALSE),AE57)</f>
        <v>12130744000100</v>
      </c>
      <c r="AG57" s="10" t="str">
        <f>IF(ISNA(AF57),VLOOKUP(B57,Layout2!$B$2:$M$2395,12,FALSE),AF57)</f>
        <v>12130744000100</v>
      </c>
      <c r="AI57" s="17" t="e">
        <v>#N/A</v>
      </c>
      <c r="AJ57" s="17" t="e">
        <v>#N/A</v>
      </c>
      <c r="AK57" s="17" t="s">
        <v>19</v>
      </c>
      <c r="AL57" t="str">
        <f t="shared" si="2"/>
        <v/>
      </c>
      <c r="AM57" t="str">
        <f t="shared" si="3"/>
        <v>Unknown (13C0041677)</v>
      </c>
    </row>
    <row r="58" spans="1:39" ht="12.75" customHeight="1" x14ac:dyDescent="0.3">
      <c r="A58" s="6" t="s">
        <v>801</v>
      </c>
      <c r="B58" s="6" t="s">
        <v>28</v>
      </c>
      <c r="C58" s="6" t="s">
        <v>19</v>
      </c>
      <c r="D58" s="7" t="b">
        <v>0</v>
      </c>
      <c r="E58" s="6" t="s">
        <v>19</v>
      </c>
      <c r="F58" s="6" t="s">
        <v>19</v>
      </c>
      <c r="G58" s="8">
        <v>0</v>
      </c>
      <c r="H58" s="8">
        <v>0</v>
      </c>
      <c r="I58" s="9"/>
      <c r="J58" s="9"/>
      <c r="K58" s="9"/>
      <c r="L58" s="6" t="s">
        <v>19</v>
      </c>
      <c r="M58" s="9"/>
      <c r="N58" s="6" t="s">
        <v>19</v>
      </c>
      <c r="O58" s="9"/>
      <c r="P58" s="7">
        <v>0</v>
      </c>
      <c r="Q58" s="6" t="s">
        <v>19</v>
      </c>
      <c r="R58" s="6" t="s">
        <v>19</v>
      </c>
      <c r="S58" s="6" t="s">
        <v>19</v>
      </c>
      <c r="T58" s="8">
        <v>0</v>
      </c>
      <c r="U58" s="8">
        <v>42712</v>
      </c>
      <c r="V58" s="7" t="b">
        <v>1</v>
      </c>
      <c r="W58" s="6" t="s">
        <v>712</v>
      </c>
      <c r="X58" s="6" t="s">
        <v>19</v>
      </c>
      <c r="Y58" s="7">
        <v>1</v>
      </c>
      <c r="Z58" s="6" t="s">
        <v>713</v>
      </c>
      <c r="AA58" s="6" t="str">
        <f t="shared" si="0"/>
        <v/>
      </c>
      <c r="AB58" s="6" t="str">
        <f t="shared" si="1"/>
        <v>12130744000100</v>
      </c>
      <c r="AD58" s="10" t="e">
        <f>VLOOKUP(R58,Layout2!$B$2:$M$2395,12,FALSE)</f>
        <v>#N/A</v>
      </c>
      <c r="AE58" s="10" t="e">
        <f>IF(ISNA(AD58),VLOOKUP(C58,Layout2!$F$2:$M$2395,8,FALSE),AD58)</f>
        <v>#N/A</v>
      </c>
      <c r="AF58" s="10" t="str">
        <f>IF(ISNA(AE58),VLOOKUP(B58,Layout2!$F$2:$M$2395,8,FALSE),AE58)</f>
        <v>12130744000100</v>
      </c>
      <c r="AG58" s="10" t="str">
        <f>IF(ISNA(AF58),VLOOKUP(B58,Layout2!$B$2:$M$2395,12,FALSE),AF58)</f>
        <v>12130744000100</v>
      </c>
      <c r="AI58" s="17" t="e">
        <v>#N/A</v>
      </c>
      <c r="AJ58" s="17" t="e">
        <v>#N/A</v>
      </c>
      <c r="AK58" s="17" t="s">
        <v>19</v>
      </c>
      <c r="AL58" t="str">
        <f t="shared" si="2"/>
        <v/>
      </c>
      <c r="AM58" t="str">
        <f t="shared" si="3"/>
        <v>Unknown (13C0041672)</v>
      </c>
    </row>
    <row r="59" spans="1:39" ht="12.75" customHeight="1" x14ac:dyDescent="0.3">
      <c r="A59" s="6" t="s">
        <v>802</v>
      </c>
      <c r="B59" s="6" t="s">
        <v>557</v>
      </c>
      <c r="C59" s="6" t="s">
        <v>19</v>
      </c>
      <c r="D59" s="7" t="b">
        <v>0</v>
      </c>
      <c r="E59" s="6" t="s">
        <v>19</v>
      </c>
      <c r="F59" s="6" t="s">
        <v>19</v>
      </c>
      <c r="G59" s="8">
        <v>0</v>
      </c>
      <c r="H59" s="8">
        <v>0</v>
      </c>
      <c r="I59" s="9"/>
      <c r="J59" s="9"/>
      <c r="K59" s="9"/>
      <c r="L59" s="6" t="s">
        <v>19</v>
      </c>
      <c r="M59" s="9"/>
      <c r="N59" s="6" t="s">
        <v>19</v>
      </c>
      <c r="O59" s="9"/>
      <c r="P59" s="7">
        <v>0</v>
      </c>
      <c r="Q59" s="6" t="s">
        <v>19</v>
      </c>
      <c r="R59" s="6" t="s">
        <v>19</v>
      </c>
      <c r="S59" s="6" t="s">
        <v>19</v>
      </c>
      <c r="T59" s="8">
        <v>0</v>
      </c>
      <c r="U59" s="8">
        <v>42712</v>
      </c>
      <c r="V59" s="7" t="b">
        <v>1</v>
      </c>
      <c r="W59" s="6" t="s">
        <v>712</v>
      </c>
      <c r="X59" s="6" t="s">
        <v>19</v>
      </c>
      <c r="Y59" s="7">
        <v>1</v>
      </c>
      <c r="Z59" s="6" t="s">
        <v>713</v>
      </c>
      <c r="AA59" s="6" t="str">
        <f t="shared" si="0"/>
        <v/>
      </c>
      <c r="AB59" s="6" t="str">
        <f t="shared" si="1"/>
        <v>09304427000158</v>
      </c>
      <c r="AD59" s="10" t="e">
        <f>VLOOKUP(R59,Layout2!$B$2:$M$2395,12,FALSE)</f>
        <v>#N/A</v>
      </c>
      <c r="AE59" s="10" t="e">
        <f>IF(ISNA(AD59),VLOOKUP(C59,Layout2!$F$2:$M$2395,8,FALSE),AD59)</f>
        <v>#N/A</v>
      </c>
      <c r="AF59" s="10" t="str">
        <f>IF(ISNA(AE59),VLOOKUP(B59,Layout2!$F$2:$M$2395,8,FALSE),AE59)</f>
        <v>09304427000158</v>
      </c>
      <c r="AG59" s="10" t="str">
        <f>IF(ISNA(AF59),VLOOKUP(B59,Layout2!$B$2:$M$2395,12,FALSE),AF59)</f>
        <v>09304427000158</v>
      </c>
      <c r="AI59" s="17" t="e">
        <v>#N/A</v>
      </c>
      <c r="AJ59" s="17" t="e">
        <v>#N/A</v>
      </c>
      <c r="AK59" s="17" t="s">
        <v>19</v>
      </c>
      <c r="AL59" t="str">
        <f t="shared" si="2"/>
        <v/>
      </c>
      <c r="AM59" t="str">
        <f t="shared" si="3"/>
        <v>Unknown (13C0033686)</v>
      </c>
    </row>
    <row r="60" spans="1:39" ht="12.75" customHeight="1" x14ac:dyDescent="0.3">
      <c r="A60" s="6" t="s">
        <v>803</v>
      </c>
      <c r="B60" s="6" t="s">
        <v>804</v>
      </c>
      <c r="C60" s="6" t="s">
        <v>19</v>
      </c>
      <c r="D60" s="7" t="b">
        <v>0</v>
      </c>
      <c r="E60" s="6" t="s">
        <v>19</v>
      </c>
      <c r="F60" s="6" t="s">
        <v>19</v>
      </c>
      <c r="G60" s="8">
        <v>0</v>
      </c>
      <c r="H60" s="8">
        <v>0</v>
      </c>
      <c r="I60" s="9"/>
      <c r="J60" s="9"/>
      <c r="K60" s="9"/>
      <c r="L60" s="6" t="s">
        <v>19</v>
      </c>
      <c r="M60" s="9"/>
      <c r="N60" s="6" t="s">
        <v>19</v>
      </c>
      <c r="O60" s="9"/>
      <c r="P60" s="7">
        <v>0</v>
      </c>
      <c r="Q60" s="6" t="s">
        <v>19</v>
      </c>
      <c r="R60" s="6" t="s">
        <v>19</v>
      </c>
      <c r="S60" s="6" t="s">
        <v>19</v>
      </c>
      <c r="T60" s="8">
        <v>0</v>
      </c>
      <c r="U60" s="8">
        <v>42691</v>
      </c>
      <c r="V60" s="7" t="b">
        <v>1</v>
      </c>
      <c r="W60" s="6" t="s">
        <v>712</v>
      </c>
      <c r="X60" s="6" t="s">
        <v>19</v>
      </c>
      <c r="Y60" s="7">
        <v>1</v>
      </c>
      <c r="Z60" s="6" t="s">
        <v>713</v>
      </c>
      <c r="AA60" s="6" t="str">
        <f t="shared" si="0"/>
        <v/>
      </c>
      <c r="AB60" s="6" t="str">
        <f t="shared" si="1"/>
        <v/>
      </c>
      <c r="AD60" s="10" t="e">
        <f>VLOOKUP(R60,Layout2!$B$2:$M$2395,12,FALSE)</f>
        <v>#N/A</v>
      </c>
      <c r="AE60" s="10" t="e">
        <f>IF(ISNA(AD60),VLOOKUP(C60,Layout2!$F$2:$M$2395,8,FALSE),AD60)</f>
        <v>#N/A</v>
      </c>
      <c r="AF60" s="10" t="e">
        <f>IF(ISNA(AE60),VLOOKUP(B60,Layout2!$F$2:$M$2395,8,FALSE),AE60)</f>
        <v>#N/A</v>
      </c>
      <c r="AG60" s="10" t="e">
        <f>IF(ISNA(AF60),VLOOKUP(B60,Layout2!$B$2:$M$2395,12,FALSE),AF60)</f>
        <v>#N/A</v>
      </c>
      <c r="AI60" s="17" t="e">
        <v>#N/A</v>
      </c>
      <c r="AJ60" s="17" t="e">
        <v>#N/A</v>
      </c>
      <c r="AK60" s="17" t="s">
        <v>19</v>
      </c>
      <c r="AL60" t="str">
        <f t="shared" si="2"/>
        <v/>
      </c>
      <c r="AM60" t="str">
        <f t="shared" si="3"/>
        <v>Unknown (1378241)</v>
      </c>
    </row>
    <row r="61" spans="1:39" ht="12.75" customHeight="1" x14ac:dyDescent="0.3">
      <c r="A61" s="6" t="s">
        <v>805</v>
      </c>
      <c r="B61" s="6" t="s">
        <v>806</v>
      </c>
      <c r="C61" s="6" t="s">
        <v>19</v>
      </c>
      <c r="D61" s="7" t="b">
        <v>0</v>
      </c>
      <c r="E61" s="6" t="s">
        <v>19</v>
      </c>
      <c r="F61" s="6" t="s">
        <v>19</v>
      </c>
      <c r="G61" s="8">
        <v>0</v>
      </c>
      <c r="H61" s="8">
        <v>0</v>
      </c>
      <c r="I61" s="9"/>
      <c r="J61" s="9"/>
      <c r="K61" s="9"/>
      <c r="L61" s="6" t="s">
        <v>19</v>
      </c>
      <c r="M61" s="9"/>
      <c r="N61" s="6" t="s">
        <v>19</v>
      </c>
      <c r="O61" s="9"/>
      <c r="P61" s="7">
        <v>0</v>
      </c>
      <c r="Q61" s="6" t="s">
        <v>19</v>
      </c>
      <c r="R61" s="6" t="s">
        <v>19</v>
      </c>
      <c r="S61" s="6" t="s">
        <v>19</v>
      </c>
      <c r="T61" s="8">
        <v>0</v>
      </c>
      <c r="U61" s="8">
        <v>42587</v>
      </c>
      <c r="V61" s="7" t="b">
        <v>1</v>
      </c>
      <c r="W61" s="6" t="s">
        <v>712</v>
      </c>
      <c r="X61" s="6" t="s">
        <v>19</v>
      </c>
      <c r="Y61" s="7">
        <v>1</v>
      </c>
      <c r="Z61" s="6" t="s">
        <v>713</v>
      </c>
      <c r="AA61" s="6" t="str">
        <f t="shared" si="0"/>
        <v/>
      </c>
      <c r="AB61" s="6" t="str">
        <f t="shared" si="1"/>
        <v/>
      </c>
      <c r="AD61" s="10" t="e">
        <f>VLOOKUP(R61,Layout2!$B$2:$M$2395,12,FALSE)</f>
        <v>#N/A</v>
      </c>
      <c r="AE61" s="10" t="e">
        <f>IF(ISNA(AD61),VLOOKUP(C61,Layout2!$F$2:$M$2395,8,FALSE),AD61)</f>
        <v>#N/A</v>
      </c>
      <c r="AF61" s="10" t="e">
        <f>IF(ISNA(AE61),VLOOKUP(B61,Layout2!$F$2:$M$2395,8,FALSE),AE61)</f>
        <v>#N/A</v>
      </c>
      <c r="AG61" s="10" t="e">
        <f>IF(ISNA(AF61),VLOOKUP(B61,Layout2!$B$2:$M$2395,12,FALSE),AF61)</f>
        <v>#N/A</v>
      </c>
      <c r="AI61" s="17" t="e">
        <v>#N/A</v>
      </c>
      <c r="AJ61" s="17" t="e">
        <v>#N/A</v>
      </c>
      <c r="AK61" s="17" t="s">
        <v>19</v>
      </c>
      <c r="AL61" t="str">
        <f t="shared" si="2"/>
        <v/>
      </c>
      <c r="AM61" t="str">
        <f t="shared" si="3"/>
        <v>Unknown (1338039)</v>
      </c>
    </row>
    <row r="62" spans="1:39" ht="12.75" customHeight="1" x14ac:dyDescent="0.3">
      <c r="A62" s="6" t="s">
        <v>807</v>
      </c>
      <c r="B62" s="6" t="s">
        <v>808</v>
      </c>
      <c r="C62" s="6" t="s">
        <v>19</v>
      </c>
      <c r="D62" s="7" t="b">
        <v>0</v>
      </c>
      <c r="E62" s="6" t="s">
        <v>19</v>
      </c>
      <c r="F62" s="6" t="s">
        <v>19</v>
      </c>
      <c r="G62" s="8">
        <v>0</v>
      </c>
      <c r="H62" s="8">
        <v>0</v>
      </c>
      <c r="I62" s="9"/>
      <c r="J62" s="9"/>
      <c r="K62" s="9"/>
      <c r="L62" s="6" t="s">
        <v>19</v>
      </c>
      <c r="M62" s="9"/>
      <c r="N62" s="6" t="s">
        <v>19</v>
      </c>
      <c r="O62" s="9"/>
      <c r="P62" s="7">
        <v>0</v>
      </c>
      <c r="Q62" s="6" t="s">
        <v>19</v>
      </c>
      <c r="R62" s="6" t="s">
        <v>19</v>
      </c>
      <c r="S62" s="6" t="s">
        <v>19</v>
      </c>
      <c r="T62" s="8">
        <v>0</v>
      </c>
      <c r="U62" s="8">
        <v>42825</v>
      </c>
      <c r="V62" s="7" t="b">
        <v>1</v>
      </c>
      <c r="W62" s="6" t="s">
        <v>712</v>
      </c>
      <c r="X62" s="6" t="s">
        <v>19</v>
      </c>
      <c r="Y62" s="7">
        <v>1</v>
      </c>
      <c r="Z62" s="6" t="s">
        <v>713</v>
      </c>
      <c r="AA62" s="6" t="str">
        <f t="shared" si="0"/>
        <v/>
      </c>
      <c r="AB62" s="6" t="str">
        <f t="shared" si="1"/>
        <v/>
      </c>
      <c r="AD62" s="10" t="e">
        <f>VLOOKUP(R62,Layout2!$B$2:$M$2395,12,FALSE)</f>
        <v>#N/A</v>
      </c>
      <c r="AE62" s="10" t="e">
        <f>IF(ISNA(AD62),VLOOKUP(C62,Layout2!$F$2:$M$2395,8,FALSE),AD62)</f>
        <v>#N/A</v>
      </c>
      <c r="AF62" s="10" t="e">
        <f>IF(ISNA(AE62),VLOOKUP(B62,Layout2!$F$2:$M$2395,8,FALSE),AE62)</f>
        <v>#N/A</v>
      </c>
      <c r="AG62" s="10" t="e">
        <f>IF(ISNA(AF62),VLOOKUP(B62,Layout2!$B$2:$M$2395,12,FALSE),AF62)</f>
        <v>#N/A</v>
      </c>
      <c r="AI62" s="17" t="e">
        <v>#N/A</v>
      </c>
      <c r="AJ62" s="17" t="e">
        <v>#N/A</v>
      </c>
      <c r="AK62" s="17" t="s">
        <v>19</v>
      </c>
      <c r="AL62" t="str">
        <f t="shared" si="2"/>
        <v/>
      </c>
      <c r="AM62" t="str">
        <f t="shared" si="3"/>
        <v>Unknown (0579117S17)</v>
      </c>
    </row>
    <row r="63" spans="1:39" ht="12.75" customHeight="1" x14ac:dyDescent="0.3">
      <c r="A63" s="6" t="s">
        <v>809</v>
      </c>
      <c r="B63" s="6" t="s">
        <v>347</v>
      </c>
      <c r="C63" s="6" t="s">
        <v>19</v>
      </c>
      <c r="D63" s="7" t="b">
        <v>0</v>
      </c>
      <c r="E63" s="6" t="s">
        <v>19</v>
      </c>
      <c r="F63" s="6" t="s">
        <v>19</v>
      </c>
      <c r="G63" s="8">
        <v>0</v>
      </c>
      <c r="H63" s="8">
        <v>0</v>
      </c>
      <c r="I63" s="9"/>
      <c r="J63" s="9"/>
      <c r="K63" s="9"/>
      <c r="L63" s="6" t="s">
        <v>19</v>
      </c>
      <c r="M63" s="9"/>
      <c r="N63" s="6" t="s">
        <v>19</v>
      </c>
      <c r="O63" s="9"/>
      <c r="P63" s="7">
        <v>0</v>
      </c>
      <c r="Q63" s="6" t="s">
        <v>19</v>
      </c>
      <c r="R63" s="6" t="s">
        <v>19</v>
      </c>
      <c r="S63" s="6" t="s">
        <v>19</v>
      </c>
      <c r="T63" s="8">
        <v>0</v>
      </c>
      <c r="U63" s="8">
        <v>42712</v>
      </c>
      <c r="V63" s="7" t="b">
        <v>1</v>
      </c>
      <c r="W63" s="6" t="s">
        <v>712</v>
      </c>
      <c r="X63" s="6" t="s">
        <v>19</v>
      </c>
      <c r="Y63" s="7">
        <v>1</v>
      </c>
      <c r="Z63" s="6" t="s">
        <v>713</v>
      </c>
      <c r="AA63" s="6" t="str">
        <f t="shared" si="0"/>
        <v/>
      </c>
      <c r="AB63" s="6" t="str">
        <f t="shared" si="1"/>
        <v>09304427000158</v>
      </c>
      <c r="AD63" s="10" t="e">
        <f>VLOOKUP(R63,Layout2!$B$2:$M$2395,12,FALSE)</f>
        <v>#N/A</v>
      </c>
      <c r="AE63" s="10" t="e">
        <f>IF(ISNA(AD63),VLOOKUP(C63,Layout2!$F$2:$M$2395,8,FALSE),AD63)</f>
        <v>#N/A</v>
      </c>
      <c r="AF63" s="10" t="str">
        <f>IF(ISNA(AE63),VLOOKUP(B63,Layout2!$F$2:$M$2395,8,FALSE),AE63)</f>
        <v>09304427000158</v>
      </c>
      <c r="AG63" s="10" t="str">
        <f>IF(ISNA(AF63),VLOOKUP(B63,Layout2!$B$2:$M$2395,12,FALSE),AF63)</f>
        <v>09304427000158</v>
      </c>
      <c r="AI63" s="17" t="e">
        <v>#N/A</v>
      </c>
      <c r="AJ63" s="17" t="e">
        <v>#N/A</v>
      </c>
      <c r="AK63" s="17" t="s">
        <v>19</v>
      </c>
      <c r="AL63" t="str">
        <f t="shared" si="2"/>
        <v/>
      </c>
      <c r="AM63" t="str">
        <f t="shared" si="3"/>
        <v>Unknown (12J0017781)</v>
      </c>
    </row>
    <row r="64" spans="1:39" ht="12.75" customHeight="1" x14ac:dyDescent="0.3">
      <c r="A64" s="6" t="s">
        <v>810</v>
      </c>
      <c r="B64" s="6" t="s">
        <v>50</v>
      </c>
      <c r="C64" s="6" t="s">
        <v>19</v>
      </c>
      <c r="D64" s="7" t="b">
        <v>0</v>
      </c>
      <c r="E64" s="6" t="s">
        <v>19</v>
      </c>
      <c r="F64" s="6" t="s">
        <v>19</v>
      </c>
      <c r="G64" s="8">
        <v>0</v>
      </c>
      <c r="H64" s="8">
        <v>0</v>
      </c>
      <c r="I64" s="9"/>
      <c r="J64" s="9"/>
      <c r="K64" s="9"/>
      <c r="L64" s="6" t="s">
        <v>19</v>
      </c>
      <c r="M64" s="9"/>
      <c r="N64" s="6" t="s">
        <v>19</v>
      </c>
      <c r="O64" s="9"/>
      <c r="P64" s="7">
        <v>0</v>
      </c>
      <c r="Q64" s="6" t="s">
        <v>19</v>
      </c>
      <c r="R64" s="6" t="s">
        <v>19</v>
      </c>
      <c r="S64" s="6" t="s">
        <v>19</v>
      </c>
      <c r="T64" s="8">
        <v>0</v>
      </c>
      <c r="U64" s="8">
        <v>42712</v>
      </c>
      <c r="V64" s="7" t="b">
        <v>1</v>
      </c>
      <c r="W64" s="6" t="s">
        <v>712</v>
      </c>
      <c r="X64" s="6" t="s">
        <v>19</v>
      </c>
      <c r="Y64" s="7">
        <v>1</v>
      </c>
      <c r="Z64" s="6" t="s">
        <v>713</v>
      </c>
      <c r="AA64" s="6" t="str">
        <f t="shared" si="0"/>
        <v/>
      </c>
      <c r="AB64" s="6" t="str">
        <f t="shared" si="1"/>
        <v>07587384000130</v>
      </c>
      <c r="AD64" s="10" t="e">
        <f>VLOOKUP(R64,Layout2!$B$2:$M$2395,12,FALSE)</f>
        <v>#N/A</v>
      </c>
      <c r="AE64" s="10" t="e">
        <f>IF(ISNA(AD64),VLOOKUP(C64,Layout2!$F$2:$M$2395,8,FALSE),AD64)</f>
        <v>#N/A</v>
      </c>
      <c r="AF64" s="10" t="str">
        <f>IF(ISNA(AE64),VLOOKUP(B64,Layout2!$F$2:$M$2395,8,FALSE),AE64)</f>
        <v>07587384000130</v>
      </c>
      <c r="AG64" s="10" t="str">
        <f>IF(ISNA(AF64),VLOOKUP(B64,Layout2!$B$2:$M$2395,12,FALSE),AF64)</f>
        <v>07587384000130</v>
      </c>
      <c r="AI64" s="17" t="e">
        <v>#N/A</v>
      </c>
      <c r="AJ64" s="17" t="e">
        <v>#N/A</v>
      </c>
      <c r="AK64" s="17" t="s">
        <v>19</v>
      </c>
      <c r="AL64" t="str">
        <f t="shared" si="2"/>
        <v/>
      </c>
      <c r="AM64" t="str">
        <f t="shared" si="3"/>
        <v>Unknown (13D0463613)</v>
      </c>
    </row>
    <row r="65" spans="1:39" ht="12.75" customHeight="1" x14ac:dyDescent="0.3">
      <c r="A65" s="6" t="s">
        <v>811</v>
      </c>
      <c r="B65" s="6" t="s">
        <v>37</v>
      </c>
      <c r="C65" s="6" t="s">
        <v>19</v>
      </c>
      <c r="D65" s="7" t="b">
        <v>0</v>
      </c>
      <c r="E65" s="6" t="s">
        <v>19</v>
      </c>
      <c r="F65" s="6" t="s">
        <v>19</v>
      </c>
      <c r="G65" s="8">
        <v>0</v>
      </c>
      <c r="H65" s="8">
        <v>0</v>
      </c>
      <c r="I65" s="9"/>
      <c r="J65" s="9"/>
      <c r="K65" s="9"/>
      <c r="L65" s="6" t="s">
        <v>19</v>
      </c>
      <c r="M65" s="9"/>
      <c r="N65" s="6" t="s">
        <v>19</v>
      </c>
      <c r="O65" s="9"/>
      <c r="P65" s="7">
        <v>0</v>
      </c>
      <c r="Q65" s="6" t="s">
        <v>19</v>
      </c>
      <c r="R65" s="6" t="s">
        <v>19</v>
      </c>
      <c r="S65" s="6" t="s">
        <v>19</v>
      </c>
      <c r="T65" s="8">
        <v>0</v>
      </c>
      <c r="U65" s="8">
        <v>42712</v>
      </c>
      <c r="V65" s="7" t="b">
        <v>1</v>
      </c>
      <c r="W65" s="6" t="s">
        <v>712</v>
      </c>
      <c r="X65" s="6" t="s">
        <v>19</v>
      </c>
      <c r="Y65" s="7">
        <v>1</v>
      </c>
      <c r="Z65" s="6" t="s">
        <v>713</v>
      </c>
      <c r="AA65" s="6" t="str">
        <f t="shared" si="0"/>
        <v/>
      </c>
      <c r="AB65" s="6" t="str">
        <f t="shared" si="1"/>
        <v>09304427000158</v>
      </c>
      <c r="AD65" s="10" t="e">
        <f>VLOOKUP(R65,Layout2!$B$2:$M$2395,12,FALSE)</f>
        <v>#N/A</v>
      </c>
      <c r="AE65" s="10" t="e">
        <f>IF(ISNA(AD65),VLOOKUP(C65,Layout2!$F$2:$M$2395,8,FALSE),AD65)</f>
        <v>#N/A</v>
      </c>
      <c r="AF65" s="10" t="str">
        <f>IF(ISNA(AE65),VLOOKUP(B65,Layout2!$F$2:$M$2395,8,FALSE),AE65)</f>
        <v>09304427000158</v>
      </c>
      <c r="AG65" s="10" t="str">
        <f>IF(ISNA(AF65),VLOOKUP(B65,Layout2!$B$2:$M$2395,12,FALSE),AF65)</f>
        <v>09304427000158</v>
      </c>
      <c r="AI65" s="17" t="e">
        <v>#N/A</v>
      </c>
      <c r="AJ65" s="17" t="e">
        <v>#N/A</v>
      </c>
      <c r="AK65" s="17" t="s">
        <v>19</v>
      </c>
      <c r="AL65" t="str">
        <f t="shared" si="2"/>
        <v/>
      </c>
      <c r="AM65" t="str">
        <f t="shared" si="3"/>
        <v>Unknown (12J0017777)</v>
      </c>
    </row>
    <row r="66" spans="1:39" ht="12.75" customHeight="1" x14ac:dyDescent="0.3">
      <c r="A66" s="6" t="s">
        <v>812</v>
      </c>
      <c r="B66" s="6" t="s">
        <v>559</v>
      </c>
      <c r="C66" s="6" t="s">
        <v>19</v>
      </c>
      <c r="D66" s="7" t="b">
        <v>0</v>
      </c>
      <c r="E66" s="6" t="s">
        <v>19</v>
      </c>
      <c r="F66" s="6" t="s">
        <v>19</v>
      </c>
      <c r="G66" s="8">
        <v>0</v>
      </c>
      <c r="H66" s="8">
        <v>0</v>
      </c>
      <c r="I66" s="9"/>
      <c r="J66" s="9"/>
      <c r="K66" s="9"/>
      <c r="L66" s="6" t="s">
        <v>19</v>
      </c>
      <c r="M66" s="9"/>
      <c r="N66" s="6" t="s">
        <v>19</v>
      </c>
      <c r="O66" s="9"/>
      <c r="P66" s="7">
        <v>0</v>
      </c>
      <c r="Q66" s="6" t="s">
        <v>19</v>
      </c>
      <c r="R66" s="6" t="s">
        <v>19</v>
      </c>
      <c r="S66" s="6" t="s">
        <v>19</v>
      </c>
      <c r="T66" s="8">
        <v>0</v>
      </c>
      <c r="U66" s="8">
        <v>42712</v>
      </c>
      <c r="V66" s="7" t="b">
        <v>1</v>
      </c>
      <c r="W66" s="6" t="s">
        <v>712</v>
      </c>
      <c r="X66" s="6" t="s">
        <v>19</v>
      </c>
      <c r="Y66" s="7">
        <v>1</v>
      </c>
      <c r="Z66" s="6" t="s">
        <v>713</v>
      </c>
      <c r="AA66" s="6" t="str">
        <f t="shared" si="0"/>
        <v/>
      </c>
      <c r="AB66" s="6" t="str">
        <f t="shared" si="1"/>
        <v>09304427000158</v>
      </c>
      <c r="AD66" s="10" t="e">
        <f>VLOOKUP(R66,Layout2!$B$2:$M$2395,12,FALSE)</f>
        <v>#N/A</v>
      </c>
      <c r="AE66" s="10" t="e">
        <f>IF(ISNA(AD66),VLOOKUP(C66,Layout2!$F$2:$M$2395,8,FALSE),AD66)</f>
        <v>#N/A</v>
      </c>
      <c r="AF66" s="10" t="str">
        <f>IF(ISNA(AE66),VLOOKUP(B66,Layout2!$F$2:$M$2395,8,FALSE),AE66)</f>
        <v>09304427000158</v>
      </c>
      <c r="AG66" s="10" t="str">
        <f>IF(ISNA(AF66),VLOOKUP(B66,Layout2!$B$2:$M$2395,12,FALSE),AF66)</f>
        <v>09304427000158</v>
      </c>
      <c r="AI66" s="17" t="e">
        <v>#N/A</v>
      </c>
      <c r="AJ66" s="17" t="e">
        <v>#N/A</v>
      </c>
      <c r="AK66" s="17" t="s">
        <v>19</v>
      </c>
      <c r="AL66" t="str">
        <f t="shared" si="2"/>
        <v/>
      </c>
      <c r="AM66" t="str">
        <f t="shared" si="3"/>
        <v>Unknown (12K0008834)</v>
      </c>
    </row>
    <row r="67" spans="1:39" ht="12.75" customHeight="1" x14ac:dyDescent="0.3">
      <c r="A67" s="6" t="s">
        <v>813</v>
      </c>
      <c r="B67" s="6" t="s">
        <v>34</v>
      </c>
      <c r="C67" s="6" t="s">
        <v>19</v>
      </c>
      <c r="D67" s="7" t="b">
        <v>0</v>
      </c>
      <c r="E67" s="6" t="s">
        <v>19</v>
      </c>
      <c r="F67" s="6" t="s">
        <v>19</v>
      </c>
      <c r="G67" s="8">
        <v>0</v>
      </c>
      <c r="H67" s="8">
        <v>0</v>
      </c>
      <c r="I67" s="9"/>
      <c r="J67" s="9"/>
      <c r="K67" s="9"/>
      <c r="L67" s="6" t="s">
        <v>19</v>
      </c>
      <c r="M67" s="9"/>
      <c r="N67" s="6" t="s">
        <v>19</v>
      </c>
      <c r="O67" s="9"/>
      <c r="P67" s="7">
        <v>0</v>
      </c>
      <c r="Q67" s="6" t="s">
        <v>19</v>
      </c>
      <c r="R67" s="6" t="s">
        <v>19</v>
      </c>
      <c r="S67" s="6" t="s">
        <v>19</v>
      </c>
      <c r="T67" s="8">
        <v>0</v>
      </c>
      <c r="U67" s="8">
        <v>42712</v>
      </c>
      <c r="V67" s="7" t="b">
        <v>1</v>
      </c>
      <c r="W67" s="6" t="s">
        <v>712</v>
      </c>
      <c r="X67" s="6" t="s">
        <v>19</v>
      </c>
      <c r="Y67" s="7">
        <v>1</v>
      </c>
      <c r="Z67" s="6" t="s">
        <v>713</v>
      </c>
      <c r="AA67" s="6" t="str">
        <f t="shared" ref="AA67:AA130" si="4">+AK67</f>
        <v/>
      </c>
      <c r="AB67" s="6" t="str">
        <f t="shared" ref="AB67:AB130" si="5">IF(ISNA(AG67),"",AG67)</f>
        <v>07587384000130</v>
      </c>
      <c r="AD67" s="10" t="e">
        <f>VLOOKUP(R67,Layout2!$B$2:$M$2395,12,FALSE)</f>
        <v>#N/A</v>
      </c>
      <c r="AE67" s="10" t="e">
        <f>IF(ISNA(AD67),VLOOKUP(C67,Layout2!$F$2:$M$2395,8,FALSE),AD67)</f>
        <v>#N/A</v>
      </c>
      <c r="AF67" s="10" t="str">
        <f>IF(ISNA(AE67),VLOOKUP(B67,Layout2!$F$2:$M$2395,8,FALSE),AE67)</f>
        <v>07587384000130</v>
      </c>
      <c r="AG67" s="10" t="str">
        <f>IF(ISNA(AF67),VLOOKUP(B67,Layout2!$B$2:$M$2395,12,FALSE),AF67)</f>
        <v>07587384000130</v>
      </c>
      <c r="AI67" s="17" t="e">
        <v>#N/A</v>
      </c>
      <c r="AJ67" s="17" t="e">
        <v>#N/A</v>
      </c>
      <c r="AK67" s="17" t="s">
        <v>19</v>
      </c>
      <c r="AL67" t="str">
        <f t="shared" ref="AL67:AL130" si="6">+AA67</f>
        <v/>
      </c>
      <c r="AM67" t="str">
        <f t="shared" ref="AM67:AM130" si="7">+A67</f>
        <v>Unknown (11D0025379)</v>
      </c>
    </row>
    <row r="68" spans="1:39" ht="12.75" customHeight="1" x14ac:dyDescent="0.3">
      <c r="A68" s="6" t="s">
        <v>814</v>
      </c>
      <c r="B68" s="6" t="s">
        <v>253</v>
      </c>
      <c r="C68" s="6" t="s">
        <v>19</v>
      </c>
      <c r="D68" s="7" t="b">
        <v>0</v>
      </c>
      <c r="E68" s="6" t="s">
        <v>19</v>
      </c>
      <c r="F68" s="6" t="s">
        <v>19</v>
      </c>
      <c r="G68" s="8">
        <v>0</v>
      </c>
      <c r="H68" s="8">
        <v>0</v>
      </c>
      <c r="I68" s="9"/>
      <c r="J68" s="9"/>
      <c r="K68" s="9"/>
      <c r="L68" s="6" t="s">
        <v>19</v>
      </c>
      <c r="M68" s="9"/>
      <c r="N68" s="6" t="s">
        <v>19</v>
      </c>
      <c r="O68" s="9"/>
      <c r="P68" s="7">
        <v>0</v>
      </c>
      <c r="Q68" s="6" t="s">
        <v>19</v>
      </c>
      <c r="R68" s="6" t="s">
        <v>19</v>
      </c>
      <c r="S68" s="6" t="s">
        <v>19</v>
      </c>
      <c r="T68" s="8">
        <v>0</v>
      </c>
      <c r="U68" s="8">
        <v>42712</v>
      </c>
      <c r="V68" s="7" t="b">
        <v>1</v>
      </c>
      <c r="W68" s="6" t="s">
        <v>712</v>
      </c>
      <c r="X68" s="6" t="s">
        <v>19</v>
      </c>
      <c r="Y68" s="7">
        <v>1</v>
      </c>
      <c r="Z68" s="6" t="s">
        <v>713</v>
      </c>
      <c r="AA68" s="6" t="str">
        <f t="shared" si="4"/>
        <v/>
      </c>
      <c r="AB68" s="6" t="str">
        <f t="shared" si="5"/>
        <v>07587384000130</v>
      </c>
      <c r="AD68" s="10" t="e">
        <f>VLOOKUP(R68,Layout2!$B$2:$M$2395,12,FALSE)</f>
        <v>#N/A</v>
      </c>
      <c r="AE68" s="10" t="e">
        <f>IF(ISNA(AD68),VLOOKUP(C68,Layout2!$F$2:$M$2395,8,FALSE),AD68)</f>
        <v>#N/A</v>
      </c>
      <c r="AF68" s="10" t="str">
        <f>IF(ISNA(AE68),VLOOKUP(B68,Layout2!$F$2:$M$2395,8,FALSE),AE68)</f>
        <v>07587384000130</v>
      </c>
      <c r="AG68" s="10" t="str">
        <f>IF(ISNA(AF68),VLOOKUP(B68,Layout2!$B$2:$M$2395,12,FALSE),AF68)</f>
        <v>07587384000130</v>
      </c>
      <c r="AI68" s="17" t="e">
        <v>#N/A</v>
      </c>
      <c r="AJ68" s="17" t="e">
        <v>#N/A</v>
      </c>
      <c r="AK68" s="17" t="s">
        <v>19</v>
      </c>
      <c r="AL68" t="str">
        <f t="shared" si="6"/>
        <v/>
      </c>
      <c r="AM68" t="str">
        <f t="shared" si="7"/>
        <v>Unknown (11C0035926)</v>
      </c>
    </row>
    <row r="69" spans="1:39" ht="12.75" customHeight="1" x14ac:dyDescent="0.3">
      <c r="A69" s="6" t="s">
        <v>815</v>
      </c>
      <c r="B69" s="6" t="s">
        <v>816</v>
      </c>
      <c r="C69" s="6" t="s">
        <v>19</v>
      </c>
      <c r="D69" s="7" t="b">
        <v>0</v>
      </c>
      <c r="E69" s="6" t="s">
        <v>19</v>
      </c>
      <c r="F69" s="6" t="s">
        <v>19</v>
      </c>
      <c r="G69" s="8">
        <v>0</v>
      </c>
      <c r="H69" s="8">
        <v>0</v>
      </c>
      <c r="I69" s="9"/>
      <c r="J69" s="9"/>
      <c r="K69" s="9"/>
      <c r="L69" s="6" t="s">
        <v>19</v>
      </c>
      <c r="M69" s="9"/>
      <c r="N69" s="6" t="s">
        <v>19</v>
      </c>
      <c r="O69" s="9"/>
      <c r="P69" s="7">
        <v>0</v>
      </c>
      <c r="Q69" s="6" t="s">
        <v>19</v>
      </c>
      <c r="R69" s="6" t="s">
        <v>19</v>
      </c>
      <c r="S69" s="6" t="s">
        <v>19</v>
      </c>
      <c r="T69" s="8">
        <v>0</v>
      </c>
      <c r="U69" s="8">
        <v>42712</v>
      </c>
      <c r="V69" s="7" t="b">
        <v>1</v>
      </c>
      <c r="W69" s="6" t="s">
        <v>712</v>
      </c>
      <c r="X69" s="6" t="s">
        <v>19</v>
      </c>
      <c r="Y69" s="7">
        <v>1</v>
      </c>
      <c r="Z69" s="6" t="s">
        <v>713</v>
      </c>
      <c r="AA69" s="6" t="str">
        <f t="shared" si="4"/>
        <v/>
      </c>
      <c r="AB69" s="6" t="str">
        <f t="shared" si="5"/>
        <v/>
      </c>
      <c r="AD69" s="10" t="e">
        <f>VLOOKUP(R69,Layout2!$B$2:$M$2395,12,FALSE)</f>
        <v>#N/A</v>
      </c>
      <c r="AE69" s="10" t="e">
        <f>IF(ISNA(AD69),VLOOKUP(C69,Layout2!$F$2:$M$2395,8,FALSE),AD69)</f>
        <v>#N/A</v>
      </c>
      <c r="AF69" s="10" t="e">
        <f>IF(ISNA(AE69),VLOOKUP(B69,Layout2!$F$2:$M$2395,8,FALSE),AE69)</f>
        <v>#N/A</v>
      </c>
      <c r="AG69" s="10" t="e">
        <f>IF(ISNA(AF69),VLOOKUP(B69,Layout2!$B$2:$M$2395,12,FALSE),AF69)</f>
        <v>#N/A</v>
      </c>
      <c r="AI69" s="17" t="e">
        <v>#N/A</v>
      </c>
      <c r="AJ69" s="17" t="e">
        <v>#N/A</v>
      </c>
      <c r="AK69" s="17" t="s">
        <v>19</v>
      </c>
      <c r="AL69" t="str">
        <f t="shared" si="6"/>
        <v/>
      </c>
      <c r="AM69" t="str">
        <f t="shared" si="7"/>
        <v>Unknown (11B0045040)</v>
      </c>
    </row>
    <row r="70" spans="1:39" ht="12.75" customHeight="1" x14ac:dyDescent="0.3">
      <c r="A70" s="6" t="s">
        <v>817</v>
      </c>
      <c r="B70" s="6" t="s">
        <v>818</v>
      </c>
      <c r="C70" s="6" t="s">
        <v>19</v>
      </c>
      <c r="D70" s="7" t="b">
        <v>0</v>
      </c>
      <c r="E70" s="6" t="s">
        <v>19</v>
      </c>
      <c r="F70" s="6" t="s">
        <v>19</v>
      </c>
      <c r="G70" s="8">
        <v>0</v>
      </c>
      <c r="H70" s="8">
        <v>0</v>
      </c>
      <c r="I70" s="9"/>
      <c r="J70" s="9"/>
      <c r="K70" s="9"/>
      <c r="L70" s="6" t="s">
        <v>19</v>
      </c>
      <c r="M70" s="9"/>
      <c r="N70" s="6" t="s">
        <v>19</v>
      </c>
      <c r="O70" s="9"/>
      <c r="P70" s="7">
        <v>0</v>
      </c>
      <c r="Q70" s="6" t="s">
        <v>19</v>
      </c>
      <c r="R70" s="6" t="s">
        <v>19</v>
      </c>
      <c r="S70" s="6" t="s">
        <v>19</v>
      </c>
      <c r="T70" s="8">
        <v>0</v>
      </c>
      <c r="U70" s="8">
        <v>42825</v>
      </c>
      <c r="V70" s="7" t="b">
        <v>1</v>
      </c>
      <c r="W70" s="6" t="s">
        <v>712</v>
      </c>
      <c r="X70" s="6" t="s">
        <v>19</v>
      </c>
      <c r="Y70" s="7">
        <v>1</v>
      </c>
      <c r="Z70" s="6" t="s">
        <v>713</v>
      </c>
      <c r="AA70" s="6" t="str">
        <f t="shared" si="4"/>
        <v/>
      </c>
      <c r="AB70" s="6" t="str">
        <f t="shared" si="5"/>
        <v/>
      </c>
      <c r="AD70" s="10" t="e">
        <f>VLOOKUP(R70,Layout2!$B$2:$M$2395,12,FALSE)</f>
        <v>#N/A</v>
      </c>
      <c r="AE70" s="10" t="e">
        <f>IF(ISNA(AD70),VLOOKUP(C70,Layout2!$F$2:$M$2395,8,FALSE),AD70)</f>
        <v>#N/A</v>
      </c>
      <c r="AF70" s="10" t="e">
        <f>IF(ISNA(AE70),VLOOKUP(B70,Layout2!$F$2:$M$2395,8,FALSE),AE70)</f>
        <v>#N/A</v>
      </c>
      <c r="AG70" s="10" t="e">
        <f>IF(ISNA(AF70),VLOOKUP(B70,Layout2!$B$2:$M$2395,12,FALSE),AF70)</f>
        <v>#N/A</v>
      </c>
      <c r="AI70" s="17" t="e">
        <v>#N/A</v>
      </c>
      <c r="AJ70" s="17" t="e">
        <v>#N/A</v>
      </c>
      <c r="AK70" s="17" t="s">
        <v>19</v>
      </c>
      <c r="AL70" t="str">
        <f t="shared" si="6"/>
        <v/>
      </c>
      <c r="AM70" t="str">
        <f t="shared" si="7"/>
        <v>Unknown (0579117S18)</v>
      </c>
    </row>
    <row r="71" spans="1:39" ht="12.75" customHeight="1" x14ac:dyDescent="0.3">
      <c r="A71" s="6" t="s">
        <v>819</v>
      </c>
      <c r="B71" s="6" t="s">
        <v>820</v>
      </c>
      <c r="C71" s="6" t="s">
        <v>19</v>
      </c>
      <c r="D71" s="7" t="b">
        <v>0</v>
      </c>
      <c r="E71" s="6" t="s">
        <v>19</v>
      </c>
      <c r="F71" s="6" t="s">
        <v>19</v>
      </c>
      <c r="G71" s="8">
        <v>0</v>
      </c>
      <c r="H71" s="8">
        <v>0</v>
      </c>
      <c r="I71" s="9"/>
      <c r="J71" s="9"/>
      <c r="K71" s="9"/>
      <c r="L71" s="6" t="s">
        <v>19</v>
      </c>
      <c r="M71" s="9"/>
      <c r="N71" s="6" t="s">
        <v>19</v>
      </c>
      <c r="O71" s="9"/>
      <c r="P71" s="7">
        <v>0</v>
      </c>
      <c r="Q71" s="6" t="s">
        <v>19</v>
      </c>
      <c r="R71" s="6" t="s">
        <v>19</v>
      </c>
      <c r="S71" s="6" t="s">
        <v>19</v>
      </c>
      <c r="T71" s="8">
        <v>0</v>
      </c>
      <c r="U71" s="8">
        <v>42712</v>
      </c>
      <c r="V71" s="7" t="b">
        <v>1</v>
      </c>
      <c r="W71" s="6" t="s">
        <v>712</v>
      </c>
      <c r="X71" s="6" t="s">
        <v>19</v>
      </c>
      <c r="Y71" s="7">
        <v>1</v>
      </c>
      <c r="Z71" s="6" t="s">
        <v>713</v>
      </c>
      <c r="AA71" s="6" t="str">
        <f t="shared" si="4"/>
        <v/>
      </c>
      <c r="AB71" s="6" t="str">
        <f t="shared" si="5"/>
        <v/>
      </c>
      <c r="AD71" s="10" t="e">
        <f>VLOOKUP(R71,Layout2!$B$2:$M$2395,12,FALSE)</f>
        <v>#N/A</v>
      </c>
      <c r="AE71" s="10" t="e">
        <f>IF(ISNA(AD71),VLOOKUP(C71,Layout2!$F$2:$M$2395,8,FALSE),AD71)</f>
        <v>#N/A</v>
      </c>
      <c r="AF71" s="10" t="e">
        <f>IF(ISNA(AE71),VLOOKUP(B71,Layout2!$F$2:$M$2395,8,FALSE),AE71)</f>
        <v>#N/A</v>
      </c>
      <c r="AG71" s="10" t="e">
        <f>IF(ISNA(AF71),VLOOKUP(B71,Layout2!$B$2:$M$2395,12,FALSE),AF71)</f>
        <v>#N/A</v>
      </c>
      <c r="AI71" s="17" t="e">
        <v>#N/A</v>
      </c>
      <c r="AJ71" s="17" t="e">
        <v>#N/A</v>
      </c>
      <c r="AK71" s="17" t="s">
        <v>19</v>
      </c>
      <c r="AL71" t="str">
        <f t="shared" si="6"/>
        <v/>
      </c>
      <c r="AM71" t="str">
        <f t="shared" si="7"/>
        <v>Unknown (0392414SN9)</v>
      </c>
    </row>
    <row r="72" spans="1:39" ht="12.75" customHeight="1" x14ac:dyDescent="0.3">
      <c r="A72" s="6" t="s">
        <v>821</v>
      </c>
      <c r="B72" s="6" t="s">
        <v>822</v>
      </c>
      <c r="C72" s="6" t="s">
        <v>19</v>
      </c>
      <c r="D72" s="7" t="b">
        <v>0</v>
      </c>
      <c r="E72" s="6" t="s">
        <v>19</v>
      </c>
      <c r="F72" s="6" t="s">
        <v>19</v>
      </c>
      <c r="G72" s="8">
        <v>0</v>
      </c>
      <c r="H72" s="8">
        <v>0</v>
      </c>
      <c r="I72" s="9"/>
      <c r="J72" s="9"/>
      <c r="K72" s="9"/>
      <c r="L72" s="6" t="s">
        <v>19</v>
      </c>
      <c r="M72" s="9"/>
      <c r="N72" s="6" t="s">
        <v>19</v>
      </c>
      <c r="O72" s="9"/>
      <c r="P72" s="7">
        <v>0</v>
      </c>
      <c r="Q72" s="6" t="s">
        <v>19</v>
      </c>
      <c r="R72" s="6" t="s">
        <v>19</v>
      </c>
      <c r="S72" s="6" t="s">
        <v>19</v>
      </c>
      <c r="T72" s="8">
        <v>0</v>
      </c>
      <c r="U72" s="8">
        <v>42712</v>
      </c>
      <c r="V72" s="7" t="b">
        <v>1</v>
      </c>
      <c r="W72" s="6" t="s">
        <v>712</v>
      </c>
      <c r="X72" s="6" t="s">
        <v>19</v>
      </c>
      <c r="Y72" s="7">
        <v>1</v>
      </c>
      <c r="Z72" s="6" t="s">
        <v>713</v>
      </c>
      <c r="AA72" s="6" t="str">
        <f t="shared" si="4"/>
        <v/>
      </c>
      <c r="AB72" s="6" t="str">
        <f t="shared" si="5"/>
        <v/>
      </c>
      <c r="AD72" s="10" t="e">
        <f>VLOOKUP(R72,Layout2!$B$2:$M$2395,12,FALSE)</f>
        <v>#N/A</v>
      </c>
      <c r="AE72" s="10" t="e">
        <f>IF(ISNA(AD72),VLOOKUP(C72,Layout2!$F$2:$M$2395,8,FALSE),AD72)</f>
        <v>#N/A</v>
      </c>
      <c r="AF72" s="10" t="e">
        <f>IF(ISNA(AE72),VLOOKUP(B72,Layout2!$F$2:$M$2395,8,FALSE),AE72)</f>
        <v>#N/A</v>
      </c>
      <c r="AG72" s="10" t="e">
        <f>IF(ISNA(AF72),VLOOKUP(B72,Layout2!$B$2:$M$2395,12,FALSE),AF72)</f>
        <v>#N/A</v>
      </c>
      <c r="AI72" s="17" t="e">
        <v>#N/A</v>
      </c>
      <c r="AJ72" s="17" t="e">
        <v>#N/A</v>
      </c>
      <c r="AK72" s="17" t="s">
        <v>19</v>
      </c>
      <c r="AL72" t="str">
        <f t="shared" si="6"/>
        <v/>
      </c>
      <c r="AM72" t="str">
        <f t="shared" si="7"/>
        <v>Unknown (0392413MEZ)</v>
      </c>
    </row>
    <row r="73" spans="1:39" ht="12.75" customHeight="1" x14ac:dyDescent="0.3">
      <c r="A73" s="6" t="s">
        <v>823</v>
      </c>
      <c r="B73" s="6" t="s">
        <v>824</v>
      </c>
      <c r="C73" s="6" t="s">
        <v>19</v>
      </c>
      <c r="D73" s="7" t="b">
        <v>0</v>
      </c>
      <c r="E73" s="6" t="s">
        <v>19</v>
      </c>
      <c r="F73" s="6" t="s">
        <v>19</v>
      </c>
      <c r="G73" s="8">
        <v>0</v>
      </c>
      <c r="H73" s="8">
        <v>0</v>
      </c>
      <c r="I73" s="9"/>
      <c r="J73" s="9"/>
      <c r="K73" s="9"/>
      <c r="L73" s="6" t="s">
        <v>19</v>
      </c>
      <c r="M73" s="9"/>
      <c r="N73" s="6" t="s">
        <v>19</v>
      </c>
      <c r="O73" s="9"/>
      <c r="P73" s="7">
        <v>0</v>
      </c>
      <c r="Q73" s="6" t="s">
        <v>19</v>
      </c>
      <c r="R73" s="6" t="s">
        <v>19</v>
      </c>
      <c r="S73" s="6" t="s">
        <v>19</v>
      </c>
      <c r="T73" s="8">
        <v>0</v>
      </c>
      <c r="U73" s="8">
        <v>42712</v>
      </c>
      <c r="V73" s="7" t="b">
        <v>1</v>
      </c>
      <c r="W73" s="6" t="s">
        <v>712</v>
      </c>
      <c r="X73" s="6" t="s">
        <v>19</v>
      </c>
      <c r="Y73" s="7">
        <v>1</v>
      </c>
      <c r="Z73" s="6" t="s">
        <v>713</v>
      </c>
      <c r="AA73" s="6" t="str">
        <f t="shared" si="4"/>
        <v/>
      </c>
      <c r="AB73" s="6" t="str">
        <f t="shared" si="5"/>
        <v/>
      </c>
      <c r="AD73" s="10" t="e">
        <f>VLOOKUP(R73,Layout2!$B$2:$M$2395,12,FALSE)</f>
        <v>#N/A</v>
      </c>
      <c r="AE73" s="10" t="e">
        <f>IF(ISNA(AD73),VLOOKUP(C73,Layout2!$F$2:$M$2395,8,FALSE),AD73)</f>
        <v>#N/A</v>
      </c>
      <c r="AF73" s="10" t="e">
        <f>IF(ISNA(AE73),VLOOKUP(B73,Layout2!$F$2:$M$2395,8,FALSE),AE73)</f>
        <v>#N/A</v>
      </c>
      <c r="AG73" s="10" t="e">
        <f>IF(ISNA(AF73),VLOOKUP(B73,Layout2!$B$2:$M$2395,12,FALSE),AF73)</f>
        <v>#N/A</v>
      </c>
      <c r="AI73" s="17" t="e">
        <v>#N/A</v>
      </c>
      <c r="AJ73" s="17" t="e">
        <v>#N/A</v>
      </c>
      <c r="AK73" s="17" t="s">
        <v>19</v>
      </c>
      <c r="AL73" t="str">
        <f t="shared" si="6"/>
        <v/>
      </c>
      <c r="AM73" t="str">
        <f t="shared" si="7"/>
        <v>Unknown (SSBR21)</v>
      </c>
    </row>
    <row r="74" spans="1:39" ht="12.75" customHeight="1" x14ac:dyDescent="0.3">
      <c r="A74" s="6" t="s">
        <v>825</v>
      </c>
      <c r="B74" s="6" t="s">
        <v>383</v>
      </c>
      <c r="C74" s="6" t="s">
        <v>19</v>
      </c>
      <c r="D74" s="7" t="b">
        <v>0</v>
      </c>
      <c r="E74" s="6" t="s">
        <v>19</v>
      </c>
      <c r="F74" s="6" t="s">
        <v>19</v>
      </c>
      <c r="G74" s="8">
        <v>0</v>
      </c>
      <c r="H74" s="8">
        <v>0</v>
      </c>
      <c r="I74" s="9"/>
      <c r="J74" s="9"/>
      <c r="K74" s="9"/>
      <c r="L74" s="6" t="s">
        <v>19</v>
      </c>
      <c r="M74" s="9"/>
      <c r="N74" s="6" t="s">
        <v>19</v>
      </c>
      <c r="O74" s="9"/>
      <c r="P74" s="7">
        <v>0</v>
      </c>
      <c r="Q74" s="6" t="s">
        <v>19</v>
      </c>
      <c r="R74" s="6" t="s">
        <v>19</v>
      </c>
      <c r="S74" s="6" t="s">
        <v>19</v>
      </c>
      <c r="T74" s="8">
        <v>0</v>
      </c>
      <c r="U74" s="8">
        <v>42824</v>
      </c>
      <c r="V74" s="7" t="b">
        <v>1</v>
      </c>
      <c r="W74" s="6" t="s">
        <v>712</v>
      </c>
      <c r="X74" s="6" t="s">
        <v>19</v>
      </c>
      <c r="Y74" s="7">
        <v>1</v>
      </c>
      <c r="Z74" s="6" t="s">
        <v>713</v>
      </c>
      <c r="AA74" s="6" t="str">
        <f t="shared" si="4"/>
        <v/>
      </c>
      <c r="AB74" s="6" t="str">
        <f t="shared" si="5"/>
        <v>23556185000110</v>
      </c>
      <c r="AD74" s="10" t="e">
        <f>VLOOKUP(R74,Layout2!$B$2:$M$2395,12,FALSE)</f>
        <v>#N/A</v>
      </c>
      <c r="AE74" s="10" t="e">
        <f>IF(ISNA(AD74),VLOOKUP(C74,Layout2!$F$2:$M$2395,8,FALSE),AD74)</f>
        <v>#N/A</v>
      </c>
      <c r="AF74" s="10" t="e">
        <f>IF(ISNA(AE74),VLOOKUP(B74,Layout2!$F$2:$M$2395,8,FALSE),AE74)</f>
        <v>#N/A</v>
      </c>
      <c r="AG74" s="10" t="str">
        <f>IF(ISNA(AF74),VLOOKUP(B74,Layout2!$B$2:$M$2395,12,FALSE),AF74)</f>
        <v>23556185000110</v>
      </c>
      <c r="AI74" s="17" t="e">
        <v>#N/A</v>
      </c>
      <c r="AJ74" s="17" t="e">
        <v>#N/A</v>
      </c>
      <c r="AK74" s="17" t="s">
        <v>19</v>
      </c>
      <c r="AL74" t="str">
        <f t="shared" si="6"/>
        <v/>
      </c>
      <c r="AM74" t="str">
        <f t="shared" si="7"/>
        <v>Unknown (BRAZQ3CTF009)</v>
      </c>
    </row>
    <row r="75" spans="1:39" ht="12.75" customHeight="1" x14ac:dyDescent="0.3">
      <c r="A75" s="6" t="s">
        <v>826</v>
      </c>
      <c r="B75" s="6" t="s">
        <v>46</v>
      </c>
      <c r="C75" s="6" t="s">
        <v>19</v>
      </c>
      <c r="D75" s="7" t="b">
        <v>0</v>
      </c>
      <c r="E75" s="6" t="s">
        <v>19</v>
      </c>
      <c r="F75" s="6" t="s">
        <v>19</v>
      </c>
      <c r="G75" s="8">
        <v>0</v>
      </c>
      <c r="H75" s="8">
        <v>0</v>
      </c>
      <c r="I75" s="9"/>
      <c r="J75" s="9"/>
      <c r="K75" s="9"/>
      <c r="L75" s="6" t="s">
        <v>19</v>
      </c>
      <c r="M75" s="9"/>
      <c r="N75" s="6" t="s">
        <v>19</v>
      </c>
      <c r="O75" s="9"/>
      <c r="P75" s="7">
        <v>0</v>
      </c>
      <c r="Q75" s="6" t="s">
        <v>19</v>
      </c>
      <c r="R75" s="6" t="s">
        <v>19</v>
      </c>
      <c r="S75" s="6" t="s">
        <v>19</v>
      </c>
      <c r="T75" s="8">
        <v>0</v>
      </c>
      <c r="U75" s="8">
        <v>42712</v>
      </c>
      <c r="V75" s="7" t="b">
        <v>1</v>
      </c>
      <c r="W75" s="6" t="s">
        <v>712</v>
      </c>
      <c r="X75" s="6" t="s">
        <v>19</v>
      </c>
      <c r="Y75" s="7">
        <v>1</v>
      </c>
      <c r="Z75" s="6" t="s">
        <v>713</v>
      </c>
      <c r="AA75" s="6" t="str">
        <f t="shared" si="4"/>
        <v/>
      </c>
      <c r="AB75" s="6" t="str">
        <f t="shared" si="5"/>
        <v>12130744000100</v>
      </c>
      <c r="AD75" s="10" t="e">
        <f>VLOOKUP(R75,Layout2!$B$2:$M$2395,12,FALSE)</f>
        <v>#N/A</v>
      </c>
      <c r="AE75" s="10" t="e">
        <f>IF(ISNA(AD75),VLOOKUP(C75,Layout2!$F$2:$M$2395,8,FALSE),AD75)</f>
        <v>#N/A</v>
      </c>
      <c r="AF75" s="10" t="str">
        <f>IF(ISNA(AE75),VLOOKUP(B75,Layout2!$F$2:$M$2395,8,FALSE),AE75)</f>
        <v>12130744000100</v>
      </c>
      <c r="AG75" s="10" t="str">
        <f>IF(ISNA(AF75),VLOOKUP(B75,Layout2!$B$2:$M$2395,12,FALSE),AF75)</f>
        <v>12130744000100</v>
      </c>
      <c r="AI75" s="17" t="e">
        <v>#N/A</v>
      </c>
      <c r="AJ75" s="17" t="e">
        <v>#N/A</v>
      </c>
      <c r="AK75" s="17" t="s">
        <v>19</v>
      </c>
      <c r="AL75" t="str">
        <f t="shared" si="6"/>
        <v/>
      </c>
      <c r="AM75" t="str">
        <f t="shared" si="7"/>
        <v>Unknown (15H0123006)</v>
      </c>
    </row>
    <row r="76" spans="1:39" ht="12.75" customHeight="1" x14ac:dyDescent="0.3">
      <c r="A76" s="6" t="s">
        <v>827</v>
      </c>
      <c r="B76" s="6" t="s">
        <v>828</v>
      </c>
      <c r="C76" s="6" t="s">
        <v>19</v>
      </c>
      <c r="D76" s="7" t="b">
        <v>0</v>
      </c>
      <c r="E76" s="6" t="s">
        <v>19</v>
      </c>
      <c r="F76" s="6" t="s">
        <v>19</v>
      </c>
      <c r="G76" s="8">
        <v>0</v>
      </c>
      <c r="H76" s="8">
        <v>0</v>
      </c>
      <c r="I76" s="9"/>
      <c r="J76" s="9"/>
      <c r="K76" s="9"/>
      <c r="L76" s="6" t="s">
        <v>19</v>
      </c>
      <c r="M76" s="9"/>
      <c r="N76" s="6" t="s">
        <v>19</v>
      </c>
      <c r="O76" s="9"/>
      <c r="P76" s="7">
        <v>0</v>
      </c>
      <c r="Q76" s="6" t="s">
        <v>19</v>
      </c>
      <c r="R76" s="6" t="s">
        <v>19</v>
      </c>
      <c r="S76" s="6" t="s">
        <v>19</v>
      </c>
      <c r="T76" s="8">
        <v>0</v>
      </c>
      <c r="U76" s="8">
        <v>42691</v>
      </c>
      <c r="V76" s="7" t="b">
        <v>1</v>
      </c>
      <c r="W76" s="6" t="s">
        <v>712</v>
      </c>
      <c r="X76" s="6" t="s">
        <v>19</v>
      </c>
      <c r="Y76" s="7">
        <v>1</v>
      </c>
      <c r="Z76" s="6" t="s">
        <v>713</v>
      </c>
      <c r="AA76" s="6" t="str">
        <f t="shared" si="4"/>
        <v/>
      </c>
      <c r="AB76" s="6" t="str">
        <f t="shared" si="5"/>
        <v/>
      </c>
      <c r="AD76" s="10" t="e">
        <f>VLOOKUP(R76,Layout2!$B$2:$M$2395,12,FALSE)</f>
        <v>#N/A</v>
      </c>
      <c r="AE76" s="10" t="e">
        <f>IF(ISNA(AD76),VLOOKUP(C76,Layout2!$F$2:$M$2395,8,FALSE),AD76)</f>
        <v>#N/A</v>
      </c>
      <c r="AF76" s="10" t="e">
        <f>IF(ISNA(AE76),VLOOKUP(B76,Layout2!$F$2:$M$2395,8,FALSE),AE76)</f>
        <v>#N/A</v>
      </c>
      <c r="AG76" s="10" t="e">
        <f>IF(ISNA(AF76),VLOOKUP(B76,Layout2!$B$2:$M$2395,12,FALSE),AF76)</f>
        <v>#N/A</v>
      </c>
      <c r="AI76" s="17" t="e">
        <v>#N/A</v>
      </c>
      <c r="AJ76" s="17" t="e">
        <v>#N/A</v>
      </c>
      <c r="AK76" s="17" t="s">
        <v>19</v>
      </c>
      <c r="AL76" t="str">
        <f t="shared" si="6"/>
        <v/>
      </c>
      <c r="AM76" t="str">
        <f t="shared" si="7"/>
        <v>Unknown (826777)</v>
      </c>
    </row>
    <row r="77" spans="1:39" ht="12.75" customHeight="1" x14ac:dyDescent="0.3">
      <c r="A77" s="6" t="s">
        <v>829</v>
      </c>
      <c r="B77" s="6" t="s">
        <v>830</v>
      </c>
      <c r="C77" s="6" t="s">
        <v>19</v>
      </c>
      <c r="D77" s="7" t="b">
        <v>0</v>
      </c>
      <c r="E77" s="6" t="s">
        <v>19</v>
      </c>
      <c r="F77" s="6" t="s">
        <v>19</v>
      </c>
      <c r="G77" s="8">
        <v>0</v>
      </c>
      <c r="H77" s="8">
        <v>0</v>
      </c>
      <c r="I77" s="9"/>
      <c r="J77" s="9"/>
      <c r="K77" s="9"/>
      <c r="L77" s="6" t="s">
        <v>19</v>
      </c>
      <c r="M77" s="9"/>
      <c r="N77" s="6" t="s">
        <v>19</v>
      </c>
      <c r="O77" s="9"/>
      <c r="P77" s="7">
        <v>0</v>
      </c>
      <c r="Q77" s="6" t="s">
        <v>19</v>
      </c>
      <c r="R77" s="6" t="s">
        <v>19</v>
      </c>
      <c r="S77" s="6" t="s">
        <v>19</v>
      </c>
      <c r="T77" s="8">
        <v>0</v>
      </c>
      <c r="U77" s="8">
        <v>42691</v>
      </c>
      <c r="V77" s="7" t="b">
        <v>1</v>
      </c>
      <c r="W77" s="6" t="s">
        <v>712</v>
      </c>
      <c r="X77" s="6" t="s">
        <v>19</v>
      </c>
      <c r="Y77" s="7">
        <v>1</v>
      </c>
      <c r="Z77" s="6" t="s">
        <v>713</v>
      </c>
      <c r="AA77" s="6" t="str">
        <f t="shared" si="4"/>
        <v/>
      </c>
      <c r="AB77" s="6" t="str">
        <f t="shared" si="5"/>
        <v/>
      </c>
      <c r="AD77" s="10" t="e">
        <f>VLOOKUP(R77,Layout2!$B$2:$M$2395,12,FALSE)</f>
        <v>#N/A</v>
      </c>
      <c r="AE77" s="10" t="e">
        <f>IF(ISNA(AD77),VLOOKUP(C77,Layout2!$F$2:$M$2395,8,FALSE),AD77)</f>
        <v>#N/A</v>
      </c>
      <c r="AF77" s="10" t="e">
        <f>IF(ISNA(AE77),VLOOKUP(B77,Layout2!$F$2:$M$2395,8,FALSE),AE77)</f>
        <v>#N/A</v>
      </c>
      <c r="AG77" s="10" t="e">
        <f>IF(ISNA(AF77),VLOOKUP(B77,Layout2!$B$2:$M$2395,12,FALSE),AF77)</f>
        <v>#N/A</v>
      </c>
      <c r="AI77" s="17" t="e">
        <v>#N/A</v>
      </c>
      <c r="AJ77" s="17" t="e">
        <v>#N/A</v>
      </c>
      <c r="AK77" s="17" t="s">
        <v>19</v>
      </c>
      <c r="AL77" t="str">
        <f t="shared" si="6"/>
        <v/>
      </c>
      <c r="AM77" t="str">
        <f t="shared" si="7"/>
        <v>Unknown (660779)</v>
      </c>
    </row>
    <row r="78" spans="1:39" ht="12.75" customHeight="1" x14ac:dyDescent="0.3">
      <c r="A78" s="6" t="s">
        <v>831</v>
      </c>
      <c r="B78" s="6" t="s">
        <v>832</v>
      </c>
      <c r="C78" s="6" t="s">
        <v>19</v>
      </c>
      <c r="D78" s="7" t="b">
        <v>0</v>
      </c>
      <c r="E78" s="6" t="s">
        <v>19</v>
      </c>
      <c r="F78" s="6" t="s">
        <v>19</v>
      </c>
      <c r="G78" s="8">
        <v>0</v>
      </c>
      <c r="H78" s="8">
        <v>0</v>
      </c>
      <c r="I78" s="9"/>
      <c r="J78" s="9"/>
      <c r="K78" s="9"/>
      <c r="L78" s="6" t="s">
        <v>19</v>
      </c>
      <c r="M78" s="9"/>
      <c r="N78" s="6" t="s">
        <v>19</v>
      </c>
      <c r="O78" s="9"/>
      <c r="P78" s="7">
        <v>0</v>
      </c>
      <c r="Q78" s="6" t="s">
        <v>19</v>
      </c>
      <c r="R78" s="6" t="s">
        <v>19</v>
      </c>
      <c r="S78" s="6" t="s">
        <v>19</v>
      </c>
      <c r="T78" s="8">
        <v>0</v>
      </c>
      <c r="U78" s="8">
        <v>42825</v>
      </c>
      <c r="V78" s="7" t="b">
        <v>1</v>
      </c>
      <c r="W78" s="6" t="s">
        <v>712</v>
      </c>
      <c r="X78" s="6" t="s">
        <v>19</v>
      </c>
      <c r="Y78" s="7">
        <v>1</v>
      </c>
      <c r="Z78" s="6" t="s">
        <v>713</v>
      </c>
      <c r="AA78" s="6" t="str">
        <f t="shared" si="4"/>
        <v/>
      </c>
      <c r="AB78" s="6" t="str">
        <f t="shared" si="5"/>
        <v/>
      </c>
      <c r="AD78" s="10" t="e">
        <f>VLOOKUP(R78,Layout2!$B$2:$M$2395,12,FALSE)</f>
        <v>#N/A</v>
      </c>
      <c r="AE78" s="10" t="e">
        <f>IF(ISNA(AD78),VLOOKUP(C78,Layout2!$F$2:$M$2395,8,FALSE),AD78)</f>
        <v>#N/A</v>
      </c>
      <c r="AF78" s="10" t="e">
        <f>IF(ISNA(AE78),VLOOKUP(B78,Layout2!$F$2:$M$2395,8,FALSE),AE78)</f>
        <v>#N/A</v>
      </c>
      <c r="AG78" s="10" t="e">
        <f>IF(ISNA(AF78),VLOOKUP(B78,Layout2!$B$2:$M$2395,12,FALSE),AF78)</f>
        <v>#N/A</v>
      </c>
      <c r="AI78" s="17" t="e">
        <v>#N/A</v>
      </c>
      <c r="AJ78" s="17" t="e">
        <v>#N/A</v>
      </c>
      <c r="AK78" s="17" t="s">
        <v>19</v>
      </c>
      <c r="AL78" t="str">
        <f t="shared" si="6"/>
        <v/>
      </c>
      <c r="AM78" t="str">
        <f t="shared" si="7"/>
        <v>Unknown (BRAZQ2CTF001)</v>
      </c>
    </row>
    <row r="79" spans="1:39" ht="12.75" customHeight="1" x14ac:dyDescent="0.3">
      <c r="A79" s="6" t="s">
        <v>833</v>
      </c>
      <c r="B79" s="6" t="s">
        <v>834</v>
      </c>
      <c r="C79" s="6" t="s">
        <v>19</v>
      </c>
      <c r="D79" s="7" t="b">
        <v>0</v>
      </c>
      <c r="E79" s="6" t="s">
        <v>19</v>
      </c>
      <c r="F79" s="6" t="s">
        <v>19</v>
      </c>
      <c r="G79" s="8">
        <v>0</v>
      </c>
      <c r="H79" s="8">
        <v>0</v>
      </c>
      <c r="I79" s="9"/>
      <c r="J79" s="9"/>
      <c r="K79" s="9"/>
      <c r="L79" s="6" t="s">
        <v>19</v>
      </c>
      <c r="M79" s="9"/>
      <c r="N79" s="6" t="s">
        <v>19</v>
      </c>
      <c r="O79" s="9"/>
      <c r="P79" s="7">
        <v>0</v>
      </c>
      <c r="Q79" s="6" t="s">
        <v>19</v>
      </c>
      <c r="R79" s="6" t="s">
        <v>19</v>
      </c>
      <c r="S79" s="6" t="s">
        <v>19</v>
      </c>
      <c r="T79" s="8">
        <v>0</v>
      </c>
      <c r="U79" s="8">
        <v>42712</v>
      </c>
      <c r="V79" s="7" t="b">
        <v>1</v>
      </c>
      <c r="W79" s="6" t="s">
        <v>712</v>
      </c>
      <c r="X79" s="6" t="s">
        <v>19</v>
      </c>
      <c r="Y79" s="7">
        <v>1</v>
      </c>
      <c r="Z79" s="6" t="s">
        <v>713</v>
      </c>
      <c r="AA79" s="6" t="str">
        <f t="shared" si="4"/>
        <v/>
      </c>
      <c r="AB79" s="6" t="str">
        <f t="shared" si="5"/>
        <v/>
      </c>
      <c r="AD79" s="10" t="e">
        <f>VLOOKUP(R79,Layout2!$B$2:$M$2395,12,FALSE)</f>
        <v>#N/A</v>
      </c>
      <c r="AE79" s="10" t="e">
        <f>IF(ISNA(AD79),VLOOKUP(C79,Layout2!$F$2:$M$2395,8,FALSE),AD79)</f>
        <v>#N/A</v>
      </c>
      <c r="AF79" s="10" t="e">
        <f>IF(ISNA(AE79),VLOOKUP(B79,Layout2!$F$2:$M$2395,8,FALSE),AE79)</f>
        <v>#N/A</v>
      </c>
      <c r="AG79" s="10" t="e">
        <f>IF(ISNA(AF79),VLOOKUP(B79,Layout2!$B$2:$M$2395,12,FALSE),AF79)</f>
        <v>#N/A</v>
      </c>
      <c r="AI79" s="17" t="e">
        <v>#N/A</v>
      </c>
      <c r="AJ79" s="17" t="e">
        <v>#N/A</v>
      </c>
      <c r="AK79" s="17" t="s">
        <v>19</v>
      </c>
      <c r="AL79" t="str">
        <f t="shared" si="6"/>
        <v/>
      </c>
      <c r="AM79" t="str">
        <f t="shared" si="7"/>
        <v>Unknown (13D0463615)</v>
      </c>
    </row>
    <row r="80" spans="1:39" ht="12.75" customHeight="1" x14ac:dyDescent="0.3">
      <c r="A80" s="6" t="s">
        <v>835</v>
      </c>
      <c r="B80" s="6" t="s">
        <v>836</v>
      </c>
      <c r="C80" s="6" t="s">
        <v>19</v>
      </c>
      <c r="D80" s="7" t="b">
        <v>0</v>
      </c>
      <c r="E80" s="6" t="s">
        <v>19</v>
      </c>
      <c r="F80" s="6" t="s">
        <v>19</v>
      </c>
      <c r="G80" s="8">
        <v>0</v>
      </c>
      <c r="H80" s="8">
        <v>0</v>
      </c>
      <c r="I80" s="9"/>
      <c r="J80" s="9"/>
      <c r="K80" s="9"/>
      <c r="L80" s="6" t="s">
        <v>19</v>
      </c>
      <c r="M80" s="9"/>
      <c r="N80" s="6" t="s">
        <v>19</v>
      </c>
      <c r="O80" s="9"/>
      <c r="P80" s="7">
        <v>0</v>
      </c>
      <c r="Q80" s="6" t="s">
        <v>19</v>
      </c>
      <c r="R80" s="6" t="s">
        <v>19</v>
      </c>
      <c r="S80" s="6" t="s">
        <v>19</v>
      </c>
      <c r="T80" s="8">
        <v>0</v>
      </c>
      <c r="U80" s="8">
        <v>42712</v>
      </c>
      <c r="V80" s="7" t="b">
        <v>1</v>
      </c>
      <c r="W80" s="6" t="s">
        <v>712</v>
      </c>
      <c r="X80" s="6" t="s">
        <v>19</v>
      </c>
      <c r="Y80" s="7">
        <v>1</v>
      </c>
      <c r="Z80" s="6" t="s">
        <v>713</v>
      </c>
      <c r="AA80" s="6" t="str">
        <f t="shared" si="4"/>
        <v/>
      </c>
      <c r="AB80" s="6" t="str">
        <f t="shared" si="5"/>
        <v/>
      </c>
      <c r="AD80" s="10" t="e">
        <f>VLOOKUP(R80,Layout2!$B$2:$M$2395,12,FALSE)</f>
        <v>#N/A</v>
      </c>
      <c r="AE80" s="10" t="e">
        <f>IF(ISNA(AD80),VLOOKUP(C80,Layout2!$F$2:$M$2395,8,FALSE),AD80)</f>
        <v>#N/A</v>
      </c>
      <c r="AF80" s="10" t="e">
        <f>IF(ISNA(AE80),VLOOKUP(B80,Layout2!$F$2:$M$2395,8,FALSE),AE80)</f>
        <v>#N/A</v>
      </c>
      <c r="AG80" s="10" t="e">
        <f>IF(ISNA(AF80),VLOOKUP(B80,Layout2!$B$2:$M$2395,12,FALSE),AF80)</f>
        <v>#N/A</v>
      </c>
      <c r="AI80" s="17" t="e">
        <v>#N/A</v>
      </c>
      <c r="AJ80" s="17" t="e">
        <v>#N/A</v>
      </c>
      <c r="AK80" s="17" t="s">
        <v>19</v>
      </c>
      <c r="AL80" t="str">
        <f t="shared" si="6"/>
        <v/>
      </c>
      <c r="AM80" t="str">
        <f t="shared" si="7"/>
        <v>Unknown (2317416UN1)</v>
      </c>
    </row>
    <row r="81" spans="1:39" ht="12.75" customHeight="1" x14ac:dyDescent="0.3">
      <c r="A81" s="6" t="s">
        <v>837</v>
      </c>
      <c r="B81" s="6" t="s">
        <v>838</v>
      </c>
      <c r="C81" s="6" t="s">
        <v>19</v>
      </c>
      <c r="D81" s="7" t="b">
        <v>0</v>
      </c>
      <c r="E81" s="6" t="s">
        <v>19</v>
      </c>
      <c r="F81" s="6" t="s">
        <v>19</v>
      </c>
      <c r="G81" s="8">
        <v>0</v>
      </c>
      <c r="H81" s="8">
        <v>0</v>
      </c>
      <c r="I81" s="9"/>
      <c r="J81" s="9"/>
      <c r="K81" s="9"/>
      <c r="L81" s="6" t="s">
        <v>19</v>
      </c>
      <c r="M81" s="9"/>
      <c r="N81" s="6" t="s">
        <v>19</v>
      </c>
      <c r="O81" s="9"/>
      <c r="P81" s="7">
        <v>0</v>
      </c>
      <c r="Q81" s="6" t="s">
        <v>19</v>
      </c>
      <c r="R81" s="6" t="s">
        <v>19</v>
      </c>
      <c r="S81" s="6" t="s">
        <v>19</v>
      </c>
      <c r="T81" s="8">
        <v>0</v>
      </c>
      <c r="U81" s="8">
        <v>42712</v>
      </c>
      <c r="V81" s="7" t="b">
        <v>1</v>
      </c>
      <c r="W81" s="6" t="s">
        <v>712</v>
      </c>
      <c r="X81" s="6" t="s">
        <v>19</v>
      </c>
      <c r="Y81" s="7">
        <v>1</v>
      </c>
      <c r="Z81" s="6" t="s">
        <v>713</v>
      </c>
      <c r="AA81" s="6" t="str">
        <f t="shared" si="4"/>
        <v/>
      </c>
      <c r="AB81" s="6" t="str">
        <f t="shared" si="5"/>
        <v/>
      </c>
      <c r="AD81" s="10" t="e">
        <f>VLOOKUP(R81,Layout2!$B$2:$M$2395,12,FALSE)</f>
        <v>#N/A</v>
      </c>
      <c r="AE81" s="10" t="e">
        <f>IF(ISNA(AD81),VLOOKUP(C81,Layout2!$F$2:$M$2395,8,FALSE),AD81)</f>
        <v>#N/A</v>
      </c>
      <c r="AF81" s="10" t="e">
        <f>IF(ISNA(AE81),VLOOKUP(B81,Layout2!$F$2:$M$2395,8,FALSE),AE81)</f>
        <v>#N/A</v>
      </c>
      <c r="AG81" s="10" t="e">
        <f>IF(ISNA(AF81),VLOOKUP(B81,Layout2!$B$2:$M$2395,12,FALSE),AF81)</f>
        <v>#N/A</v>
      </c>
      <c r="AI81" s="17" t="e">
        <v>#N/A</v>
      </c>
      <c r="AJ81" s="17" t="e">
        <v>#N/A</v>
      </c>
      <c r="AK81" s="17" t="s">
        <v>19</v>
      </c>
      <c r="AL81" t="str">
        <f t="shared" si="6"/>
        <v/>
      </c>
      <c r="AM81" t="str">
        <f t="shared" si="7"/>
        <v>Unknown (2145515SNB)</v>
      </c>
    </row>
    <row r="82" spans="1:39" ht="12.75" customHeight="1" x14ac:dyDescent="0.3">
      <c r="A82" s="6" t="s">
        <v>839</v>
      </c>
      <c r="B82" s="6" t="s">
        <v>840</v>
      </c>
      <c r="C82" s="6" t="s">
        <v>19</v>
      </c>
      <c r="D82" s="7" t="b">
        <v>0</v>
      </c>
      <c r="E82" s="6" t="s">
        <v>19</v>
      </c>
      <c r="F82" s="6" t="s">
        <v>19</v>
      </c>
      <c r="G82" s="8">
        <v>0</v>
      </c>
      <c r="H82" s="8">
        <v>0</v>
      </c>
      <c r="I82" s="9"/>
      <c r="J82" s="9"/>
      <c r="K82" s="9"/>
      <c r="L82" s="6" t="s">
        <v>19</v>
      </c>
      <c r="M82" s="9"/>
      <c r="N82" s="6" t="s">
        <v>19</v>
      </c>
      <c r="O82" s="9"/>
      <c r="P82" s="7">
        <v>0</v>
      </c>
      <c r="Q82" s="6" t="s">
        <v>19</v>
      </c>
      <c r="R82" s="6" t="s">
        <v>19</v>
      </c>
      <c r="S82" s="6" t="s">
        <v>19</v>
      </c>
      <c r="T82" s="8">
        <v>0</v>
      </c>
      <c r="U82" s="8">
        <v>42712</v>
      </c>
      <c r="V82" s="7" t="b">
        <v>1</v>
      </c>
      <c r="W82" s="6" t="s">
        <v>712</v>
      </c>
      <c r="X82" s="6" t="s">
        <v>19</v>
      </c>
      <c r="Y82" s="7">
        <v>1</v>
      </c>
      <c r="Z82" s="6" t="s">
        <v>713</v>
      </c>
      <c r="AA82" s="6" t="str">
        <f t="shared" si="4"/>
        <v/>
      </c>
      <c r="AB82" s="6" t="str">
        <f t="shared" si="5"/>
        <v/>
      </c>
      <c r="AD82" s="10" t="e">
        <f>VLOOKUP(R82,Layout2!$B$2:$M$2395,12,FALSE)</f>
        <v>#N/A</v>
      </c>
      <c r="AE82" s="10" t="e">
        <f>IF(ISNA(AD82),VLOOKUP(C82,Layout2!$F$2:$M$2395,8,FALSE),AD82)</f>
        <v>#N/A</v>
      </c>
      <c r="AF82" s="10" t="e">
        <f>IF(ISNA(AE82),VLOOKUP(B82,Layout2!$F$2:$M$2395,8,FALSE),AE82)</f>
        <v>#N/A</v>
      </c>
      <c r="AG82" s="10" t="e">
        <f>IF(ISNA(AF82),VLOOKUP(B82,Layout2!$B$2:$M$2395,12,FALSE),AF82)</f>
        <v>#N/A</v>
      </c>
      <c r="AI82" s="17" t="e">
        <v>#N/A</v>
      </c>
      <c r="AJ82" s="17" t="e">
        <v>#N/A</v>
      </c>
      <c r="AK82" s="17" t="s">
        <v>19</v>
      </c>
      <c r="AL82" t="str">
        <f t="shared" si="6"/>
        <v/>
      </c>
      <c r="AM82" t="str">
        <f t="shared" si="7"/>
        <v>Unknown (2016415SEN)</v>
      </c>
    </row>
    <row r="83" spans="1:39" ht="12.75" customHeight="1" x14ac:dyDescent="0.3">
      <c r="A83" s="6" t="s">
        <v>841</v>
      </c>
      <c r="B83" s="6" t="s">
        <v>43</v>
      </c>
      <c r="C83" s="6" t="s">
        <v>19</v>
      </c>
      <c r="D83" s="7" t="b">
        <v>0</v>
      </c>
      <c r="E83" s="6" t="s">
        <v>19</v>
      </c>
      <c r="F83" s="6" t="s">
        <v>19</v>
      </c>
      <c r="G83" s="8">
        <v>0</v>
      </c>
      <c r="H83" s="8">
        <v>0</v>
      </c>
      <c r="I83" s="9"/>
      <c r="J83" s="9"/>
      <c r="K83" s="9"/>
      <c r="L83" s="6" t="s">
        <v>19</v>
      </c>
      <c r="M83" s="9"/>
      <c r="N83" s="6" t="s">
        <v>19</v>
      </c>
      <c r="O83" s="9"/>
      <c r="P83" s="7">
        <v>0</v>
      </c>
      <c r="Q83" s="6" t="s">
        <v>19</v>
      </c>
      <c r="R83" s="6" t="s">
        <v>19</v>
      </c>
      <c r="S83" s="6" t="s">
        <v>19</v>
      </c>
      <c r="T83" s="8">
        <v>0</v>
      </c>
      <c r="U83" s="8">
        <v>42712</v>
      </c>
      <c r="V83" s="7" t="b">
        <v>1</v>
      </c>
      <c r="W83" s="6" t="s">
        <v>712</v>
      </c>
      <c r="X83" s="6" t="s">
        <v>19</v>
      </c>
      <c r="Y83" s="7">
        <v>1</v>
      </c>
      <c r="Z83" s="6" t="s">
        <v>713</v>
      </c>
      <c r="AA83" s="6" t="str">
        <f t="shared" si="4"/>
        <v/>
      </c>
      <c r="AB83" s="6" t="str">
        <f t="shared" si="5"/>
        <v>12130744000100</v>
      </c>
      <c r="AD83" s="10" t="e">
        <f>VLOOKUP(R83,Layout2!$B$2:$M$2395,12,FALSE)</f>
        <v>#N/A</v>
      </c>
      <c r="AE83" s="10" t="e">
        <f>IF(ISNA(AD83),VLOOKUP(C83,Layout2!$F$2:$M$2395,8,FALSE),AD83)</f>
        <v>#N/A</v>
      </c>
      <c r="AF83" s="10" t="str">
        <f>IF(ISNA(AE83),VLOOKUP(B83,Layout2!$F$2:$M$2395,8,FALSE),AE83)</f>
        <v>12130744000100</v>
      </c>
      <c r="AG83" s="10" t="str">
        <f>IF(ISNA(AF83),VLOOKUP(B83,Layout2!$B$2:$M$2395,12,FALSE),AF83)</f>
        <v>12130744000100</v>
      </c>
      <c r="AI83" s="17" t="e">
        <v>#N/A</v>
      </c>
      <c r="AJ83" s="17" t="e">
        <v>#N/A</v>
      </c>
      <c r="AK83" s="17" t="s">
        <v>19</v>
      </c>
      <c r="AL83" t="str">
        <f t="shared" si="6"/>
        <v/>
      </c>
      <c r="AM83" t="str">
        <f t="shared" si="7"/>
        <v>Unknown (15F0600033)</v>
      </c>
    </row>
    <row r="84" spans="1:39" ht="12.75" customHeight="1" x14ac:dyDescent="0.3">
      <c r="A84" s="6" t="s">
        <v>842</v>
      </c>
      <c r="B84" s="6" t="s">
        <v>843</v>
      </c>
      <c r="C84" s="6" t="s">
        <v>19</v>
      </c>
      <c r="D84" s="7" t="b">
        <v>0</v>
      </c>
      <c r="E84" s="6" t="s">
        <v>19</v>
      </c>
      <c r="F84" s="6" t="s">
        <v>19</v>
      </c>
      <c r="G84" s="8">
        <v>0</v>
      </c>
      <c r="H84" s="8">
        <v>0</v>
      </c>
      <c r="I84" s="9"/>
      <c r="J84" s="9"/>
      <c r="K84" s="9"/>
      <c r="L84" s="6" t="s">
        <v>19</v>
      </c>
      <c r="M84" s="9"/>
      <c r="N84" s="6" t="s">
        <v>19</v>
      </c>
      <c r="O84" s="9"/>
      <c r="P84" s="7">
        <v>0</v>
      </c>
      <c r="Q84" s="6" t="s">
        <v>19</v>
      </c>
      <c r="R84" s="6" t="s">
        <v>19</v>
      </c>
      <c r="S84" s="6" t="s">
        <v>19</v>
      </c>
      <c r="T84" s="8">
        <v>0</v>
      </c>
      <c r="U84" s="8">
        <v>42712</v>
      </c>
      <c r="V84" s="7" t="b">
        <v>1</v>
      </c>
      <c r="W84" s="6" t="s">
        <v>712</v>
      </c>
      <c r="X84" s="6" t="s">
        <v>19</v>
      </c>
      <c r="Y84" s="7">
        <v>1</v>
      </c>
      <c r="Z84" s="6" t="s">
        <v>713</v>
      </c>
      <c r="AA84" s="6" t="str">
        <f t="shared" si="4"/>
        <v/>
      </c>
      <c r="AB84" s="6" t="str">
        <f t="shared" si="5"/>
        <v/>
      </c>
      <c r="AD84" s="10" t="e">
        <f>VLOOKUP(R84,Layout2!$B$2:$M$2395,12,FALSE)</f>
        <v>#N/A</v>
      </c>
      <c r="AE84" s="10" t="e">
        <f>IF(ISNA(AD84),VLOOKUP(C84,Layout2!$F$2:$M$2395,8,FALSE),AD84)</f>
        <v>#N/A</v>
      </c>
      <c r="AF84" s="10" t="e">
        <f>IF(ISNA(AE84),VLOOKUP(B84,Layout2!$F$2:$M$2395,8,FALSE),AE84)</f>
        <v>#N/A</v>
      </c>
      <c r="AG84" s="10" t="e">
        <f>IF(ISNA(AF84),VLOOKUP(B84,Layout2!$B$2:$M$2395,12,FALSE),AF84)</f>
        <v>#N/A</v>
      </c>
      <c r="AI84" s="17" t="e">
        <v>#N/A</v>
      </c>
      <c r="AJ84" s="17" t="e">
        <v>#N/A</v>
      </c>
      <c r="AK84" s="17" t="s">
        <v>19</v>
      </c>
      <c r="AL84" t="str">
        <f t="shared" si="6"/>
        <v/>
      </c>
      <c r="AM84" t="str">
        <f t="shared" si="7"/>
        <v>Unknown (14F0696522)</v>
      </c>
    </row>
    <row r="85" spans="1:39" ht="12.75" customHeight="1" x14ac:dyDescent="0.3">
      <c r="A85" s="6" t="s">
        <v>844</v>
      </c>
      <c r="B85" s="6" t="s">
        <v>30</v>
      </c>
      <c r="C85" s="6" t="s">
        <v>19</v>
      </c>
      <c r="D85" s="7" t="b">
        <v>0</v>
      </c>
      <c r="E85" s="6" t="s">
        <v>19</v>
      </c>
      <c r="F85" s="6" t="s">
        <v>19</v>
      </c>
      <c r="G85" s="8">
        <v>0</v>
      </c>
      <c r="H85" s="8">
        <v>0</v>
      </c>
      <c r="I85" s="9"/>
      <c r="J85" s="9"/>
      <c r="K85" s="9"/>
      <c r="L85" s="6" t="s">
        <v>19</v>
      </c>
      <c r="M85" s="9"/>
      <c r="N85" s="6" t="s">
        <v>19</v>
      </c>
      <c r="O85" s="9"/>
      <c r="P85" s="7">
        <v>0</v>
      </c>
      <c r="Q85" s="6" t="s">
        <v>19</v>
      </c>
      <c r="R85" s="6" t="s">
        <v>19</v>
      </c>
      <c r="S85" s="6" t="s">
        <v>19</v>
      </c>
      <c r="T85" s="8">
        <v>0</v>
      </c>
      <c r="U85" s="8">
        <v>42712</v>
      </c>
      <c r="V85" s="7" t="b">
        <v>1</v>
      </c>
      <c r="W85" s="6" t="s">
        <v>712</v>
      </c>
      <c r="X85" s="6" t="s">
        <v>19</v>
      </c>
      <c r="Y85" s="7">
        <v>1</v>
      </c>
      <c r="Z85" s="6" t="s">
        <v>713</v>
      </c>
      <c r="AA85" s="6" t="str">
        <f t="shared" si="4"/>
        <v/>
      </c>
      <c r="AB85" s="6" t="str">
        <f t="shared" si="5"/>
        <v>09304427000158</v>
      </c>
      <c r="AD85" s="10" t="e">
        <f>VLOOKUP(R85,Layout2!$B$2:$M$2395,12,FALSE)</f>
        <v>#N/A</v>
      </c>
      <c r="AE85" s="10" t="e">
        <f>IF(ISNA(AD85),VLOOKUP(C85,Layout2!$F$2:$M$2395,8,FALSE),AD85)</f>
        <v>#N/A</v>
      </c>
      <c r="AF85" s="10" t="str">
        <f>IF(ISNA(AE85),VLOOKUP(B85,Layout2!$F$2:$M$2395,8,FALSE),AE85)</f>
        <v>09304427000158</v>
      </c>
      <c r="AG85" s="10" t="str">
        <f>IF(ISNA(AF85),VLOOKUP(B85,Layout2!$B$2:$M$2395,12,FALSE),AF85)</f>
        <v>09304427000158</v>
      </c>
      <c r="AI85" s="17" t="e">
        <v>#N/A</v>
      </c>
      <c r="AJ85" s="17" t="e">
        <v>#N/A</v>
      </c>
      <c r="AK85" s="17" t="s">
        <v>19</v>
      </c>
      <c r="AL85" t="str">
        <f t="shared" si="6"/>
        <v/>
      </c>
      <c r="AM85" t="str">
        <f t="shared" si="7"/>
        <v>Unknown (13F0045984)</v>
      </c>
    </row>
    <row r="86" spans="1:39" ht="12.75" customHeight="1" x14ac:dyDescent="0.3">
      <c r="A86" s="6" t="s">
        <v>845</v>
      </c>
      <c r="B86" s="6" t="s">
        <v>846</v>
      </c>
      <c r="C86" s="6" t="s">
        <v>19</v>
      </c>
      <c r="D86" s="7" t="b">
        <v>0</v>
      </c>
      <c r="E86" s="6" t="s">
        <v>19</v>
      </c>
      <c r="F86" s="6" t="s">
        <v>19</v>
      </c>
      <c r="G86" s="8">
        <v>0</v>
      </c>
      <c r="H86" s="8">
        <v>0</v>
      </c>
      <c r="I86" s="9"/>
      <c r="J86" s="9"/>
      <c r="K86" s="9"/>
      <c r="L86" s="6" t="s">
        <v>19</v>
      </c>
      <c r="M86" s="9"/>
      <c r="N86" s="6" t="s">
        <v>19</v>
      </c>
      <c r="O86" s="9"/>
      <c r="P86" s="7">
        <v>0</v>
      </c>
      <c r="Q86" s="6" t="s">
        <v>19</v>
      </c>
      <c r="R86" s="6" t="s">
        <v>19</v>
      </c>
      <c r="S86" s="6" t="s">
        <v>19</v>
      </c>
      <c r="T86" s="8">
        <v>0</v>
      </c>
      <c r="U86" s="8">
        <v>42712</v>
      </c>
      <c r="V86" s="7" t="b">
        <v>1</v>
      </c>
      <c r="W86" s="6" t="s">
        <v>712</v>
      </c>
      <c r="X86" s="6" t="s">
        <v>19</v>
      </c>
      <c r="Y86" s="7">
        <v>1</v>
      </c>
      <c r="Z86" s="6" t="s">
        <v>713</v>
      </c>
      <c r="AA86" s="6" t="str">
        <f t="shared" si="4"/>
        <v/>
      </c>
      <c r="AB86" s="6" t="str">
        <f t="shared" si="5"/>
        <v/>
      </c>
      <c r="AD86" s="10" t="e">
        <f>VLOOKUP(R86,Layout2!$B$2:$M$2395,12,FALSE)</f>
        <v>#N/A</v>
      </c>
      <c r="AE86" s="10" t="e">
        <f>IF(ISNA(AD86),VLOOKUP(C86,Layout2!$F$2:$M$2395,8,FALSE),AD86)</f>
        <v>#N/A</v>
      </c>
      <c r="AF86" s="10" t="e">
        <f>IF(ISNA(AE86),VLOOKUP(B86,Layout2!$F$2:$M$2395,8,FALSE),AE86)</f>
        <v>#N/A</v>
      </c>
      <c r="AG86" s="10" t="e">
        <f>IF(ISNA(AF86),VLOOKUP(B86,Layout2!$B$2:$M$2395,12,FALSE),AF86)</f>
        <v>#N/A</v>
      </c>
      <c r="AI86" s="17" t="e">
        <v>#N/A</v>
      </c>
      <c r="AJ86" s="17" t="e">
        <v>#N/A</v>
      </c>
      <c r="AK86" s="17" t="s">
        <v>19</v>
      </c>
      <c r="AL86" t="str">
        <f t="shared" si="6"/>
        <v/>
      </c>
      <c r="AM86" t="str">
        <f t="shared" si="7"/>
        <v>Unknown (13J0067805)</v>
      </c>
    </row>
    <row r="87" spans="1:39" ht="12.75" customHeight="1" x14ac:dyDescent="0.3">
      <c r="A87" s="6" t="s">
        <v>847</v>
      </c>
      <c r="B87" s="6" t="s">
        <v>848</v>
      </c>
      <c r="C87" s="6" t="s">
        <v>19</v>
      </c>
      <c r="D87" s="7" t="b">
        <v>0</v>
      </c>
      <c r="E87" s="6" t="s">
        <v>19</v>
      </c>
      <c r="F87" s="6" t="s">
        <v>19</v>
      </c>
      <c r="G87" s="8">
        <v>0</v>
      </c>
      <c r="H87" s="8">
        <v>0</v>
      </c>
      <c r="I87" s="9"/>
      <c r="J87" s="9"/>
      <c r="K87" s="9"/>
      <c r="L87" s="6" t="s">
        <v>19</v>
      </c>
      <c r="M87" s="9"/>
      <c r="N87" s="6" t="s">
        <v>19</v>
      </c>
      <c r="O87" s="9"/>
      <c r="P87" s="7">
        <v>0</v>
      </c>
      <c r="Q87" s="6" t="s">
        <v>19</v>
      </c>
      <c r="R87" s="6" t="s">
        <v>19</v>
      </c>
      <c r="S87" s="6" t="s">
        <v>19</v>
      </c>
      <c r="T87" s="8">
        <v>0</v>
      </c>
      <c r="U87" s="8">
        <v>42724</v>
      </c>
      <c r="V87" s="7" t="b">
        <v>1</v>
      </c>
      <c r="W87" s="6" t="s">
        <v>712</v>
      </c>
      <c r="X87" s="6" t="s">
        <v>19</v>
      </c>
      <c r="Y87" s="7">
        <v>1</v>
      </c>
      <c r="Z87" s="6" t="s">
        <v>713</v>
      </c>
      <c r="AA87" s="6" t="str">
        <f t="shared" si="4"/>
        <v/>
      </c>
      <c r="AB87" s="6" t="str">
        <f t="shared" si="5"/>
        <v/>
      </c>
      <c r="AD87" s="10" t="e">
        <f>VLOOKUP(R87,Layout2!$B$2:$M$2395,12,FALSE)</f>
        <v>#N/A</v>
      </c>
      <c r="AE87" s="10" t="e">
        <f>IF(ISNA(AD87),VLOOKUP(C87,Layout2!$F$2:$M$2395,8,FALSE),AD87)</f>
        <v>#N/A</v>
      </c>
      <c r="AF87" s="10" t="e">
        <f>IF(ISNA(AE87),VLOOKUP(B87,Layout2!$F$2:$M$2395,8,FALSE),AE87)</f>
        <v>#N/A</v>
      </c>
      <c r="AG87" s="10" t="e">
        <f>IF(ISNA(AF87),VLOOKUP(B87,Layout2!$B$2:$M$2395,12,FALSE),AF87)</f>
        <v>#N/A</v>
      </c>
      <c r="AI87" s="17" t="e">
        <v>#N/A</v>
      </c>
      <c r="AJ87" s="17" t="e">
        <v>#N/A</v>
      </c>
      <c r="AK87" s="17" t="s">
        <v>19</v>
      </c>
      <c r="AL87" t="str">
        <f t="shared" si="6"/>
        <v/>
      </c>
      <c r="AM87" t="str">
        <f t="shared" si="7"/>
        <v>Unknown (2145515SNA)</v>
      </c>
    </row>
    <row r="88" spans="1:39" ht="12.75" customHeight="1" x14ac:dyDescent="0.3">
      <c r="A88" s="6" t="s">
        <v>849</v>
      </c>
      <c r="B88" s="6" t="s">
        <v>850</v>
      </c>
      <c r="C88" s="6" t="s">
        <v>19</v>
      </c>
      <c r="D88" s="7" t="b">
        <v>0</v>
      </c>
      <c r="E88" s="6" t="s">
        <v>19</v>
      </c>
      <c r="F88" s="6" t="s">
        <v>19</v>
      </c>
      <c r="G88" s="8">
        <v>0</v>
      </c>
      <c r="H88" s="8">
        <v>0</v>
      </c>
      <c r="I88" s="9"/>
      <c r="J88" s="9"/>
      <c r="K88" s="9"/>
      <c r="L88" s="6" t="s">
        <v>19</v>
      </c>
      <c r="M88" s="9"/>
      <c r="N88" s="6" t="s">
        <v>19</v>
      </c>
      <c r="O88" s="9"/>
      <c r="P88" s="7">
        <v>0</v>
      </c>
      <c r="Q88" s="6" t="s">
        <v>19</v>
      </c>
      <c r="R88" s="6" t="s">
        <v>19</v>
      </c>
      <c r="S88" s="6" t="s">
        <v>19</v>
      </c>
      <c r="T88" s="8">
        <v>0</v>
      </c>
      <c r="U88" s="8">
        <v>42712</v>
      </c>
      <c r="V88" s="7" t="b">
        <v>1</v>
      </c>
      <c r="W88" s="6" t="s">
        <v>712</v>
      </c>
      <c r="X88" s="6" t="s">
        <v>19</v>
      </c>
      <c r="Y88" s="7">
        <v>1</v>
      </c>
      <c r="Z88" s="6" t="s">
        <v>713</v>
      </c>
      <c r="AA88" s="6" t="str">
        <f t="shared" si="4"/>
        <v/>
      </c>
      <c r="AB88" s="6" t="str">
        <f t="shared" si="5"/>
        <v/>
      </c>
      <c r="AD88" s="10" t="e">
        <f>VLOOKUP(R88,Layout2!$B$2:$M$2395,12,FALSE)</f>
        <v>#N/A</v>
      </c>
      <c r="AE88" s="10" t="e">
        <f>IF(ISNA(AD88),VLOOKUP(C88,Layout2!$F$2:$M$2395,8,FALSE),AD88)</f>
        <v>#N/A</v>
      </c>
      <c r="AF88" s="10" t="e">
        <f>IF(ISNA(AE88),VLOOKUP(B88,Layout2!$F$2:$M$2395,8,FALSE),AE88)</f>
        <v>#N/A</v>
      </c>
      <c r="AG88" s="10" t="e">
        <f>IF(ISNA(AF88),VLOOKUP(B88,Layout2!$B$2:$M$2395,12,FALSE),AF88)</f>
        <v>#N/A</v>
      </c>
      <c r="AI88" s="17" t="e">
        <v>#N/A</v>
      </c>
      <c r="AJ88" s="17" t="e">
        <v>#N/A</v>
      </c>
      <c r="AK88" s="17" t="s">
        <v>19</v>
      </c>
      <c r="AL88" t="str">
        <f t="shared" si="6"/>
        <v/>
      </c>
      <c r="AM88" t="str">
        <f t="shared" si="7"/>
        <v>Unknown (14F0696521)</v>
      </c>
    </row>
    <row r="89" spans="1:39" ht="12.75" customHeight="1" x14ac:dyDescent="0.3">
      <c r="A89" s="6" t="s">
        <v>851</v>
      </c>
      <c r="B89" s="6" t="s">
        <v>41</v>
      </c>
      <c r="C89" s="6" t="s">
        <v>19</v>
      </c>
      <c r="D89" s="7" t="b">
        <v>0</v>
      </c>
      <c r="E89" s="6" t="s">
        <v>19</v>
      </c>
      <c r="F89" s="6" t="s">
        <v>19</v>
      </c>
      <c r="G89" s="8">
        <v>0</v>
      </c>
      <c r="H89" s="8">
        <v>0</v>
      </c>
      <c r="I89" s="9"/>
      <c r="J89" s="9"/>
      <c r="K89" s="9"/>
      <c r="L89" s="6" t="s">
        <v>19</v>
      </c>
      <c r="M89" s="9"/>
      <c r="N89" s="6" t="s">
        <v>19</v>
      </c>
      <c r="O89" s="9"/>
      <c r="P89" s="7">
        <v>0</v>
      </c>
      <c r="Q89" s="6" t="s">
        <v>19</v>
      </c>
      <c r="R89" s="6" t="s">
        <v>19</v>
      </c>
      <c r="S89" s="6" t="s">
        <v>19</v>
      </c>
      <c r="T89" s="8">
        <v>0</v>
      </c>
      <c r="U89" s="8">
        <v>42712</v>
      </c>
      <c r="V89" s="7" t="b">
        <v>1</v>
      </c>
      <c r="W89" s="6" t="s">
        <v>712</v>
      </c>
      <c r="X89" s="6" t="s">
        <v>19</v>
      </c>
      <c r="Y89" s="7">
        <v>1</v>
      </c>
      <c r="Z89" s="6" t="s">
        <v>713</v>
      </c>
      <c r="AA89" s="6" t="str">
        <f t="shared" si="4"/>
        <v/>
      </c>
      <c r="AB89" s="6" t="str">
        <f t="shared" si="5"/>
        <v>09304427000158</v>
      </c>
      <c r="AD89" s="10" t="e">
        <f>VLOOKUP(R89,Layout2!$B$2:$M$2395,12,FALSE)</f>
        <v>#N/A</v>
      </c>
      <c r="AE89" s="10" t="e">
        <f>IF(ISNA(AD89),VLOOKUP(C89,Layout2!$F$2:$M$2395,8,FALSE),AD89)</f>
        <v>#N/A</v>
      </c>
      <c r="AF89" s="10" t="str">
        <f>IF(ISNA(AE89),VLOOKUP(B89,Layout2!$F$2:$M$2395,8,FALSE),AE89)</f>
        <v>09304427000158</v>
      </c>
      <c r="AG89" s="10" t="str">
        <f>IF(ISNA(AF89),VLOOKUP(B89,Layout2!$B$2:$M$2395,12,FALSE),AF89)</f>
        <v>09304427000158</v>
      </c>
      <c r="AI89" s="17" t="e">
        <v>#N/A</v>
      </c>
      <c r="AJ89" s="17" t="e">
        <v>#N/A</v>
      </c>
      <c r="AK89" s="17" t="s">
        <v>19</v>
      </c>
      <c r="AL89" t="str">
        <f t="shared" si="6"/>
        <v/>
      </c>
      <c r="AM89" t="str">
        <f t="shared" si="7"/>
        <v>Unknown (15C0088187)</v>
      </c>
    </row>
    <row r="90" spans="1:39" ht="12.75" customHeight="1" x14ac:dyDescent="0.3">
      <c r="A90" s="6" t="s">
        <v>852</v>
      </c>
      <c r="B90" s="6" t="s">
        <v>853</v>
      </c>
      <c r="C90" s="6" t="s">
        <v>19</v>
      </c>
      <c r="D90" s="7" t="b">
        <v>0</v>
      </c>
      <c r="E90" s="6" t="s">
        <v>19</v>
      </c>
      <c r="F90" s="6" t="s">
        <v>19</v>
      </c>
      <c r="G90" s="8">
        <v>0</v>
      </c>
      <c r="H90" s="8">
        <v>0</v>
      </c>
      <c r="I90" s="9"/>
      <c r="J90" s="9"/>
      <c r="K90" s="9"/>
      <c r="L90" s="6" t="s">
        <v>19</v>
      </c>
      <c r="M90" s="9"/>
      <c r="N90" s="6" t="s">
        <v>19</v>
      </c>
      <c r="O90" s="9"/>
      <c r="P90" s="7">
        <v>0</v>
      </c>
      <c r="Q90" s="6" t="s">
        <v>19</v>
      </c>
      <c r="R90" s="6" t="s">
        <v>19</v>
      </c>
      <c r="S90" s="6" t="s">
        <v>19</v>
      </c>
      <c r="T90" s="8">
        <v>0</v>
      </c>
      <c r="U90" s="8">
        <v>42712</v>
      </c>
      <c r="V90" s="7" t="b">
        <v>1</v>
      </c>
      <c r="W90" s="6" t="s">
        <v>712</v>
      </c>
      <c r="X90" s="6" t="s">
        <v>19</v>
      </c>
      <c r="Y90" s="7">
        <v>1</v>
      </c>
      <c r="Z90" s="6" t="s">
        <v>713</v>
      </c>
      <c r="AA90" s="6" t="str">
        <f t="shared" si="4"/>
        <v/>
      </c>
      <c r="AB90" s="6" t="str">
        <f t="shared" si="5"/>
        <v/>
      </c>
      <c r="AD90" s="10" t="e">
        <f>VLOOKUP(R90,Layout2!$B$2:$M$2395,12,FALSE)</f>
        <v>#N/A</v>
      </c>
      <c r="AE90" s="10" t="e">
        <f>IF(ISNA(AD90),VLOOKUP(C90,Layout2!$F$2:$M$2395,8,FALSE),AD90)</f>
        <v>#N/A</v>
      </c>
      <c r="AF90" s="10" t="e">
        <f>IF(ISNA(AE90),VLOOKUP(B90,Layout2!$F$2:$M$2395,8,FALSE),AE90)</f>
        <v>#N/A</v>
      </c>
      <c r="AG90" s="10" t="e">
        <f>IF(ISNA(AF90),VLOOKUP(B90,Layout2!$B$2:$M$2395,12,FALSE),AF90)</f>
        <v>#N/A</v>
      </c>
      <c r="AI90" s="17" t="e">
        <v>#N/A</v>
      </c>
      <c r="AJ90" s="17" t="e">
        <v>#N/A</v>
      </c>
      <c r="AK90" s="17" t="s">
        <v>19</v>
      </c>
      <c r="AL90" t="str">
        <f t="shared" si="6"/>
        <v/>
      </c>
      <c r="AM90" t="str">
        <f t="shared" si="7"/>
        <v>Unknown (14G0093068)</v>
      </c>
    </row>
    <row r="91" spans="1:39" ht="12.75" customHeight="1" x14ac:dyDescent="0.3">
      <c r="A91" s="6" t="s">
        <v>854</v>
      </c>
      <c r="B91" s="6" t="s">
        <v>61</v>
      </c>
      <c r="C91" s="6" t="s">
        <v>19</v>
      </c>
      <c r="D91" s="7" t="b">
        <v>0</v>
      </c>
      <c r="E91" s="6" t="s">
        <v>19</v>
      </c>
      <c r="F91" s="6" t="s">
        <v>19</v>
      </c>
      <c r="G91" s="8">
        <v>0</v>
      </c>
      <c r="H91" s="8">
        <v>0</v>
      </c>
      <c r="I91" s="9"/>
      <c r="J91" s="9"/>
      <c r="K91" s="9"/>
      <c r="L91" s="6" t="s">
        <v>19</v>
      </c>
      <c r="M91" s="9"/>
      <c r="N91" s="6" t="s">
        <v>19</v>
      </c>
      <c r="O91" s="9"/>
      <c r="P91" s="7">
        <v>0</v>
      </c>
      <c r="Q91" s="6" t="s">
        <v>19</v>
      </c>
      <c r="R91" s="6" t="s">
        <v>19</v>
      </c>
      <c r="S91" s="6" t="s">
        <v>19</v>
      </c>
      <c r="T91" s="8">
        <v>0</v>
      </c>
      <c r="U91" s="8">
        <v>42712</v>
      </c>
      <c r="V91" s="7" t="b">
        <v>1</v>
      </c>
      <c r="W91" s="6" t="s">
        <v>712</v>
      </c>
      <c r="X91" s="6" t="s">
        <v>19</v>
      </c>
      <c r="Y91" s="7">
        <v>1</v>
      </c>
      <c r="Z91" s="6" t="s">
        <v>713</v>
      </c>
      <c r="AA91" s="6" t="str">
        <f t="shared" si="4"/>
        <v/>
      </c>
      <c r="AB91" s="6" t="str">
        <f t="shared" si="5"/>
        <v>09538973000153</v>
      </c>
      <c r="AD91" s="10" t="e">
        <f>VLOOKUP(R91,Layout2!$B$2:$M$2395,12,FALSE)</f>
        <v>#N/A</v>
      </c>
      <c r="AE91" s="10" t="e">
        <f>IF(ISNA(AD91),VLOOKUP(C91,Layout2!$F$2:$M$2395,8,FALSE),AD91)</f>
        <v>#N/A</v>
      </c>
      <c r="AF91" s="10" t="str">
        <f>IF(ISNA(AE91),VLOOKUP(B91,Layout2!$F$2:$M$2395,8,FALSE),AE91)</f>
        <v>09538973000153</v>
      </c>
      <c r="AG91" s="10" t="str">
        <f>IF(ISNA(AF91),VLOOKUP(B91,Layout2!$B$2:$M$2395,12,FALSE),AF91)</f>
        <v>09538973000153</v>
      </c>
      <c r="AI91" s="17" t="e">
        <v>#N/A</v>
      </c>
      <c r="AJ91" s="17" t="e">
        <v>#N/A</v>
      </c>
      <c r="AK91" s="17" t="s">
        <v>19</v>
      </c>
      <c r="AL91" t="str">
        <f t="shared" si="6"/>
        <v/>
      </c>
      <c r="AM91" t="str">
        <f t="shared" si="7"/>
        <v>Unknown (14I0055096)</v>
      </c>
    </row>
    <row r="92" spans="1:39" ht="12.75" customHeight="1" x14ac:dyDescent="0.3">
      <c r="A92" s="6" t="s">
        <v>855</v>
      </c>
      <c r="B92" s="6" t="s">
        <v>48</v>
      </c>
      <c r="C92" s="6" t="s">
        <v>19</v>
      </c>
      <c r="D92" s="7" t="b">
        <v>0</v>
      </c>
      <c r="E92" s="6" t="s">
        <v>19</v>
      </c>
      <c r="F92" s="6" t="s">
        <v>19</v>
      </c>
      <c r="G92" s="8">
        <v>0</v>
      </c>
      <c r="H92" s="8">
        <v>0</v>
      </c>
      <c r="I92" s="9"/>
      <c r="J92" s="9"/>
      <c r="K92" s="9"/>
      <c r="L92" s="6" t="s">
        <v>19</v>
      </c>
      <c r="M92" s="9"/>
      <c r="N92" s="6" t="s">
        <v>19</v>
      </c>
      <c r="O92" s="9"/>
      <c r="P92" s="7">
        <v>0</v>
      </c>
      <c r="Q92" s="6" t="s">
        <v>19</v>
      </c>
      <c r="R92" s="6" t="s">
        <v>19</v>
      </c>
      <c r="S92" s="6" t="s">
        <v>19</v>
      </c>
      <c r="T92" s="8">
        <v>0</v>
      </c>
      <c r="U92" s="8">
        <v>42712</v>
      </c>
      <c r="V92" s="7" t="b">
        <v>1</v>
      </c>
      <c r="W92" s="6" t="s">
        <v>712</v>
      </c>
      <c r="X92" s="6" t="s">
        <v>19</v>
      </c>
      <c r="Y92" s="7">
        <v>1</v>
      </c>
      <c r="Z92" s="6" t="s">
        <v>713</v>
      </c>
      <c r="AA92" s="6" t="str">
        <f t="shared" si="4"/>
        <v/>
      </c>
      <c r="AB92" s="6" t="str">
        <f t="shared" si="5"/>
        <v>09304427000158</v>
      </c>
      <c r="AD92" s="10" t="e">
        <f>VLOOKUP(R92,Layout2!$B$2:$M$2395,12,FALSE)</f>
        <v>#N/A</v>
      </c>
      <c r="AE92" s="10" t="e">
        <f>IF(ISNA(AD92),VLOOKUP(C92,Layout2!$F$2:$M$2395,8,FALSE),AD92)</f>
        <v>#N/A</v>
      </c>
      <c r="AF92" s="10" t="str">
        <f>IF(ISNA(AE92),VLOOKUP(B92,Layout2!$F$2:$M$2395,8,FALSE),AE92)</f>
        <v>09304427000158</v>
      </c>
      <c r="AG92" s="10" t="str">
        <f>IF(ISNA(AF92),VLOOKUP(B92,Layout2!$B$2:$M$2395,12,FALSE),AF92)</f>
        <v>09304427000158</v>
      </c>
      <c r="AI92" s="17" t="e">
        <v>#N/A</v>
      </c>
      <c r="AJ92" s="17" t="e">
        <v>#N/A</v>
      </c>
      <c r="AK92" s="17" t="s">
        <v>19</v>
      </c>
      <c r="AL92" t="str">
        <f t="shared" si="6"/>
        <v/>
      </c>
      <c r="AM92" t="str">
        <f t="shared" si="7"/>
        <v>Unknown (14K0085164)</v>
      </c>
    </row>
    <row r="93" spans="1:39" ht="12.75" customHeight="1" x14ac:dyDescent="0.3">
      <c r="A93" s="6" t="s">
        <v>856</v>
      </c>
      <c r="B93" s="6" t="s">
        <v>857</v>
      </c>
      <c r="C93" s="6" t="s">
        <v>19</v>
      </c>
      <c r="D93" s="7" t="b">
        <v>1</v>
      </c>
      <c r="E93" s="6" t="s">
        <v>858</v>
      </c>
      <c r="F93" s="6" t="s">
        <v>859</v>
      </c>
      <c r="G93" s="8">
        <v>0</v>
      </c>
      <c r="H93" s="8">
        <v>55153</v>
      </c>
      <c r="I93" s="9"/>
      <c r="J93" s="9"/>
      <c r="K93" s="9"/>
      <c r="L93" s="6" t="s">
        <v>19</v>
      </c>
      <c r="M93" s="9"/>
      <c r="N93" s="6" t="s">
        <v>19</v>
      </c>
      <c r="O93" s="9"/>
      <c r="P93" s="7">
        <v>0</v>
      </c>
      <c r="Q93" s="6" t="s">
        <v>19</v>
      </c>
      <c r="R93" s="6" t="s">
        <v>582</v>
      </c>
      <c r="S93" s="6" t="s">
        <v>19</v>
      </c>
      <c r="T93" s="8">
        <v>41640</v>
      </c>
      <c r="U93" s="8">
        <v>43326</v>
      </c>
      <c r="V93" s="7" t="b">
        <v>0</v>
      </c>
      <c r="W93" s="6" t="s">
        <v>860</v>
      </c>
      <c r="X93" s="6" t="s">
        <v>861</v>
      </c>
      <c r="Y93" s="7">
        <v>1</v>
      </c>
      <c r="Z93" s="6" t="s">
        <v>713</v>
      </c>
      <c r="AA93" s="6" t="str">
        <f t="shared" si="4"/>
        <v>-</v>
      </c>
      <c r="AB93" s="6" t="str">
        <f t="shared" si="5"/>
        <v>13106998000155</v>
      </c>
      <c r="AD93" s="10" t="str">
        <f>VLOOKUP(R93,Layout2!$B$2:$M$2395,12,FALSE)</f>
        <v>13106998000155</v>
      </c>
      <c r="AE93" s="10" t="str">
        <f>IF(ISNA(AD93),VLOOKUP(C93,Layout2!$F$2:$M$2395,8,FALSE),AD93)</f>
        <v>13106998000155</v>
      </c>
      <c r="AF93" s="10" t="str">
        <f>IF(ISNA(AE93),VLOOKUP(B93,Layout2!$F$2:$M$2395,8,FALSE),AE93)</f>
        <v>13106998000155</v>
      </c>
      <c r="AG93" s="10" t="str">
        <f>IF(ISNA(AF93),VLOOKUP(B93,Layout2!$B$2:$M$2395,12,FALSE),AF93)</f>
        <v>13106998000155</v>
      </c>
      <c r="AI93" s="17" t="e">
        <v>#N/A</v>
      </c>
      <c r="AJ93" s="17" t="s">
        <v>862</v>
      </c>
      <c r="AK93" s="17" t="s">
        <v>862</v>
      </c>
      <c r="AL93" t="str">
        <f t="shared" si="6"/>
        <v>-</v>
      </c>
      <c r="AM93" t="str">
        <f t="shared" si="7"/>
        <v>Capitânia Fix CP FIRF</v>
      </c>
    </row>
    <row r="94" spans="1:39" ht="12.75" customHeight="1" x14ac:dyDescent="0.3">
      <c r="A94" s="6" t="s">
        <v>863</v>
      </c>
      <c r="B94" s="6" t="s">
        <v>864</v>
      </c>
      <c r="C94" s="6" t="s">
        <v>865</v>
      </c>
      <c r="D94" s="7" t="b">
        <v>0</v>
      </c>
      <c r="E94" s="6" t="s">
        <v>866</v>
      </c>
      <c r="F94" s="6" t="s">
        <v>867</v>
      </c>
      <c r="G94" s="8">
        <v>42870</v>
      </c>
      <c r="H94" s="8">
        <v>42870</v>
      </c>
      <c r="I94" s="9"/>
      <c r="J94" s="9"/>
      <c r="K94" s="9"/>
      <c r="L94" s="6" t="s">
        <v>19</v>
      </c>
      <c r="M94" s="9"/>
      <c r="N94" s="6" t="s">
        <v>868</v>
      </c>
      <c r="O94" s="9"/>
      <c r="P94" s="7">
        <v>1</v>
      </c>
      <c r="Q94" s="6" t="s">
        <v>869</v>
      </c>
      <c r="R94" s="6" t="s">
        <v>864</v>
      </c>
      <c r="S94" s="6" t="s">
        <v>19</v>
      </c>
      <c r="T94" s="8">
        <v>41640</v>
      </c>
      <c r="U94" s="8">
        <v>42877</v>
      </c>
      <c r="V94" s="7" t="b">
        <v>1</v>
      </c>
      <c r="W94" s="6" t="s">
        <v>860</v>
      </c>
      <c r="X94" s="6" t="s">
        <v>870</v>
      </c>
      <c r="Y94" s="7">
        <v>1</v>
      </c>
      <c r="Z94" s="6" t="s">
        <v>713</v>
      </c>
      <c r="AA94" s="6" t="str">
        <f t="shared" si="4"/>
        <v>-</v>
      </c>
      <c r="AB94" s="6" t="str">
        <f t="shared" si="5"/>
        <v/>
      </c>
      <c r="AD94" s="10" t="e">
        <f>VLOOKUP(R94,Layout2!$B$2:$M$2395,12,FALSE)</f>
        <v>#N/A</v>
      </c>
      <c r="AE94" s="10" t="e">
        <f>IF(ISNA(AD94),VLOOKUP(C94,Layout2!$F$2:$M$2395,8,FALSE),AD94)</f>
        <v>#N/A</v>
      </c>
      <c r="AF94" s="10" t="e">
        <f>IF(ISNA(AE94),VLOOKUP(B94,Layout2!$F$2:$M$2395,8,FALSE),AE94)</f>
        <v>#N/A</v>
      </c>
      <c r="AG94" s="10" t="e">
        <f>IF(ISNA(AF94),VLOOKUP(B94,Layout2!$B$2:$M$2395,12,FALSE),AF94)</f>
        <v>#N/A</v>
      </c>
      <c r="AI94" s="17" t="e">
        <v>#N/A</v>
      </c>
      <c r="AJ94" s="17" t="s">
        <v>862</v>
      </c>
      <c r="AK94" s="17" t="s">
        <v>862</v>
      </c>
      <c r="AL94" t="str">
        <f t="shared" si="6"/>
        <v>-</v>
      </c>
      <c r="AM94" t="str">
        <f t="shared" si="7"/>
        <v>CDB 15/05/2017 BCO VOLKS</v>
      </c>
    </row>
    <row r="95" spans="1:39" ht="12.75" customHeight="1" x14ac:dyDescent="0.3">
      <c r="A95" s="6" t="s">
        <v>871</v>
      </c>
      <c r="B95" s="6" t="s">
        <v>872</v>
      </c>
      <c r="C95" s="6" t="s">
        <v>873</v>
      </c>
      <c r="D95" s="7" t="b">
        <v>0</v>
      </c>
      <c r="E95" s="6" t="s">
        <v>874</v>
      </c>
      <c r="F95" s="6" t="s">
        <v>867</v>
      </c>
      <c r="G95" s="8">
        <v>42658</v>
      </c>
      <c r="H95" s="8">
        <v>43753</v>
      </c>
      <c r="I95" s="9"/>
      <c r="J95" s="9"/>
      <c r="K95" s="9"/>
      <c r="L95" s="6" t="s">
        <v>19</v>
      </c>
      <c r="M95" s="9"/>
      <c r="N95" s="6" t="s">
        <v>868</v>
      </c>
      <c r="O95" s="9"/>
      <c r="P95" s="7">
        <v>1</v>
      </c>
      <c r="Q95" s="6" t="s">
        <v>869</v>
      </c>
      <c r="R95" s="6" t="s">
        <v>872</v>
      </c>
      <c r="S95" s="6" t="s">
        <v>19</v>
      </c>
      <c r="T95" s="8">
        <v>41640</v>
      </c>
      <c r="U95" s="8">
        <v>42825</v>
      </c>
      <c r="V95" s="7" t="b">
        <v>0</v>
      </c>
      <c r="W95" s="6" t="s">
        <v>860</v>
      </c>
      <c r="X95" s="6" t="s">
        <v>875</v>
      </c>
      <c r="Y95" s="7">
        <v>1</v>
      </c>
      <c r="Z95" s="6" t="s">
        <v>713</v>
      </c>
      <c r="AA95" s="6" t="str">
        <f t="shared" si="4"/>
        <v>CEEB3</v>
      </c>
      <c r="AB95" s="6" t="str">
        <f t="shared" si="5"/>
        <v/>
      </c>
      <c r="AD95" s="10" t="e">
        <f>VLOOKUP(R95,Layout2!$B$2:$M$2395,12,FALSE)</f>
        <v>#N/A</v>
      </c>
      <c r="AE95" s="10" t="e">
        <f>IF(ISNA(AD95),VLOOKUP(C95,Layout2!$F$2:$M$2395,8,FALSE),AD95)</f>
        <v>#N/A</v>
      </c>
      <c r="AF95" s="10" t="e">
        <f>IF(ISNA(AE95),VLOOKUP(B95,Layout2!$F$2:$M$2395,8,FALSE),AE95)</f>
        <v>#N/A</v>
      </c>
      <c r="AG95" s="10" t="e">
        <f>IF(ISNA(AF95),VLOOKUP(B95,Layout2!$B$2:$M$2395,12,FALSE),AF95)</f>
        <v>#N/A</v>
      </c>
      <c r="AI95" s="17" t="e">
        <v>#N/A</v>
      </c>
      <c r="AJ95" s="17" t="s">
        <v>876</v>
      </c>
      <c r="AK95" s="17" t="s">
        <v>876</v>
      </c>
      <c r="AL95" t="str">
        <f t="shared" si="6"/>
        <v>CEEB3</v>
      </c>
      <c r="AM95" t="str">
        <f t="shared" si="7"/>
        <v>Debênture COELBA 1S 9E</v>
      </c>
    </row>
    <row r="96" spans="1:39" ht="12.75" customHeight="1" x14ac:dyDescent="0.3">
      <c r="A96" s="6" t="s">
        <v>877</v>
      </c>
      <c r="B96" s="6" t="s">
        <v>878</v>
      </c>
      <c r="C96" s="6" t="s">
        <v>19</v>
      </c>
      <c r="D96" s="7" t="b">
        <v>1</v>
      </c>
      <c r="E96" s="6" t="s">
        <v>858</v>
      </c>
      <c r="F96" s="6" t="s">
        <v>859</v>
      </c>
      <c r="G96" s="8">
        <v>0</v>
      </c>
      <c r="H96" s="8">
        <v>55153</v>
      </c>
      <c r="I96" s="9"/>
      <c r="J96" s="9"/>
      <c r="K96" s="9"/>
      <c r="L96" s="6" t="s">
        <v>19</v>
      </c>
      <c r="M96" s="9"/>
      <c r="N96" s="6" t="s">
        <v>19</v>
      </c>
      <c r="O96" s="9"/>
      <c r="P96" s="7">
        <v>0</v>
      </c>
      <c r="Q96" s="6" t="s">
        <v>19</v>
      </c>
      <c r="R96" s="6" t="s">
        <v>393</v>
      </c>
      <c r="S96" s="6" t="s">
        <v>19</v>
      </c>
      <c r="T96" s="8">
        <v>41640</v>
      </c>
      <c r="U96" s="8">
        <v>43062</v>
      </c>
      <c r="V96" s="7" t="b">
        <v>0</v>
      </c>
      <c r="W96" s="6" t="s">
        <v>860</v>
      </c>
      <c r="X96" s="6" t="s">
        <v>861</v>
      </c>
      <c r="Y96" s="7">
        <v>1</v>
      </c>
      <c r="Z96" s="6" t="s">
        <v>713</v>
      </c>
      <c r="AA96" s="6" t="str">
        <f t="shared" si="4"/>
        <v>-</v>
      </c>
      <c r="AB96" s="6" t="str">
        <f t="shared" si="5"/>
        <v>13615411000133</v>
      </c>
      <c r="AD96" s="10" t="str">
        <f>VLOOKUP(R96,Layout2!$B$2:$M$2395,12,FALSE)</f>
        <v>13615411000133</v>
      </c>
      <c r="AE96" s="10" t="str">
        <f>IF(ISNA(AD96),VLOOKUP(C96,Layout2!$F$2:$M$2395,8,FALSE),AD96)</f>
        <v>13615411000133</v>
      </c>
      <c r="AF96" s="10" t="str">
        <f>IF(ISNA(AE96),VLOOKUP(B96,Layout2!$F$2:$M$2395,8,FALSE),AE96)</f>
        <v>13615411000133</v>
      </c>
      <c r="AG96" s="10" t="str">
        <f>IF(ISNA(AF96),VLOOKUP(B96,Layout2!$B$2:$M$2395,12,FALSE),AF96)</f>
        <v>13615411000133</v>
      </c>
      <c r="AI96" s="17" t="e">
        <v>#N/A</v>
      </c>
      <c r="AJ96" s="17" t="s">
        <v>862</v>
      </c>
      <c r="AK96" s="17" t="s">
        <v>862</v>
      </c>
      <c r="AL96" t="str">
        <f t="shared" si="6"/>
        <v>-</v>
      </c>
      <c r="AM96" t="str">
        <f t="shared" si="7"/>
        <v>Capitânia Top CP FIC FIRF</v>
      </c>
    </row>
    <row r="97" spans="1:39" ht="12.75" customHeight="1" x14ac:dyDescent="0.3">
      <c r="A97" s="6" t="s">
        <v>879</v>
      </c>
      <c r="B97" s="6" t="s">
        <v>880</v>
      </c>
      <c r="C97" s="6" t="s">
        <v>881</v>
      </c>
      <c r="D97" s="7" t="b">
        <v>0</v>
      </c>
      <c r="E97" s="6" t="s">
        <v>874</v>
      </c>
      <c r="F97" s="6" t="s">
        <v>867</v>
      </c>
      <c r="G97" s="8">
        <v>41075</v>
      </c>
      <c r="H97" s="8">
        <v>44727</v>
      </c>
      <c r="I97" s="9"/>
      <c r="J97" s="9"/>
      <c r="K97" s="9"/>
      <c r="L97" s="6" t="s">
        <v>881</v>
      </c>
      <c r="M97" s="9"/>
      <c r="N97" s="6" t="s">
        <v>882</v>
      </c>
      <c r="O97" s="9"/>
      <c r="P97" s="7">
        <v>6.2E-2</v>
      </c>
      <c r="Q97" s="6" t="s">
        <v>869</v>
      </c>
      <c r="R97" s="6" t="s">
        <v>883</v>
      </c>
      <c r="S97" s="6" t="s">
        <v>19</v>
      </c>
      <c r="T97" s="8">
        <v>41640</v>
      </c>
      <c r="U97" s="8">
        <v>42719</v>
      </c>
      <c r="V97" s="7" t="b">
        <v>1</v>
      </c>
      <c r="W97" s="6" t="s">
        <v>860</v>
      </c>
      <c r="X97" s="6" t="s">
        <v>875</v>
      </c>
      <c r="Y97" s="7">
        <v>1</v>
      </c>
      <c r="Z97" s="6" t="s">
        <v>713</v>
      </c>
      <c r="AA97" s="6" t="str">
        <f t="shared" si="4"/>
        <v>3590197Z</v>
      </c>
      <c r="AB97" s="6" t="str">
        <f t="shared" si="5"/>
        <v/>
      </c>
      <c r="AD97" s="10" t="e">
        <f>VLOOKUP(R97,Layout2!$B$2:$M$2395,12,FALSE)</f>
        <v>#N/A</v>
      </c>
      <c r="AE97" s="10" t="e">
        <f>IF(ISNA(AD97),VLOOKUP(C97,Layout2!$F$2:$M$2395,8,FALSE),AD97)</f>
        <v>#N/A</v>
      </c>
      <c r="AF97" s="10" t="e">
        <f>IF(ISNA(AE97),VLOOKUP(B97,Layout2!$F$2:$M$2395,8,FALSE),AE97)</f>
        <v>#N/A</v>
      </c>
      <c r="AG97" s="10" t="e">
        <f>IF(ISNA(AF97),VLOOKUP(B97,Layout2!$B$2:$M$2395,12,FALSE),AF97)</f>
        <v>#N/A</v>
      </c>
      <c r="AI97" s="17" t="e">
        <v>#N/A</v>
      </c>
      <c r="AJ97" s="17" t="s">
        <v>884</v>
      </c>
      <c r="AK97" s="17" t="s">
        <v>884</v>
      </c>
      <c r="AL97" t="str">
        <f t="shared" si="6"/>
        <v>3590197Z</v>
      </c>
      <c r="AM97" t="str">
        <f t="shared" si="7"/>
        <v>Debênture Andrade Gutierrez 3S 2E</v>
      </c>
    </row>
    <row r="98" spans="1:39" ht="12.75" customHeight="1" x14ac:dyDescent="0.3">
      <c r="A98" s="6" t="s">
        <v>885</v>
      </c>
      <c r="B98" s="6" t="s">
        <v>886</v>
      </c>
      <c r="C98" s="6" t="s">
        <v>887</v>
      </c>
      <c r="D98" s="7" t="b">
        <v>0</v>
      </c>
      <c r="E98" s="6" t="s">
        <v>874</v>
      </c>
      <c r="F98" s="6" t="s">
        <v>867</v>
      </c>
      <c r="G98" s="8">
        <v>41075</v>
      </c>
      <c r="H98" s="8">
        <v>43631</v>
      </c>
      <c r="I98" s="9"/>
      <c r="J98" s="9"/>
      <c r="K98" s="9"/>
      <c r="L98" s="6" t="s">
        <v>887</v>
      </c>
      <c r="M98" s="9"/>
      <c r="N98" s="6" t="s">
        <v>888</v>
      </c>
      <c r="O98" s="9"/>
      <c r="P98" s="7">
        <v>1.38E-2</v>
      </c>
      <c r="Q98" s="6" t="s">
        <v>869</v>
      </c>
      <c r="R98" s="6" t="s">
        <v>889</v>
      </c>
      <c r="S98" s="6" t="s">
        <v>19</v>
      </c>
      <c r="T98" s="8">
        <v>41640</v>
      </c>
      <c r="U98" s="8">
        <v>42719</v>
      </c>
      <c r="V98" s="7" t="b">
        <v>1</v>
      </c>
      <c r="W98" s="6" t="s">
        <v>860</v>
      </c>
      <c r="X98" s="6" t="s">
        <v>875</v>
      </c>
      <c r="Y98" s="7">
        <v>1</v>
      </c>
      <c r="Z98" s="6" t="s">
        <v>713</v>
      </c>
      <c r="AA98" s="6" t="str">
        <f t="shared" si="4"/>
        <v>3590197Z</v>
      </c>
      <c r="AB98" s="6" t="str">
        <f t="shared" si="5"/>
        <v/>
      </c>
      <c r="AD98" s="10" t="e">
        <f>VLOOKUP(R98,Layout2!$B$2:$M$2395,12,FALSE)</f>
        <v>#N/A</v>
      </c>
      <c r="AE98" s="10" t="e">
        <f>IF(ISNA(AD98),VLOOKUP(C98,Layout2!$F$2:$M$2395,8,FALSE),AD98)</f>
        <v>#N/A</v>
      </c>
      <c r="AF98" s="10" t="e">
        <f>IF(ISNA(AE98),VLOOKUP(B98,Layout2!$F$2:$M$2395,8,FALSE),AE98)</f>
        <v>#N/A</v>
      </c>
      <c r="AG98" s="10" t="e">
        <f>IF(ISNA(AF98),VLOOKUP(B98,Layout2!$B$2:$M$2395,12,FALSE),AF98)</f>
        <v>#N/A</v>
      </c>
      <c r="AI98" s="17" t="e">
        <v>#N/A</v>
      </c>
      <c r="AJ98" s="17" t="s">
        <v>884</v>
      </c>
      <c r="AK98" s="17" t="s">
        <v>884</v>
      </c>
      <c r="AL98" t="str">
        <f t="shared" si="6"/>
        <v>3590197Z</v>
      </c>
      <c r="AM98" t="str">
        <f t="shared" si="7"/>
        <v>Debênture Andrade Gutierrez 2S 2E</v>
      </c>
    </row>
    <row r="99" spans="1:39" ht="12.75" customHeight="1" x14ac:dyDescent="0.3">
      <c r="A99" s="6" t="s">
        <v>890</v>
      </c>
      <c r="B99" s="6" t="s">
        <v>891</v>
      </c>
      <c r="C99" s="6" t="s">
        <v>19</v>
      </c>
      <c r="D99" s="7" t="b">
        <v>1</v>
      </c>
      <c r="E99" s="6" t="s">
        <v>858</v>
      </c>
      <c r="F99" s="6" t="s">
        <v>19</v>
      </c>
      <c r="G99" s="8">
        <v>0</v>
      </c>
      <c r="H99" s="8">
        <v>55153</v>
      </c>
      <c r="I99" s="9"/>
      <c r="J99" s="9"/>
      <c r="K99" s="9"/>
      <c r="L99" s="6" t="s">
        <v>19</v>
      </c>
      <c r="M99" s="9"/>
      <c r="N99" s="6" t="s">
        <v>19</v>
      </c>
      <c r="O99" s="9"/>
      <c r="P99" s="7">
        <v>0</v>
      </c>
      <c r="Q99" s="6" t="s">
        <v>19</v>
      </c>
      <c r="R99" s="6" t="s">
        <v>892</v>
      </c>
      <c r="S99" s="6" t="s">
        <v>19</v>
      </c>
      <c r="T99" s="8">
        <v>41640</v>
      </c>
      <c r="U99" s="9"/>
      <c r="V99" s="7" t="b">
        <v>0</v>
      </c>
      <c r="W99" s="6" t="s">
        <v>860</v>
      </c>
      <c r="X99" s="6" t="s">
        <v>861</v>
      </c>
      <c r="Y99" s="7">
        <v>1</v>
      </c>
      <c r="Z99" s="6" t="s">
        <v>713</v>
      </c>
      <c r="AA99" s="6" t="str">
        <f t="shared" si="4"/>
        <v>-</v>
      </c>
      <c r="AB99" s="6" t="str">
        <f t="shared" si="5"/>
        <v/>
      </c>
      <c r="AD99" s="10" t="e">
        <f>VLOOKUP(R99,Layout2!$B$2:$M$2395,12,FALSE)</f>
        <v>#N/A</v>
      </c>
      <c r="AE99" s="10" t="e">
        <f>IF(ISNA(AD99),VLOOKUP(C99,Layout2!$F$2:$M$2395,8,FALSE),AD99)</f>
        <v>#N/A</v>
      </c>
      <c r="AF99" s="10" t="e">
        <f>IF(ISNA(AE99),VLOOKUP(B99,Layout2!$F$2:$M$2395,8,FALSE),AE99)</f>
        <v>#N/A</v>
      </c>
      <c r="AG99" s="10" t="e">
        <f>IF(ISNA(AF99),VLOOKUP(B99,Layout2!$B$2:$M$2395,12,FALSE),AF99)</f>
        <v>#N/A</v>
      </c>
      <c r="AI99" s="17" t="e">
        <v>#N/A</v>
      </c>
      <c r="AJ99" s="17" t="s">
        <v>862</v>
      </c>
      <c r="AK99" s="17" t="s">
        <v>862</v>
      </c>
      <c r="AL99" t="str">
        <f t="shared" si="6"/>
        <v>-</v>
      </c>
      <c r="AM99" t="str">
        <f t="shared" si="7"/>
        <v>CW1</v>
      </c>
    </row>
    <row r="100" spans="1:39" ht="12.75" customHeight="1" x14ac:dyDescent="0.3">
      <c r="A100" s="6" t="s">
        <v>893</v>
      </c>
      <c r="B100" s="6" t="s">
        <v>489</v>
      </c>
      <c r="C100" s="6" t="s">
        <v>489</v>
      </c>
      <c r="D100" s="7" t="b">
        <v>0</v>
      </c>
      <c r="E100" s="6" t="s">
        <v>894</v>
      </c>
      <c r="F100" s="6" t="s">
        <v>867</v>
      </c>
      <c r="G100" s="8">
        <v>0</v>
      </c>
      <c r="H100" s="8">
        <v>45550</v>
      </c>
      <c r="I100" s="9"/>
      <c r="J100" s="9"/>
      <c r="K100" s="9"/>
      <c r="L100" s="6" t="s">
        <v>489</v>
      </c>
      <c r="M100" s="9"/>
      <c r="N100" s="6" t="s">
        <v>888</v>
      </c>
      <c r="O100" s="9"/>
      <c r="P100" s="7">
        <v>0.04</v>
      </c>
      <c r="Q100" s="6" t="s">
        <v>19</v>
      </c>
      <c r="R100" s="6" t="s">
        <v>895</v>
      </c>
      <c r="S100" s="6" t="s">
        <v>19</v>
      </c>
      <c r="T100" s="8">
        <v>41640</v>
      </c>
      <c r="U100" s="8">
        <v>43339</v>
      </c>
      <c r="V100" s="7" t="b">
        <v>0</v>
      </c>
      <c r="W100" s="6" t="s">
        <v>860</v>
      </c>
      <c r="X100" s="6" t="s">
        <v>875</v>
      </c>
      <c r="Y100" s="7">
        <v>0</v>
      </c>
      <c r="Z100" s="6" t="s">
        <v>19</v>
      </c>
      <c r="AA100" s="6" t="str">
        <f t="shared" si="4"/>
        <v>1092198D</v>
      </c>
      <c r="AB100" s="6" t="str">
        <f t="shared" si="5"/>
        <v>14995581000153</v>
      </c>
      <c r="AD100" s="10" t="e">
        <f>VLOOKUP(R100,Layout2!$B$2:$M$2395,12,FALSE)</f>
        <v>#N/A</v>
      </c>
      <c r="AE100" s="10" t="str">
        <f>IF(ISNA(AD100),VLOOKUP(C100,Layout2!$F$2:$M$2395,8,FALSE),AD100)</f>
        <v>14995581000153</v>
      </c>
      <c r="AF100" s="10" t="str">
        <f>IF(ISNA(AE100),VLOOKUP(B100,Layout2!$F$2:$M$2395,8,FALSE),AE100)</f>
        <v>14995581000153</v>
      </c>
      <c r="AG100" s="10" t="str">
        <f>IF(ISNA(AF100),VLOOKUP(B100,Layout2!$B$2:$M$2395,12,FALSE),AF100)</f>
        <v>14995581000153</v>
      </c>
      <c r="AI100" s="17" t="s">
        <v>896</v>
      </c>
      <c r="AJ100" s="17" t="s">
        <v>896</v>
      </c>
      <c r="AK100" s="17" t="s">
        <v>896</v>
      </c>
      <c r="AL100" t="str">
        <f t="shared" si="6"/>
        <v>1092198D</v>
      </c>
      <c r="AM100" t="str">
        <f t="shared" si="7"/>
        <v>Debênture CAB Cuiabá 1S 1E</v>
      </c>
    </row>
    <row r="101" spans="1:39" ht="12.75" customHeight="1" x14ac:dyDescent="0.3">
      <c r="A101" s="6" t="s">
        <v>897</v>
      </c>
      <c r="B101" s="6" t="s">
        <v>898</v>
      </c>
      <c r="C101" s="6" t="s">
        <v>899</v>
      </c>
      <c r="D101" s="7" t="b">
        <v>0</v>
      </c>
      <c r="E101" s="6" t="s">
        <v>874</v>
      </c>
      <c r="F101" s="6" t="s">
        <v>867</v>
      </c>
      <c r="G101" s="8">
        <v>42705</v>
      </c>
      <c r="H101" s="8">
        <v>43800</v>
      </c>
      <c r="I101" s="9"/>
      <c r="J101" s="9"/>
      <c r="K101" s="9"/>
      <c r="L101" s="6" t="s">
        <v>19</v>
      </c>
      <c r="M101" s="9"/>
      <c r="N101" s="6" t="s">
        <v>868</v>
      </c>
      <c r="O101" s="9"/>
      <c r="P101" s="7">
        <v>1</v>
      </c>
      <c r="Q101" s="6" t="s">
        <v>869</v>
      </c>
      <c r="R101" s="6" t="s">
        <v>898</v>
      </c>
      <c r="S101" s="6" t="s">
        <v>19</v>
      </c>
      <c r="T101" s="8">
        <v>41640</v>
      </c>
      <c r="U101" s="8">
        <v>42859</v>
      </c>
      <c r="V101" s="7" t="b">
        <v>0</v>
      </c>
      <c r="W101" s="6" t="s">
        <v>860</v>
      </c>
      <c r="X101" s="6" t="s">
        <v>875</v>
      </c>
      <c r="Y101" s="7">
        <v>1</v>
      </c>
      <c r="Z101" s="6" t="s">
        <v>713</v>
      </c>
      <c r="AA101" s="6" t="str">
        <f t="shared" si="4"/>
        <v>BVMF3</v>
      </c>
      <c r="AB101" s="6" t="str">
        <f t="shared" si="5"/>
        <v/>
      </c>
      <c r="AD101" s="10" t="e">
        <f>VLOOKUP(R101,Layout2!$B$2:$M$2395,12,FALSE)</f>
        <v>#N/A</v>
      </c>
      <c r="AE101" s="10" t="e">
        <f>IF(ISNA(AD101),VLOOKUP(C101,Layout2!$F$2:$M$2395,8,FALSE),AD101)</f>
        <v>#N/A</v>
      </c>
      <c r="AF101" s="10" t="e">
        <f>IF(ISNA(AE101),VLOOKUP(B101,Layout2!$F$2:$M$2395,8,FALSE),AE101)</f>
        <v>#N/A</v>
      </c>
      <c r="AG101" s="10" t="e">
        <f>IF(ISNA(AF101),VLOOKUP(B101,Layout2!$B$2:$M$2395,12,FALSE),AF101)</f>
        <v>#N/A</v>
      </c>
      <c r="AI101" s="17" t="e">
        <v>#N/A</v>
      </c>
      <c r="AJ101" s="17" t="s">
        <v>900</v>
      </c>
      <c r="AK101" s="17" t="s">
        <v>900</v>
      </c>
      <c r="AL101" t="str">
        <f t="shared" si="6"/>
        <v>BVMF3</v>
      </c>
      <c r="AM101" t="str">
        <f t="shared" si="7"/>
        <v>Debênture BM&amp;F 1S 1E</v>
      </c>
    </row>
    <row r="102" spans="1:39" ht="12.75" customHeight="1" x14ac:dyDescent="0.3">
      <c r="A102" s="6" t="s">
        <v>901</v>
      </c>
      <c r="B102" s="6" t="s">
        <v>902</v>
      </c>
      <c r="C102" s="6" t="s">
        <v>903</v>
      </c>
      <c r="D102" s="7" t="b">
        <v>0</v>
      </c>
      <c r="E102" s="6" t="s">
        <v>894</v>
      </c>
      <c r="F102" s="6" t="s">
        <v>867</v>
      </c>
      <c r="G102" s="8">
        <v>39264</v>
      </c>
      <c r="H102" s="8">
        <v>46569</v>
      </c>
      <c r="I102" s="9"/>
      <c r="J102" s="9"/>
      <c r="K102" s="9"/>
      <c r="L102" s="6" t="s">
        <v>19</v>
      </c>
      <c r="M102" s="9"/>
      <c r="N102" s="6" t="s">
        <v>888</v>
      </c>
      <c r="O102" s="9"/>
      <c r="P102" s="7">
        <v>0</v>
      </c>
      <c r="Q102" s="6" t="s">
        <v>869</v>
      </c>
      <c r="R102" s="6" t="s">
        <v>902</v>
      </c>
      <c r="S102" s="6" t="s">
        <v>19</v>
      </c>
      <c r="T102" s="8">
        <v>41640</v>
      </c>
      <c r="U102" s="8">
        <v>42825</v>
      </c>
      <c r="V102" s="7" t="b">
        <v>0</v>
      </c>
      <c r="W102" s="6" t="s">
        <v>860</v>
      </c>
      <c r="X102" s="6" t="s">
        <v>875</v>
      </c>
      <c r="Y102" s="7">
        <v>1</v>
      </c>
      <c r="Z102" s="6" t="s">
        <v>713</v>
      </c>
      <c r="AA102" s="6" t="str">
        <f t="shared" si="4"/>
        <v>-</v>
      </c>
      <c r="AB102" s="6" t="str">
        <f t="shared" si="5"/>
        <v/>
      </c>
      <c r="AD102" s="10" t="e">
        <f>VLOOKUP(R102,Layout2!$B$2:$M$2395,12,FALSE)</f>
        <v>#N/A</v>
      </c>
      <c r="AE102" s="10" t="e">
        <f>IF(ISNA(AD102),VLOOKUP(C102,Layout2!$F$2:$M$2395,8,FALSE),AD102)</f>
        <v>#N/A</v>
      </c>
      <c r="AF102" s="10" t="e">
        <f>IF(ISNA(AE102),VLOOKUP(B102,Layout2!$F$2:$M$2395,8,FALSE),AE102)</f>
        <v>#N/A</v>
      </c>
      <c r="AG102" s="10" t="e">
        <f>IF(ISNA(AF102),VLOOKUP(B102,Layout2!$B$2:$M$2395,12,FALSE),AF102)</f>
        <v>#N/A</v>
      </c>
      <c r="AI102" s="17" t="e">
        <v>#N/A</v>
      </c>
      <c r="AJ102" s="17" t="s">
        <v>862</v>
      </c>
      <c r="AK102" s="17" t="s">
        <v>862</v>
      </c>
      <c r="AL102" t="str">
        <f t="shared" si="6"/>
        <v>-</v>
      </c>
      <c r="AM102" t="str">
        <f t="shared" si="7"/>
        <v>Debênture BV LEASING ARREND MERCANTIL SA 1S 4E</v>
      </c>
    </row>
    <row r="103" spans="1:39" ht="12.75" customHeight="1" x14ac:dyDescent="0.3">
      <c r="A103" s="6" t="s">
        <v>904</v>
      </c>
      <c r="B103" s="6" t="s">
        <v>905</v>
      </c>
      <c r="C103" s="6" t="s">
        <v>906</v>
      </c>
      <c r="D103" s="7" t="b">
        <v>0</v>
      </c>
      <c r="E103" s="6" t="s">
        <v>894</v>
      </c>
      <c r="F103" s="6" t="s">
        <v>867</v>
      </c>
      <c r="G103" s="8">
        <v>39022</v>
      </c>
      <c r="H103" s="8">
        <v>46327</v>
      </c>
      <c r="I103" s="9"/>
      <c r="J103" s="9"/>
      <c r="K103" s="9"/>
      <c r="L103" s="6" t="s">
        <v>19</v>
      </c>
      <c r="M103" s="9"/>
      <c r="N103" s="6" t="s">
        <v>888</v>
      </c>
      <c r="O103" s="9"/>
      <c r="P103" s="7">
        <v>0</v>
      </c>
      <c r="Q103" s="6" t="s">
        <v>869</v>
      </c>
      <c r="R103" s="6" t="s">
        <v>905</v>
      </c>
      <c r="S103" s="6" t="s">
        <v>19</v>
      </c>
      <c r="T103" s="8">
        <v>41640</v>
      </c>
      <c r="U103" s="8">
        <v>42825</v>
      </c>
      <c r="V103" s="7" t="b">
        <v>0</v>
      </c>
      <c r="W103" s="6" t="s">
        <v>860</v>
      </c>
      <c r="X103" s="6" t="s">
        <v>875</v>
      </c>
      <c r="Y103" s="7">
        <v>1</v>
      </c>
      <c r="Z103" s="6" t="s">
        <v>713</v>
      </c>
      <c r="AA103" s="6" t="str">
        <f t="shared" si="4"/>
        <v>-</v>
      </c>
      <c r="AB103" s="6" t="str">
        <f t="shared" si="5"/>
        <v/>
      </c>
      <c r="AD103" s="10" t="e">
        <f>VLOOKUP(R103,Layout2!$B$2:$M$2395,12,FALSE)</f>
        <v>#N/A</v>
      </c>
      <c r="AE103" s="10" t="e">
        <f>IF(ISNA(AD103),VLOOKUP(C103,Layout2!$F$2:$M$2395,8,FALSE),AD103)</f>
        <v>#N/A</v>
      </c>
      <c r="AF103" s="10" t="e">
        <f>IF(ISNA(AE103),VLOOKUP(B103,Layout2!$F$2:$M$2395,8,FALSE),AE103)</f>
        <v>#N/A</v>
      </c>
      <c r="AG103" s="10" t="e">
        <f>IF(ISNA(AF103),VLOOKUP(B103,Layout2!$B$2:$M$2395,12,FALSE),AF103)</f>
        <v>#N/A</v>
      </c>
      <c r="AI103" s="17" t="e">
        <v>#N/A</v>
      </c>
      <c r="AJ103" s="17" t="s">
        <v>862</v>
      </c>
      <c r="AK103" s="17" t="s">
        <v>862</v>
      </c>
      <c r="AL103" t="str">
        <f t="shared" si="6"/>
        <v>-</v>
      </c>
      <c r="AM103" t="str">
        <f t="shared" si="7"/>
        <v>Debênture BV LEASING ARREND MERCANTIL SA 1S 2E</v>
      </c>
    </row>
    <row r="104" spans="1:39" ht="12.75" customHeight="1" x14ac:dyDescent="0.3">
      <c r="A104" s="6" t="s">
        <v>907</v>
      </c>
      <c r="B104" s="6" t="s">
        <v>908</v>
      </c>
      <c r="C104" s="6" t="s">
        <v>909</v>
      </c>
      <c r="D104" s="7" t="b">
        <v>0</v>
      </c>
      <c r="E104" s="6" t="s">
        <v>894</v>
      </c>
      <c r="F104" s="6" t="s">
        <v>867</v>
      </c>
      <c r="G104" s="8">
        <v>38827</v>
      </c>
      <c r="H104" s="8">
        <v>46132</v>
      </c>
      <c r="I104" s="9"/>
      <c r="J104" s="9"/>
      <c r="K104" s="9"/>
      <c r="L104" s="6" t="s">
        <v>19</v>
      </c>
      <c r="M104" s="9"/>
      <c r="N104" s="6" t="s">
        <v>888</v>
      </c>
      <c r="O104" s="9"/>
      <c r="P104" s="7">
        <v>0</v>
      </c>
      <c r="Q104" s="6" t="s">
        <v>869</v>
      </c>
      <c r="R104" s="6" t="s">
        <v>908</v>
      </c>
      <c r="S104" s="6" t="s">
        <v>19</v>
      </c>
      <c r="T104" s="8">
        <v>41640</v>
      </c>
      <c r="U104" s="8">
        <v>42825</v>
      </c>
      <c r="V104" s="7" t="b">
        <v>0</v>
      </c>
      <c r="W104" s="6" t="s">
        <v>860</v>
      </c>
      <c r="X104" s="6" t="s">
        <v>875</v>
      </c>
      <c r="Y104" s="7">
        <v>1</v>
      </c>
      <c r="Z104" s="6" t="s">
        <v>713</v>
      </c>
      <c r="AA104" s="6" t="str">
        <f t="shared" si="4"/>
        <v>-</v>
      </c>
      <c r="AB104" s="6" t="str">
        <f t="shared" si="5"/>
        <v/>
      </c>
      <c r="AD104" s="10" t="e">
        <f>VLOOKUP(R104,Layout2!$B$2:$M$2395,12,FALSE)</f>
        <v>#N/A</v>
      </c>
      <c r="AE104" s="10" t="e">
        <f>IF(ISNA(AD104),VLOOKUP(C104,Layout2!$F$2:$M$2395,8,FALSE),AD104)</f>
        <v>#N/A</v>
      </c>
      <c r="AF104" s="10" t="e">
        <f>IF(ISNA(AE104),VLOOKUP(B104,Layout2!$F$2:$M$2395,8,FALSE),AE104)</f>
        <v>#N/A</v>
      </c>
      <c r="AG104" s="10" t="e">
        <f>IF(ISNA(AF104),VLOOKUP(B104,Layout2!$B$2:$M$2395,12,FALSE),AF104)</f>
        <v>#N/A</v>
      </c>
      <c r="AI104" s="17" t="e">
        <v>#N/A</v>
      </c>
      <c r="AJ104" s="17" t="s">
        <v>862</v>
      </c>
      <c r="AK104" s="17" t="s">
        <v>862</v>
      </c>
      <c r="AL104" t="str">
        <f t="shared" si="6"/>
        <v>-</v>
      </c>
      <c r="AM104" t="str">
        <f t="shared" si="7"/>
        <v>Debênture BV LEASING ARREND MERCANTIL SA 2S 1E</v>
      </c>
    </row>
    <row r="105" spans="1:39" ht="12.75" customHeight="1" x14ac:dyDescent="0.3">
      <c r="A105" s="6" t="s">
        <v>910</v>
      </c>
      <c r="B105" s="6" t="s">
        <v>911</v>
      </c>
      <c r="C105" s="6" t="s">
        <v>912</v>
      </c>
      <c r="D105" s="7" t="b">
        <v>0</v>
      </c>
      <c r="E105" s="6" t="s">
        <v>913</v>
      </c>
      <c r="F105" s="6" t="s">
        <v>867</v>
      </c>
      <c r="G105" s="8">
        <v>43630</v>
      </c>
      <c r="H105" s="8">
        <v>43630</v>
      </c>
      <c r="I105" s="9"/>
      <c r="J105" s="9"/>
      <c r="K105" s="9"/>
      <c r="L105" s="6" t="s">
        <v>19</v>
      </c>
      <c r="M105" s="9"/>
      <c r="N105" s="6" t="s">
        <v>868</v>
      </c>
      <c r="O105" s="9"/>
      <c r="P105" s="7">
        <v>1</v>
      </c>
      <c r="Q105" s="6" t="s">
        <v>869</v>
      </c>
      <c r="R105" s="6" t="s">
        <v>911</v>
      </c>
      <c r="S105" s="6" t="s">
        <v>19</v>
      </c>
      <c r="T105" s="8">
        <v>41640</v>
      </c>
      <c r="U105" s="8">
        <v>42825</v>
      </c>
      <c r="V105" s="7" t="b">
        <v>0</v>
      </c>
      <c r="W105" s="6" t="s">
        <v>860</v>
      </c>
      <c r="X105" s="6" t="s">
        <v>870</v>
      </c>
      <c r="Y105" s="7">
        <v>1</v>
      </c>
      <c r="Z105" s="6" t="s">
        <v>713</v>
      </c>
      <c r="AA105" s="6" t="str">
        <f t="shared" si="4"/>
        <v/>
      </c>
      <c r="AB105" s="6" t="str">
        <f t="shared" si="5"/>
        <v/>
      </c>
      <c r="AD105" s="10" t="e">
        <f>VLOOKUP(R105,Layout2!$B$2:$M$2395,12,FALSE)</f>
        <v>#N/A</v>
      </c>
      <c r="AE105" s="10" t="e">
        <f>IF(ISNA(AD105),VLOOKUP(C105,Layout2!$F$2:$M$2395,8,FALSE),AD105)</f>
        <v>#N/A</v>
      </c>
      <c r="AF105" s="10" t="e">
        <f>IF(ISNA(AE105),VLOOKUP(B105,Layout2!$F$2:$M$2395,8,FALSE),AE105)</f>
        <v>#N/A</v>
      </c>
      <c r="AG105" s="10" t="e">
        <f>IF(ISNA(AF105),VLOOKUP(B105,Layout2!$B$2:$M$2395,12,FALSE),AF105)</f>
        <v>#N/A</v>
      </c>
      <c r="AI105" s="17" t="e">
        <v>#N/A</v>
      </c>
      <c r="AJ105" s="17" t="e">
        <v>#N/A</v>
      </c>
      <c r="AK105" s="17" t="s">
        <v>19</v>
      </c>
      <c r="AL105" t="str">
        <f t="shared" si="6"/>
        <v/>
      </c>
      <c r="AM105" t="str">
        <f t="shared" si="7"/>
        <v>LF 14/06/2019 BCO SAFRA SA</v>
      </c>
    </row>
    <row r="106" spans="1:39" ht="12.75" customHeight="1" x14ac:dyDescent="0.3">
      <c r="A106" s="6" t="s">
        <v>914</v>
      </c>
      <c r="B106" s="6" t="s">
        <v>915</v>
      </c>
      <c r="C106" s="6" t="s">
        <v>916</v>
      </c>
      <c r="D106" s="7" t="b">
        <v>0</v>
      </c>
      <c r="E106" s="6" t="s">
        <v>866</v>
      </c>
      <c r="F106" s="6" t="s">
        <v>867</v>
      </c>
      <c r="G106" s="8">
        <v>43521</v>
      </c>
      <c r="H106" s="8">
        <v>43521</v>
      </c>
      <c r="I106" s="9"/>
      <c r="J106" s="9"/>
      <c r="K106" s="9"/>
      <c r="L106" s="6" t="s">
        <v>19</v>
      </c>
      <c r="M106" s="9"/>
      <c r="N106" s="6" t="s">
        <v>868</v>
      </c>
      <c r="O106" s="9"/>
      <c r="P106" s="7">
        <v>1</v>
      </c>
      <c r="Q106" s="6" t="s">
        <v>869</v>
      </c>
      <c r="R106" s="6" t="s">
        <v>915</v>
      </c>
      <c r="S106" s="6" t="s">
        <v>19</v>
      </c>
      <c r="T106" s="8">
        <v>41640</v>
      </c>
      <c r="U106" s="8">
        <v>42825</v>
      </c>
      <c r="V106" s="7" t="b">
        <v>0</v>
      </c>
      <c r="W106" s="6" t="s">
        <v>860</v>
      </c>
      <c r="X106" s="6" t="s">
        <v>870</v>
      </c>
      <c r="Y106" s="7">
        <v>1</v>
      </c>
      <c r="Z106" s="6" t="s">
        <v>713</v>
      </c>
      <c r="AA106" s="6" t="str">
        <f t="shared" si="4"/>
        <v>-</v>
      </c>
      <c r="AB106" s="6" t="str">
        <f t="shared" si="5"/>
        <v/>
      </c>
      <c r="AD106" s="10" t="e">
        <f>VLOOKUP(R106,Layout2!$B$2:$M$2395,12,FALSE)</f>
        <v>#N/A</v>
      </c>
      <c r="AE106" s="10" t="e">
        <f>IF(ISNA(AD106),VLOOKUP(C106,Layout2!$F$2:$M$2395,8,FALSE),AD106)</f>
        <v>#N/A</v>
      </c>
      <c r="AF106" s="10" t="e">
        <f>IF(ISNA(AE106),VLOOKUP(B106,Layout2!$F$2:$M$2395,8,FALSE),AE106)</f>
        <v>#N/A</v>
      </c>
      <c r="AG106" s="10" t="e">
        <f>IF(ISNA(AF106),VLOOKUP(B106,Layout2!$B$2:$M$2395,12,FALSE),AF106)</f>
        <v>#N/A</v>
      </c>
      <c r="AI106" s="17" t="e">
        <v>#N/A</v>
      </c>
      <c r="AJ106" s="17" t="s">
        <v>862</v>
      </c>
      <c r="AK106" s="17" t="s">
        <v>862</v>
      </c>
      <c r="AL106" t="str">
        <f t="shared" si="6"/>
        <v>-</v>
      </c>
      <c r="AM106" t="str">
        <f t="shared" si="7"/>
        <v>CDB 25/02/2019 BCO VOLKS</v>
      </c>
    </row>
    <row r="107" spans="1:39" ht="12.75" customHeight="1" x14ac:dyDescent="0.3">
      <c r="A107" s="6" t="s">
        <v>917</v>
      </c>
      <c r="B107" s="6" t="s">
        <v>918</v>
      </c>
      <c r="C107" s="6" t="s">
        <v>919</v>
      </c>
      <c r="D107" s="7" t="b">
        <v>0</v>
      </c>
      <c r="E107" s="6" t="s">
        <v>913</v>
      </c>
      <c r="F107" s="6" t="s">
        <v>867</v>
      </c>
      <c r="G107" s="8">
        <v>43714</v>
      </c>
      <c r="H107" s="8">
        <v>43714</v>
      </c>
      <c r="I107" s="9"/>
      <c r="J107" s="9"/>
      <c r="K107" s="9"/>
      <c r="L107" s="6" t="s">
        <v>19</v>
      </c>
      <c r="M107" s="9"/>
      <c r="N107" s="6" t="s">
        <v>868</v>
      </c>
      <c r="O107" s="9"/>
      <c r="P107" s="7">
        <v>1</v>
      </c>
      <c r="Q107" s="6" t="s">
        <v>869</v>
      </c>
      <c r="R107" s="6" t="s">
        <v>918</v>
      </c>
      <c r="S107" s="6" t="s">
        <v>19</v>
      </c>
      <c r="T107" s="8">
        <v>41640</v>
      </c>
      <c r="U107" s="8">
        <v>42825</v>
      </c>
      <c r="V107" s="7" t="b">
        <v>0</v>
      </c>
      <c r="W107" s="6" t="s">
        <v>860</v>
      </c>
      <c r="X107" s="6" t="s">
        <v>870</v>
      </c>
      <c r="Y107" s="7">
        <v>1</v>
      </c>
      <c r="Z107" s="6" t="s">
        <v>713</v>
      </c>
      <c r="AA107" s="6" t="str">
        <f t="shared" si="4"/>
        <v/>
      </c>
      <c r="AB107" s="6" t="str">
        <f t="shared" si="5"/>
        <v/>
      </c>
      <c r="AD107" s="10" t="e">
        <f>VLOOKUP(R107,Layout2!$B$2:$M$2395,12,FALSE)</f>
        <v>#N/A</v>
      </c>
      <c r="AE107" s="10" t="e">
        <f>IF(ISNA(AD107),VLOOKUP(C107,Layout2!$F$2:$M$2395,8,FALSE),AD107)</f>
        <v>#N/A</v>
      </c>
      <c r="AF107" s="10" t="e">
        <f>IF(ISNA(AE107),VLOOKUP(B107,Layout2!$F$2:$M$2395,8,FALSE),AE107)</f>
        <v>#N/A</v>
      </c>
      <c r="AG107" s="10" t="e">
        <f>IF(ISNA(AF107),VLOOKUP(B107,Layout2!$B$2:$M$2395,12,FALSE),AF107)</f>
        <v>#N/A</v>
      </c>
      <c r="AI107" s="17" t="e">
        <v>#N/A</v>
      </c>
      <c r="AJ107" s="17" t="e">
        <v>#N/A</v>
      </c>
      <c r="AK107" s="17" t="s">
        <v>19</v>
      </c>
      <c r="AL107" t="str">
        <f t="shared" si="6"/>
        <v/>
      </c>
      <c r="AM107" t="str">
        <f t="shared" si="7"/>
        <v>LF 06/09/2019 BCO SAFRA SA</v>
      </c>
    </row>
    <row r="108" spans="1:39" ht="12.75" customHeight="1" x14ac:dyDescent="0.3">
      <c r="A108" s="6" t="s">
        <v>920</v>
      </c>
      <c r="B108" s="6" t="s">
        <v>921</v>
      </c>
      <c r="C108" s="6" t="s">
        <v>922</v>
      </c>
      <c r="D108" s="7" t="b">
        <v>0</v>
      </c>
      <c r="E108" s="6" t="s">
        <v>913</v>
      </c>
      <c r="F108" s="6" t="s">
        <v>867</v>
      </c>
      <c r="G108" s="8">
        <v>42901</v>
      </c>
      <c r="H108" s="8">
        <v>42901</v>
      </c>
      <c r="I108" s="9"/>
      <c r="J108" s="9"/>
      <c r="K108" s="9"/>
      <c r="L108" s="6" t="s">
        <v>19</v>
      </c>
      <c r="M108" s="9"/>
      <c r="N108" s="6" t="s">
        <v>868</v>
      </c>
      <c r="O108" s="9"/>
      <c r="P108" s="7">
        <v>1</v>
      </c>
      <c r="Q108" s="6" t="s">
        <v>869</v>
      </c>
      <c r="R108" s="6" t="s">
        <v>921</v>
      </c>
      <c r="S108" s="6" t="s">
        <v>19</v>
      </c>
      <c r="T108" s="8">
        <v>41640</v>
      </c>
      <c r="U108" s="8">
        <v>42908</v>
      </c>
      <c r="V108" s="7" t="b">
        <v>1</v>
      </c>
      <c r="W108" s="6" t="s">
        <v>860</v>
      </c>
      <c r="X108" s="6" t="s">
        <v>870</v>
      </c>
      <c r="Y108" s="7">
        <v>1</v>
      </c>
      <c r="Z108" s="6" t="s">
        <v>713</v>
      </c>
      <c r="AA108" s="6" t="str">
        <f t="shared" si="4"/>
        <v/>
      </c>
      <c r="AB108" s="6" t="str">
        <f t="shared" si="5"/>
        <v/>
      </c>
      <c r="AD108" s="10" t="e">
        <f>VLOOKUP(R108,Layout2!$B$2:$M$2395,12,FALSE)</f>
        <v>#N/A</v>
      </c>
      <c r="AE108" s="10" t="e">
        <f>IF(ISNA(AD108),VLOOKUP(C108,Layout2!$F$2:$M$2395,8,FALSE),AD108)</f>
        <v>#N/A</v>
      </c>
      <c r="AF108" s="10" t="e">
        <f>IF(ISNA(AE108),VLOOKUP(B108,Layout2!$F$2:$M$2395,8,FALSE),AE108)</f>
        <v>#N/A</v>
      </c>
      <c r="AG108" s="10" t="e">
        <f>IF(ISNA(AF108),VLOOKUP(B108,Layout2!$B$2:$M$2395,12,FALSE),AF108)</f>
        <v>#N/A</v>
      </c>
      <c r="AI108" s="17" t="e">
        <v>#N/A</v>
      </c>
      <c r="AJ108" s="17" t="e">
        <v>#N/A</v>
      </c>
      <c r="AK108" s="17" t="s">
        <v>19</v>
      </c>
      <c r="AL108" t="str">
        <f t="shared" si="6"/>
        <v/>
      </c>
      <c r="AM108" t="str">
        <f t="shared" si="7"/>
        <v>LF 15/06/2017 BCO VOLKS</v>
      </c>
    </row>
    <row r="109" spans="1:39" ht="12.75" customHeight="1" x14ac:dyDescent="0.3">
      <c r="A109" s="6" t="s">
        <v>923</v>
      </c>
      <c r="B109" s="6" t="s">
        <v>924</v>
      </c>
      <c r="C109" s="6" t="s">
        <v>743</v>
      </c>
      <c r="D109" s="7" t="b">
        <v>0</v>
      </c>
      <c r="E109" s="6" t="s">
        <v>874</v>
      </c>
      <c r="F109" s="6" t="s">
        <v>867</v>
      </c>
      <c r="G109" s="8">
        <v>42236</v>
      </c>
      <c r="H109" s="8">
        <v>43516</v>
      </c>
      <c r="I109" s="9"/>
      <c r="J109" s="9"/>
      <c r="K109" s="9"/>
      <c r="L109" s="6" t="s">
        <v>743</v>
      </c>
      <c r="M109" s="9"/>
      <c r="N109" s="6" t="s">
        <v>888</v>
      </c>
      <c r="O109" s="9"/>
      <c r="P109" s="7">
        <v>4.2500000000000003E-2</v>
      </c>
      <c r="Q109" s="6" t="s">
        <v>869</v>
      </c>
      <c r="R109" s="6" t="s">
        <v>925</v>
      </c>
      <c r="S109" s="6" t="s">
        <v>19</v>
      </c>
      <c r="T109" s="8">
        <v>41640</v>
      </c>
      <c r="U109" s="8">
        <v>43150</v>
      </c>
      <c r="V109" s="7" t="b">
        <v>0</v>
      </c>
      <c r="W109" s="6" t="s">
        <v>860</v>
      </c>
      <c r="X109" s="6" t="s">
        <v>875</v>
      </c>
      <c r="Y109" s="7">
        <v>1</v>
      </c>
      <c r="Z109" s="6" t="s">
        <v>713</v>
      </c>
      <c r="AA109" s="6" t="str">
        <f t="shared" si="4"/>
        <v>6172311Z</v>
      </c>
      <c r="AB109" s="6" t="str">
        <f t="shared" si="5"/>
        <v/>
      </c>
      <c r="AD109" s="10" t="e">
        <f>VLOOKUP(R109,Layout2!$B$2:$M$2395,12,FALSE)</f>
        <v>#N/A</v>
      </c>
      <c r="AE109" s="10" t="e">
        <f>IF(ISNA(AD109),VLOOKUP(C109,Layout2!$F$2:$M$2395,8,FALSE),AD109)</f>
        <v>#N/A</v>
      </c>
      <c r="AF109" s="10" t="e">
        <f>IF(ISNA(AE109),VLOOKUP(B109,Layout2!$F$2:$M$2395,8,FALSE),AE109)</f>
        <v>#N/A</v>
      </c>
      <c r="AG109" s="10" t="e">
        <f>IF(ISNA(AF109),VLOOKUP(B109,Layout2!$B$2:$M$2395,12,FALSE),AF109)</f>
        <v>#N/A</v>
      </c>
      <c r="AI109" s="17" t="e">
        <v>#N/A</v>
      </c>
      <c r="AJ109" s="17" t="s">
        <v>926</v>
      </c>
      <c r="AK109" s="17" t="s">
        <v>926</v>
      </c>
      <c r="AL109" t="str">
        <f t="shared" si="6"/>
        <v>6172311Z</v>
      </c>
      <c r="AM109" t="str">
        <f t="shared" si="7"/>
        <v>Debênture Copobras 1S 3E</v>
      </c>
    </row>
    <row r="110" spans="1:39" ht="12.75" customHeight="1" x14ac:dyDescent="0.3">
      <c r="A110" s="6" t="s">
        <v>927</v>
      </c>
      <c r="B110" s="6" t="s">
        <v>928</v>
      </c>
      <c r="C110" s="6" t="s">
        <v>929</v>
      </c>
      <c r="D110" s="7" t="b">
        <v>0</v>
      </c>
      <c r="E110" s="6" t="s">
        <v>894</v>
      </c>
      <c r="F110" s="6" t="s">
        <v>867</v>
      </c>
      <c r="G110" s="8">
        <v>40969</v>
      </c>
      <c r="H110" s="8">
        <v>42429</v>
      </c>
      <c r="I110" s="9"/>
      <c r="J110" s="9"/>
      <c r="K110" s="9"/>
      <c r="L110" s="6" t="s">
        <v>929</v>
      </c>
      <c r="M110" s="9"/>
      <c r="N110" s="6" t="s">
        <v>888</v>
      </c>
      <c r="O110" s="9"/>
      <c r="P110" s="7">
        <v>2.9000000000000001E-2</v>
      </c>
      <c r="Q110" s="6" t="s">
        <v>869</v>
      </c>
      <c r="R110" s="6" t="s">
        <v>930</v>
      </c>
      <c r="S110" s="6" t="s">
        <v>19</v>
      </c>
      <c r="T110" s="8">
        <v>41640</v>
      </c>
      <c r="U110" s="8">
        <v>42719</v>
      </c>
      <c r="V110" s="7" t="b">
        <v>1</v>
      </c>
      <c r="W110" s="6" t="s">
        <v>860</v>
      </c>
      <c r="X110" s="6" t="s">
        <v>875</v>
      </c>
      <c r="Y110" s="7">
        <v>1</v>
      </c>
      <c r="Z110" s="6" t="s">
        <v>713</v>
      </c>
      <c r="AA110" s="6" t="str">
        <f t="shared" si="4"/>
        <v>0117002D</v>
      </c>
      <c r="AB110" s="6" t="str">
        <f t="shared" si="5"/>
        <v/>
      </c>
      <c r="AD110" s="10" t="e">
        <f>VLOOKUP(R110,Layout2!$B$2:$M$2395,12,FALSE)</f>
        <v>#N/A</v>
      </c>
      <c r="AE110" s="10" t="e">
        <f>IF(ISNA(AD110),VLOOKUP(C110,Layout2!$F$2:$M$2395,8,FALSE),AD110)</f>
        <v>#N/A</v>
      </c>
      <c r="AF110" s="10" t="e">
        <f>IF(ISNA(AE110),VLOOKUP(B110,Layout2!$F$2:$M$2395,8,FALSE),AE110)</f>
        <v>#N/A</v>
      </c>
      <c r="AG110" s="10" t="e">
        <f>IF(ISNA(AF110),VLOOKUP(B110,Layout2!$B$2:$M$2395,12,FALSE),AF110)</f>
        <v>#N/A</v>
      </c>
      <c r="AI110" s="17" t="e">
        <v>#N/A</v>
      </c>
      <c r="AJ110" s="17" t="s">
        <v>931</v>
      </c>
      <c r="AK110" s="17" t="s">
        <v>931</v>
      </c>
      <c r="AL110" t="str">
        <f t="shared" si="6"/>
        <v>0117002D</v>
      </c>
      <c r="AM110" t="str">
        <f t="shared" si="7"/>
        <v>Debênture CPSec 1S 1E</v>
      </c>
    </row>
    <row r="111" spans="1:39" ht="12.75" customHeight="1" x14ac:dyDescent="0.3">
      <c r="A111" s="6" t="s">
        <v>932</v>
      </c>
      <c r="B111" s="6" t="s">
        <v>452</v>
      </c>
      <c r="C111" s="6" t="s">
        <v>19</v>
      </c>
      <c r="D111" s="7" t="b">
        <v>0</v>
      </c>
      <c r="E111" s="6" t="s">
        <v>874</v>
      </c>
      <c r="F111" s="6" t="s">
        <v>867</v>
      </c>
      <c r="G111" s="8">
        <v>0</v>
      </c>
      <c r="H111" s="8">
        <v>43644</v>
      </c>
      <c r="I111" s="9"/>
      <c r="J111" s="9"/>
      <c r="K111" s="9"/>
      <c r="L111" s="6" t="s">
        <v>19</v>
      </c>
      <c r="M111" s="9"/>
      <c r="N111" s="6" t="s">
        <v>868</v>
      </c>
      <c r="O111" s="9"/>
      <c r="P111" s="7">
        <v>1</v>
      </c>
      <c r="Q111" s="6" t="s">
        <v>869</v>
      </c>
      <c r="R111" s="6" t="s">
        <v>933</v>
      </c>
      <c r="S111" s="6" t="s">
        <v>19</v>
      </c>
      <c r="T111" s="8">
        <v>41640</v>
      </c>
      <c r="U111" s="8">
        <v>42915</v>
      </c>
      <c r="V111" s="7" t="b">
        <v>0</v>
      </c>
      <c r="W111" s="6" t="s">
        <v>860</v>
      </c>
      <c r="X111" s="6" t="s">
        <v>875</v>
      </c>
      <c r="Y111" s="7">
        <v>0</v>
      </c>
      <c r="Z111" s="6" t="s">
        <v>19</v>
      </c>
      <c r="AA111" s="6" t="str">
        <f t="shared" si="4"/>
        <v>CPLE3</v>
      </c>
      <c r="AB111" s="6" t="str">
        <f t="shared" si="5"/>
        <v>76483817000120</v>
      </c>
      <c r="AD111" s="10" t="e">
        <f>VLOOKUP(R111,Layout2!$B$2:$M$2395,12,FALSE)</f>
        <v>#N/A</v>
      </c>
      <c r="AE111" s="10" t="e">
        <f>IF(ISNA(AD111),VLOOKUP(C111,Layout2!$F$2:$M$2395,8,FALSE),AD111)</f>
        <v>#N/A</v>
      </c>
      <c r="AF111" s="10" t="e">
        <f>IF(ISNA(AE111),VLOOKUP(B111,Layout2!$F$2:$M$2395,8,FALSE),AE111)</f>
        <v>#N/A</v>
      </c>
      <c r="AG111" s="10" t="str">
        <f>IF(ISNA(AF111),VLOOKUP(B111,Layout2!$B$2:$M$2395,12,FALSE),AF111)</f>
        <v>76483817000120</v>
      </c>
      <c r="AI111" s="17" t="s">
        <v>934</v>
      </c>
      <c r="AJ111" s="17" t="s">
        <v>934</v>
      </c>
      <c r="AK111" s="17" t="s">
        <v>934</v>
      </c>
      <c r="AL111" t="str">
        <f t="shared" si="6"/>
        <v>CPLE3</v>
      </c>
      <c r="AM111" t="str">
        <f t="shared" si="7"/>
        <v>Debênture Copel 1S 6E1</v>
      </c>
    </row>
    <row r="112" spans="1:39" ht="12.75" customHeight="1" x14ac:dyDescent="0.3">
      <c r="A112" s="6" t="s">
        <v>935</v>
      </c>
      <c r="B112" s="6" t="s">
        <v>936</v>
      </c>
      <c r="C112" s="6" t="s">
        <v>19</v>
      </c>
      <c r="D112" s="7" t="b">
        <v>0</v>
      </c>
      <c r="E112" s="6" t="s">
        <v>913</v>
      </c>
      <c r="F112" s="6" t="s">
        <v>937</v>
      </c>
      <c r="G112" s="8">
        <v>41177</v>
      </c>
      <c r="H112" s="8">
        <v>42272</v>
      </c>
      <c r="I112" s="9"/>
      <c r="J112" s="9"/>
      <c r="K112" s="9"/>
      <c r="L112" s="6" t="s">
        <v>19</v>
      </c>
      <c r="M112" s="9"/>
      <c r="N112" s="6" t="s">
        <v>868</v>
      </c>
      <c r="O112" s="9"/>
      <c r="P112" s="7">
        <v>1.0475000000000001</v>
      </c>
      <c r="Q112" s="6" t="s">
        <v>869</v>
      </c>
      <c r="R112" s="6" t="s">
        <v>938</v>
      </c>
      <c r="S112" s="6" t="s">
        <v>19</v>
      </c>
      <c r="T112" s="8">
        <v>41640</v>
      </c>
      <c r="U112" s="8">
        <v>42719</v>
      </c>
      <c r="V112" s="7" t="b">
        <v>1</v>
      </c>
      <c r="W112" s="6" t="s">
        <v>860</v>
      </c>
      <c r="X112" s="6" t="s">
        <v>870</v>
      </c>
      <c r="Y112" s="7">
        <v>1</v>
      </c>
      <c r="Z112" s="6" t="s">
        <v>713</v>
      </c>
      <c r="AA112" s="6" t="str">
        <f t="shared" si="4"/>
        <v>ITUB4</v>
      </c>
      <c r="AB112" s="6" t="str">
        <f t="shared" si="5"/>
        <v/>
      </c>
      <c r="AD112" s="10" t="e">
        <f>VLOOKUP(R112,Layout2!$B$2:$M$2395,12,FALSE)</f>
        <v>#N/A</v>
      </c>
      <c r="AE112" s="10" t="e">
        <f>IF(ISNA(AD112),VLOOKUP(C112,Layout2!$F$2:$M$2395,8,FALSE),AD112)</f>
        <v>#N/A</v>
      </c>
      <c r="AF112" s="10" t="e">
        <f>IF(ISNA(AE112),VLOOKUP(B112,Layout2!$F$2:$M$2395,8,FALSE),AE112)</f>
        <v>#N/A</v>
      </c>
      <c r="AG112" s="10" t="e">
        <f>IF(ISNA(AF112),VLOOKUP(B112,Layout2!$B$2:$M$2395,12,FALSE),AF112)</f>
        <v>#N/A</v>
      </c>
      <c r="AI112" s="17" t="e">
        <v>#N/A</v>
      </c>
      <c r="AJ112" s="17" t="s">
        <v>939</v>
      </c>
      <c r="AK112" s="17" t="s">
        <v>939</v>
      </c>
      <c r="AL112" t="str">
        <f t="shared" si="6"/>
        <v>ITUB4</v>
      </c>
      <c r="AM112" t="str">
        <f t="shared" si="7"/>
        <v>LF Itaú 1049227</v>
      </c>
    </row>
    <row r="113" spans="1:39" ht="12.75" customHeight="1" x14ac:dyDescent="0.3">
      <c r="A113" s="6" t="s">
        <v>940</v>
      </c>
      <c r="B113" s="6" t="s">
        <v>941</v>
      </c>
      <c r="C113" s="6" t="s">
        <v>942</v>
      </c>
      <c r="D113" s="7" t="b">
        <v>1</v>
      </c>
      <c r="E113" s="6" t="s">
        <v>858</v>
      </c>
      <c r="F113" s="6" t="s">
        <v>859</v>
      </c>
      <c r="G113" s="8">
        <v>0</v>
      </c>
      <c r="H113" s="8">
        <v>55153</v>
      </c>
      <c r="I113" s="9"/>
      <c r="J113" s="9"/>
      <c r="K113" s="9"/>
      <c r="L113" s="6" t="s">
        <v>19</v>
      </c>
      <c r="M113" s="9"/>
      <c r="N113" s="6" t="s">
        <v>19</v>
      </c>
      <c r="O113" s="9"/>
      <c r="P113" s="7">
        <v>0</v>
      </c>
      <c r="Q113" s="6" t="s">
        <v>19</v>
      </c>
      <c r="R113" s="6" t="s">
        <v>943</v>
      </c>
      <c r="S113" s="6" t="s">
        <v>19</v>
      </c>
      <c r="T113" s="8">
        <v>41640</v>
      </c>
      <c r="U113" s="8">
        <v>42618</v>
      </c>
      <c r="V113" s="7" t="b">
        <v>0</v>
      </c>
      <c r="W113" s="6" t="s">
        <v>860</v>
      </c>
      <c r="X113" s="6" t="s">
        <v>861</v>
      </c>
      <c r="Y113" s="7">
        <v>1</v>
      </c>
      <c r="Z113" s="6" t="s">
        <v>713</v>
      </c>
      <c r="AA113" s="6" t="str">
        <f t="shared" si="4"/>
        <v>-</v>
      </c>
      <c r="AB113" s="6" t="str">
        <f t="shared" si="5"/>
        <v/>
      </c>
      <c r="AD113" s="10" t="e">
        <f>VLOOKUP(R113,Layout2!$B$2:$M$2395,12,FALSE)</f>
        <v>#N/A</v>
      </c>
      <c r="AE113" s="10" t="e">
        <f>IF(ISNA(AD113),VLOOKUP(C113,Layout2!$F$2:$M$2395,8,FALSE),AD113)</f>
        <v>#N/A</v>
      </c>
      <c r="AF113" s="10" t="e">
        <f>IF(ISNA(AE113),VLOOKUP(B113,Layout2!$F$2:$M$2395,8,FALSE),AE113)</f>
        <v>#N/A</v>
      </c>
      <c r="AG113" s="10" t="e">
        <f>IF(ISNA(AF113),VLOOKUP(B113,Layout2!$B$2:$M$2395,12,FALSE),AF113)</f>
        <v>#N/A</v>
      </c>
      <c r="AI113" s="17" t="e">
        <v>#N/A</v>
      </c>
      <c r="AJ113" s="17" t="s">
        <v>862</v>
      </c>
      <c r="AK113" s="17" t="s">
        <v>862</v>
      </c>
      <c r="AL113" t="str">
        <f t="shared" si="6"/>
        <v>-</v>
      </c>
      <c r="AM113" t="str">
        <f t="shared" si="7"/>
        <v>Capitânia Flex CP FIC FIRF</v>
      </c>
    </row>
    <row r="114" spans="1:39" ht="12.75" customHeight="1" x14ac:dyDescent="0.3">
      <c r="A114" s="6" t="s">
        <v>944</v>
      </c>
      <c r="B114" s="6" t="s">
        <v>945</v>
      </c>
      <c r="C114" s="6" t="s">
        <v>946</v>
      </c>
      <c r="D114" s="7" t="b">
        <v>0</v>
      </c>
      <c r="E114" s="6" t="s">
        <v>913</v>
      </c>
      <c r="F114" s="6" t="s">
        <v>867</v>
      </c>
      <c r="G114" s="8">
        <v>43682</v>
      </c>
      <c r="H114" s="8">
        <v>43682</v>
      </c>
      <c r="I114" s="9"/>
      <c r="J114" s="9"/>
      <c r="K114" s="9"/>
      <c r="L114" s="6" t="s">
        <v>19</v>
      </c>
      <c r="M114" s="9"/>
      <c r="N114" s="6" t="s">
        <v>868</v>
      </c>
      <c r="O114" s="9"/>
      <c r="P114" s="7">
        <v>1</v>
      </c>
      <c r="Q114" s="6" t="s">
        <v>869</v>
      </c>
      <c r="R114" s="6" t="s">
        <v>945</v>
      </c>
      <c r="S114" s="6" t="s">
        <v>19</v>
      </c>
      <c r="T114" s="8">
        <v>41640</v>
      </c>
      <c r="U114" s="8">
        <v>42825</v>
      </c>
      <c r="V114" s="7" t="b">
        <v>0</v>
      </c>
      <c r="W114" s="6" t="s">
        <v>860</v>
      </c>
      <c r="X114" s="6" t="s">
        <v>870</v>
      </c>
      <c r="Y114" s="7">
        <v>1</v>
      </c>
      <c r="Z114" s="6" t="s">
        <v>713</v>
      </c>
      <c r="AA114" s="6" t="str">
        <f t="shared" si="4"/>
        <v/>
      </c>
      <c r="AB114" s="6" t="str">
        <f t="shared" si="5"/>
        <v/>
      </c>
      <c r="AD114" s="10" t="e">
        <f>VLOOKUP(R114,Layout2!$B$2:$M$2395,12,FALSE)</f>
        <v>#N/A</v>
      </c>
      <c r="AE114" s="10" t="e">
        <f>IF(ISNA(AD114),VLOOKUP(C114,Layout2!$F$2:$M$2395,8,FALSE),AD114)</f>
        <v>#N/A</v>
      </c>
      <c r="AF114" s="10" t="e">
        <f>IF(ISNA(AE114),VLOOKUP(B114,Layout2!$F$2:$M$2395,8,FALSE),AE114)</f>
        <v>#N/A</v>
      </c>
      <c r="AG114" s="10" t="e">
        <f>IF(ISNA(AF114),VLOOKUP(B114,Layout2!$B$2:$M$2395,12,FALSE),AF114)</f>
        <v>#N/A</v>
      </c>
      <c r="AI114" s="17" t="e">
        <v>#N/A</v>
      </c>
      <c r="AJ114" s="17" t="e">
        <v>#N/A</v>
      </c>
      <c r="AK114" s="17" t="s">
        <v>19</v>
      </c>
      <c r="AL114" t="str">
        <f t="shared" si="6"/>
        <v/>
      </c>
      <c r="AM114" t="str">
        <f t="shared" si="7"/>
        <v>LF 05/08/2019 BCO SAFRA SA</v>
      </c>
    </row>
    <row r="115" spans="1:39" ht="12.75" customHeight="1" x14ac:dyDescent="0.3">
      <c r="A115" s="6" t="s">
        <v>947</v>
      </c>
      <c r="B115" s="6" t="s">
        <v>948</v>
      </c>
      <c r="C115" s="6" t="s">
        <v>19</v>
      </c>
      <c r="D115" s="7" t="b">
        <v>1</v>
      </c>
      <c r="E115" s="6" t="s">
        <v>858</v>
      </c>
      <c r="F115" s="6" t="s">
        <v>859</v>
      </c>
      <c r="G115" s="8">
        <v>0</v>
      </c>
      <c r="H115" s="8">
        <v>55153</v>
      </c>
      <c r="I115" s="9"/>
      <c r="J115" s="9"/>
      <c r="K115" s="9"/>
      <c r="L115" s="6" t="s">
        <v>19</v>
      </c>
      <c r="M115" s="9"/>
      <c r="N115" s="6" t="s">
        <v>19</v>
      </c>
      <c r="O115" s="9"/>
      <c r="P115" s="7">
        <v>0</v>
      </c>
      <c r="Q115" s="6" t="s">
        <v>19</v>
      </c>
      <c r="R115" s="6" t="s">
        <v>949</v>
      </c>
      <c r="S115" s="6" t="s">
        <v>19</v>
      </c>
      <c r="T115" s="8">
        <v>41640</v>
      </c>
      <c r="U115" s="8">
        <v>42569</v>
      </c>
      <c r="V115" s="7" t="b">
        <v>0</v>
      </c>
      <c r="W115" s="6" t="s">
        <v>860</v>
      </c>
      <c r="X115" s="6" t="s">
        <v>861</v>
      </c>
      <c r="Y115" s="7">
        <v>1</v>
      </c>
      <c r="Z115" s="6" t="s">
        <v>713</v>
      </c>
      <c r="AA115" s="6" t="str">
        <f t="shared" si="4"/>
        <v>-</v>
      </c>
      <c r="AB115" s="6" t="str">
        <f t="shared" si="5"/>
        <v/>
      </c>
      <c r="AD115" s="10" t="e">
        <f>VLOOKUP(R115,Layout2!$B$2:$M$2395,12,FALSE)</f>
        <v>#N/A</v>
      </c>
      <c r="AE115" s="10" t="e">
        <f>IF(ISNA(AD115),VLOOKUP(C115,Layout2!$F$2:$M$2395,8,FALSE),AD115)</f>
        <v>#N/A</v>
      </c>
      <c r="AF115" s="10" t="e">
        <f>IF(ISNA(AE115),VLOOKUP(B115,Layout2!$F$2:$M$2395,8,FALSE),AE115)</f>
        <v>#N/A</v>
      </c>
      <c r="AG115" s="10" t="e">
        <f>IF(ISNA(AF115),VLOOKUP(B115,Layout2!$B$2:$M$2395,12,FALSE),AF115)</f>
        <v>#N/A</v>
      </c>
      <c r="AI115" s="17" t="e">
        <v>#N/A</v>
      </c>
      <c r="AJ115" s="17" t="s">
        <v>862</v>
      </c>
      <c r="AK115" s="17" t="s">
        <v>862</v>
      </c>
      <c r="AL115" t="str">
        <f t="shared" si="6"/>
        <v>-</v>
      </c>
      <c r="AM115" t="str">
        <f t="shared" si="7"/>
        <v>ALFA FIRF</v>
      </c>
    </row>
    <row r="116" spans="1:39" ht="12.75" customHeight="1" x14ac:dyDescent="0.3">
      <c r="A116" s="6" t="s">
        <v>950</v>
      </c>
      <c r="B116" s="6" t="s">
        <v>951</v>
      </c>
      <c r="C116" s="6" t="s">
        <v>19</v>
      </c>
      <c r="D116" s="7" t="b">
        <v>1</v>
      </c>
      <c r="E116" s="6" t="s">
        <v>858</v>
      </c>
      <c r="F116" s="6" t="s">
        <v>859</v>
      </c>
      <c r="G116" s="8">
        <v>0</v>
      </c>
      <c r="H116" s="8">
        <v>55153</v>
      </c>
      <c r="I116" s="9"/>
      <c r="J116" s="9"/>
      <c r="K116" s="9"/>
      <c r="L116" s="6" t="s">
        <v>19</v>
      </c>
      <c r="M116" s="9"/>
      <c r="N116" s="6" t="s">
        <v>19</v>
      </c>
      <c r="O116" s="9"/>
      <c r="P116" s="7">
        <v>0</v>
      </c>
      <c r="Q116" s="6" t="s">
        <v>19</v>
      </c>
      <c r="R116" s="6" t="s">
        <v>952</v>
      </c>
      <c r="S116" s="6" t="s">
        <v>19</v>
      </c>
      <c r="T116" s="8">
        <v>41640</v>
      </c>
      <c r="U116" s="8">
        <v>42569</v>
      </c>
      <c r="V116" s="7" t="b">
        <v>0</v>
      </c>
      <c r="W116" s="6" t="s">
        <v>860</v>
      </c>
      <c r="X116" s="6" t="s">
        <v>861</v>
      </c>
      <c r="Y116" s="7">
        <v>1</v>
      </c>
      <c r="Z116" s="6" t="s">
        <v>713</v>
      </c>
      <c r="AA116" s="6" t="str">
        <f t="shared" si="4"/>
        <v>-</v>
      </c>
      <c r="AB116" s="6" t="str">
        <f t="shared" si="5"/>
        <v/>
      </c>
      <c r="AD116" s="10" t="e">
        <f>VLOOKUP(R116,Layout2!$B$2:$M$2395,12,FALSE)</f>
        <v>#N/A</v>
      </c>
      <c r="AE116" s="10" t="e">
        <f>IF(ISNA(AD116),VLOOKUP(C116,Layout2!$F$2:$M$2395,8,FALSE),AD116)</f>
        <v>#N/A</v>
      </c>
      <c r="AF116" s="10" t="e">
        <f>IF(ISNA(AE116),VLOOKUP(B116,Layout2!$F$2:$M$2395,8,FALSE),AE116)</f>
        <v>#N/A</v>
      </c>
      <c r="AG116" s="10" t="e">
        <f>IF(ISNA(AF116),VLOOKUP(B116,Layout2!$B$2:$M$2395,12,FALSE),AF116)</f>
        <v>#N/A</v>
      </c>
      <c r="AI116" s="17" t="e">
        <v>#N/A</v>
      </c>
      <c r="AJ116" s="17" t="s">
        <v>862</v>
      </c>
      <c r="AK116" s="17" t="s">
        <v>862</v>
      </c>
      <c r="AL116" t="str">
        <f t="shared" si="6"/>
        <v>-</v>
      </c>
      <c r="AM116" t="str">
        <f t="shared" si="7"/>
        <v>CAPITANIA SELECTION FIM</v>
      </c>
    </row>
    <row r="117" spans="1:39" ht="12.75" customHeight="1" x14ac:dyDescent="0.3">
      <c r="A117" s="6" t="s">
        <v>953</v>
      </c>
      <c r="B117" s="6" t="s">
        <v>954</v>
      </c>
      <c r="C117" s="6" t="s">
        <v>19</v>
      </c>
      <c r="D117" s="7" t="b">
        <v>1</v>
      </c>
      <c r="E117" s="6" t="s">
        <v>858</v>
      </c>
      <c r="F117" s="6" t="s">
        <v>859</v>
      </c>
      <c r="G117" s="8">
        <v>0</v>
      </c>
      <c r="H117" s="8">
        <v>55153</v>
      </c>
      <c r="I117" s="9"/>
      <c r="J117" s="9"/>
      <c r="K117" s="9"/>
      <c r="L117" s="6" t="s">
        <v>19</v>
      </c>
      <c r="M117" s="9"/>
      <c r="N117" s="6" t="s">
        <v>19</v>
      </c>
      <c r="O117" s="9"/>
      <c r="P117" s="7">
        <v>0</v>
      </c>
      <c r="Q117" s="6" t="s">
        <v>19</v>
      </c>
      <c r="R117" s="6" t="s">
        <v>955</v>
      </c>
      <c r="S117" s="6" t="s">
        <v>19</v>
      </c>
      <c r="T117" s="8">
        <v>41640</v>
      </c>
      <c r="U117" s="8">
        <v>42873</v>
      </c>
      <c r="V117" s="7" t="b">
        <v>0</v>
      </c>
      <c r="W117" s="6" t="s">
        <v>860</v>
      </c>
      <c r="X117" s="6" t="s">
        <v>861</v>
      </c>
      <c r="Y117" s="7">
        <v>1</v>
      </c>
      <c r="Z117" s="6" t="s">
        <v>713</v>
      </c>
      <c r="AA117" s="6" t="str">
        <f t="shared" si="4"/>
        <v>-</v>
      </c>
      <c r="AB117" s="6" t="str">
        <f t="shared" si="5"/>
        <v/>
      </c>
      <c r="AD117" s="10" t="e">
        <f>VLOOKUP(R117,Layout2!$B$2:$M$2395,12,FALSE)</f>
        <v>#N/A</v>
      </c>
      <c r="AE117" s="10" t="e">
        <f>IF(ISNA(AD117),VLOOKUP(C117,Layout2!$F$2:$M$2395,8,FALSE),AD117)</f>
        <v>#N/A</v>
      </c>
      <c r="AF117" s="10" t="e">
        <f>IF(ISNA(AE117),VLOOKUP(B117,Layout2!$F$2:$M$2395,8,FALSE),AE117)</f>
        <v>#N/A</v>
      </c>
      <c r="AG117" s="10" t="e">
        <f>IF(ISNA(AF117),VLOOKUP(B117,Layout2!$B$2:$M$2395,12,FALSE),AF117)</f>
        <v>#N/A</v>
      </c>
      <c r="AI117" s="17" t="e">
        <v>#N/A</v>
      </c>
      <c r="AJ117" s="17" t="s">
        <v>862</v>
      </c>
      <c r="AK117" s="17" t="s">
        <v>862</v>
      </c>
      <c r="AL117" t="str">
        <f t="shared" si="6"/>
        <v>-</v>
      </c>
      <c r="AM117" t="str">
        <f t="shared" si="7"/>
        <v>Capitânia Strategy CP FIM</v>
      </c>
    </row>
    <row r="118" spans="1:39" ht="12.75" customHeight="1" x14ac:dyDescent="0.3">
      <c r="A118" s="6" t="s">
        <v>956</v>
      </c>
      <c r="B118" s="6" t="s">
        <v>957</v>
      </c>
      <c r="C118" s="6" t="s">
        <v>958</v>
      </c>
      <c r="D118" s="7" t="b">
        <v>0</v>
      </c>
      <c r="E118" s="6" t="s">
        <v>874</v>
      </c>
      <c r="F118" s="6" t="s">
        <v>867</v>
      </c>
      <c r="G118" s="8">
        <v>42572</v>
      </c>
      <c r="H118" s="8">
        <v>43659</v>
      </c>
      <c r="I118" s="9"/>
      <c r="J118" s="9"/>
      <c r="K118" s="9"/>
      <c r="L118" s="6" t="s">
        <v>19</v>
      </c>
      <c r="M118" s="9"/>
      <c r="N118" s="6" t="s">
        <v>868</v>
      </c>
      <c r="O118" s="9"/>
      <c r="P118" s="7">
        <v>1</v>
      </c>
      <c r="Q118" s="6" t="s">
        <v>869</v>
      </c>
      <c r="R118" s="6" t="s">
        <v>957</v>
      </c>
      <c r="S118" s="6" t="s">
        <v>19</v>
      </c>
      <c r="T118" s="8">
        <v>41640</v>
      </c>
      <c r="U118" s="8">
        <v>43325</v>
      </c>
      <c r="V118" s="7" t="b">
        <v>0</v>
      </c>
      <c r="W118" s="6" t="s">
        <v>860</v>
      </c>
      <c r="X118" s="6" t="s">
        <v>875</v>
      </c>
      <c r="Y118" s="7">
        <v>1</v>
      </c>
      <c r="Z118" s="6" t="s">
        <v>713</v>
      </c>
      <c r="AA118" s="6" t="str">
        <f t="shared" si="4"/>
        <v>CPLE3</v>
      </c>
      <c r="AB118" s="6" t="str">
        <f t="shared" si="5"/>
        <v/>
      </c>
      <c r="AD118" s="10" t="e">
        <f>VLOOKUP(R118,Layout2!$B$2:$M$2395,12,FALSE)</f>
        <v>#N/A</v>
      </c>
      <c r="AE118" s="10" t="e">
        <f>IF(ISNA(AD118),VLOOKUP(C118,Layout2!$F$2:$M$2395,8,FALSE),AD118)</f>
        <v>#N/A</v>
      </c>
      <c r="AF118" s="10" t="e">
        <f>IF(ISNA(AE118),VLOOKUP(B118,Layout2!$F$2:$M$2395,8,FALSE),AE118)</f>
        <v>#N/A</v>
      </c>
      <c r="AG118" s="10" t="e">
        <f>IF(ISNA(AF118),VLOOKUP(B118,Layout2!$B$2:$M$2395,12,FALSE),AF118)</f>
        <v>#N/A</v>
      </c>
      <c r="AI118" s="17" t="e">
        <v>#N/A</v>
      </c>
      <c r="AJ118" s="17" t="s">
        <v>934</v>
      </c>
      <c r="AK118" s="17" t="s">
        <v>934</v>
      </c>
      <c r="AL118" t="str">
        <f t="shared" si="6"/>
        <v>CPLE3</v>
      </c>
      <c r="AM118" t="str">
        <f t="shared" si="7"/>
        <v>Debênture COPEL 1S 2E</v>
      </c>
    </row>
    <row r="119" spans="1:39" ht="12.75" customHeight="1" x14ac:dyDescent="0.3">
      <c r="A119" s="6" t="s">
        <v>959</v>
      </c>
      <c r="B119" s="6" t="s">
        <v>960</v>
      </c>
      <c r="C119" s="6" t="s">
        <v>961</v>
      </c>
      <c r="D119" s="7" t="b">
        <v>0</v>
      </c>
      <c r="E119" s="6" t="s">
        <v>874</v>
      </c>
      <c r="F119" s="6" t="s">
        <v>867</v>
      </c>
      <c r="G119" s="8">
        <v>42719</v>
      </c>
      <c r="H119" s="8">
        <v>43814</v>
      </c>
      <c r="I119" s="9"/>
      <c r="J119" s="9"/>
      <c r="K119" s="9"/>
      <c r="L119" s="6" t="s">
        <v>19</v>
      </c>
      <c r="M119" s="9"/>
      <c r="N119" s="6" t="s">
        <v>868</v>
      </c>
      <c r="O119" s="9"/>
      <c r="P119" s="7">
        <v>1</v>
      </c>
      <c r="Q119" s="6" t="s">
        <v>869</v>
      </c>
      <c r="R119" s="6" t="s">
        <v>960</v>
      </c>
      <c r="S119" s="6" t="s">
        <v>19</v>
      </c>
      <c r="T119" s="8">
        <v>41640</v>
      </c>
      <c r="U119" s="8">
        <v>42877</v>
      </c>
      <c r="V119" s="7" t="b">
        <v>0</v>
      </c>
      <c r="W119" s="6" t="s">
        <v>860</v>
      </c>
      <c r="X119" s="6" t="s">
        <v>875</v>
      </c>
      <c r="Y119" s="7">
        <v>1</v>
      </c>
      <c r="Z119" s="6" t="s">
        <v>713</v>
      </c>
      <c r="AA119" s="6" t="str">
        <f t="shared" si="4"/>
        <v>CELP3</v>
      </c>
      <c r="AB119" s="6" t="str">
        <f t="shared" si="5"/>
        <v/>
      </c>
      <c r="AD119" s="10" t="e">
        <f>VLOOKUP(R119,Layout2!$B$2:$M$2395,12,FALSE)</f>
        <v>#N/A</v>
      </c>
      <c r="AE119" s="10" t="e">
        <f>IF(ISNA(AD119),VLOOKUP(C119,Layout2!$F$2:$M$2395,8,FALSE),AD119)</f>
        <v>#N/A</v>
      </c>
      <c r="AF119" s="10" t="e">
        <f>IF(ISNA(AE119),VLOOKUP(B119,Layout2!$F$2:$M$2395,8,FALSE),AE119)</f>
        <v>#N/A</v>
      </c>
      <c r="AG119" s="10" t="e">
        <f>IF(ISNA(AF119),VLOOKUP(B119,Layout2!$B$2:$M$2395,12,FALSE),AF119)</f>
        <v>#N/A</v>
      </c>
      <c r="AI119" s="17" t="e">
        <v>#N/A</v>
      </c>
      <c r="AJ119" s="17" t="s">
        <v>962</v>
      </c>
      <c r="AK119" s="17" t="s">
        <v>962</v>
      </c>
      <c r="AL119" t="str">
        <f t="shared" si="6"/>
        <v>CELP3</v>
      </c>
      <c r="AM119" t="str">
        <f t="shared" si="7"/>
        <v>Debênture CELPA 1S 4E</v>
      </c>
    </row>
    <row r="120" spans="1:39" ht="12.75" customHeight="1" x14ac:dyDescent="0.3">
      <c r="A120" s="6" t="s">
        <v>963</v>
      </c>
      <c r="B120" s="6" t="s">
        <v>426</v>
      </c>
      <c r="C120" s="6" t="s">
        <v>426</v>
      </c>
      <c r="D120" s="7" t="b">
        <v>0</v>
      </c>
      <c r="E120" s="6" t="s">
        <v>874</v>
      </c>
      <c r="F120" s="6" t="s">
        <v>867</v>
      </c>
      <c r="G120" s="8">
        <v>42653</v>
      </c>
      <c r="H120" s="8">
        <v>43748</v>
      </c>
      <c r="I120" s="9"/>
      <c r="J120" s="9"/>
      <c r="K120" s="9"/>
      <c r="L120" s="6" t="s">
        <v>426</v>
      </c>
      <c r="M120" s="9"/>
      <c r="N120" s="6" t="s">
        <v>888</v>
      </c>
      <c r="O120" s="9"/>
      <c r="P120" s="7">
        <v>1.8499999999999999E-2</v>
      </c>
      <c r="Q120" s="6" t="s">
        <v>869</v>
      </c>
      <c r="R120" s="6" t="s">
        <v>964</v>
      </c>
      <c r="S120" s="6" t="s">
        <v>19</v>
      </c>
      <c r="T120" s="8">
        <v>41640</v>
      </c>
      <c r="U120" s="8">
        <v>43122</v>
      </c>
      <c r="V120" s="7" t="b">
        <v>0</v>
      </c>
      <c r="W120" s="6" t="s">
        <v>860</v>
      </c>
      <c r="X120" s="6" t="s">
        <v>875</v>
      </c>
      <c r="Y120" s="7">
        <v>1</v>
      </c>
      <c r="Z120" s="6" t="s">
        <v>713</v>
      </c>
      <c r="AA120" s="6" t="str">
        <f t="shared" si="4"/>
        <v>0690792D</v>
      </c>
      <c r="AB120" s="6" t="str">
        <f t="shared" si="5"/>
        <v>03025305000146</v>
      </c>
      <c r="AD120" s="10" t="e">
        <f>VLOOKUP(R120,Layout2!$B$2:$M$2395,12,FALSE)</f>
        <v>#N/A</v>
      </c>
      <c r="AE120" s="10" t="str">
        <f>IF(ISNA(AD120),VLOOKUP(C120,Layout2!$F$2:$M$2395,8,FALSE),AD120)</f>
        <v>03025305000146</v>
      </c>
      <c r="AF120" s="10" t="str">
        <f>IF(ISNA(AE120),VLOOKUP(B120,Layout2!$F$2:$M$2395,8,FALSE),AE120)</f>
        <v>03025305000146</v>
      </c>
      <c r="AG120" s="10" t="str">
        <f>IF(ISNA(AF120),VLOOKUP(B120,Layout2!$B$2:$M$2395,12,FALSE),AF120)</f>
        <v>03025305000146</v>
      </c>
      <c r="AI120" s="17" t="s">
        <v>965</v>
      </c>
      <c r="AJ120" s="17" t="s">
        <v>965</v>
      </c>
      <c r="AK120" s="17" t="s">
        <v>965</v>
      </c>
      <c r="AL120" t="str">
        <f t="shared" si="6"/>
        <v>0690792D</v>
      </c>
      <c r="AM120" t="str">
        <f t="shared" si="7"/>
        <v>Debênture Rodovias das Colinas 1S 6E</v>
      </c>
    </row>
    <row r="121" spans="1:39" ht="12.75" customHeight="1" x14ac:dyDescent="0.3">
      <c r="A121" s="6" t="s">
        <v>966</v>
      </c>
      <c r="B121" s="6" t="s">
        <v>967</v>
      </c>
      <c r="C121" s="6" t="s">
        <v>233</v>
      </c>
      <c r="D121" s="7" t="b">
        <v>0</v>
      </c>
      <c r="E121" s="6" t="s">
        <v>894</v>
      </c>
      <c r="F121" s="6" t="s">
        <v>867</v>
      </c>
      <c r="G121" s="8">
        <v>41379</v>
      </c>
      <c r="H121" s="8">
        <v>45031</v>
      </c>
      <c r="I121" s="9"/>
      <c r="J121" s="9"/>
      <c r="K121" s="9"/>
      <c r="L121" s="6" t="s">
        <v>233</v>
      </c>
      <c r="M121" s="9"/>
      <c r="N121" s="6" t="s">
        <v>882</v>
      </c>
      <c r="O121" s="9"/>
      <c r="P121" s="7">
        <v>5.7000000000000002E-2</v>
      </c>
      <c r="Q121" s="6" t="s">
        <v>869</v>
      </c>
      <c r="R121" s="6" t="s">
        <v>232</v>
      </c>
      <c r="S121" s="6" t="s">
        <v>19</v>
      </c>
      <c r="T121" s="8">
        <v>41640</v>
      </c>
      <c r="U121" s="8">
        <v>43122</v>
      </c>
      <c r="V121" s="7" t="b">
        <v>0</v>
      </c>
      <c r="W121" s="6" t="s">
        <v>860</v>
      </c>
      <c r="X121" s="6" t="s">
        <v>875</v>
      </c>
      <c r="Y121" s="7">
        <v>1</v>
      </c>
      <c r="Z121" s="6" t="s">
        <v>713</v>
      </c>
      <c r="AA121" s="6" t="str">
        <f t="shared" si="4"/>
        <v>0690792D</v>
      </c>
      <c r="AB121" s="6" t="str">
        <f t="shared" si="5"/>
        <v>03025305000146</v>
      </c>
      <c r="AD121" s="10" t="str">
        <f>VLOOKUP(R121,Layout2!$B$2:$M$2395,12,FALSE)</f>
        <v>03025305000146</v>
      </c>
      <c r="AE121" s="10" t="str">
        <f>IF(ISNA(AD121),VLOOKUP(C121,Layout2!$F$2:$M$2395,8,FALSE),AD121)</f>
        <v>03025305000146</v>
      </c>
      <c r="AF121" s="10" t="str">
        <f>IF(ISNA(AE121),VLOOKUP(B121,Layout2!$F$2:$M$2395,8,FALSE),AE121)</f>
        <v>03025305000146</v>
      </c>
      <c r="AG121" s="10" t="str">
        <f>IF(ISNA(AF121),VLOOKUP(B121,Layout2!$B$2:$M$2395,12,FALSE),AF121)</f>
        <v>03025305000146</v>
      </c>
      <c r="AI121" s="17" t="s">
        <v>965</v>
      </c>
      <c r="AJ121" s="17" t="s">
        <v>965</v>
      </c>
      <c r="AK121" s="17" t="s">
        <v>965</v>
      </c>
      <c r="AL121" t="str">
        <f t="shared" si="6"/>
        <v>0690792D</v>
      </c>
      <c r="AM121" t="str">
        <f t="shared" si="7"/>
        <v>Debênture Rodovias das Colinas 3S 4E</v>
      </c>
    </row>
    <row r="122" spans="1:39" ht="12.75" customHeight="1" x14ac:dyDescent="0.3">
      <c r="A122" s="6" t="s">
        <v>968</v>
      </c>
      <c r="B122" s="6" t="s">
        <v>969</v>
      </c>
      <c r="C122" s="6" t="s">
        <v>597</v>
      </c>
      <c r="D122" s="7" t="b">
        <v>0</v>
      </c>
      <c r="E122" s="6" t="s">
        <v>894</v>
      </c>
      <c r="F122" s="6" t="s">
        <v>867</v>
      </c>
      <c r="G122" s="8">
        <v>41379</v>
      </c>
      <c r="H122" s="8">
        <v>44119</v>
      </c>
      <c r="I122" s="9"/>
      <c r="J122" s="9"/>
      <c r="K122" s="9"/>
      <c r="L122" s="6" t="s">
        <v>597</v>
      </c>
      <c r="M122" s="9"/>
      <c r="N122" s="6" t="s">
        <v>882</v>
      </c>
      <c r="O122" s="9"/>
      <c r="P122" s="7">
        <v>0.05</v>
      </c>
      <c r="Q122" s="6" t="s">
        <v>869</v>
      </c>
      <c r="R122" s="6" t="s">
        <v>596</v>
      </c>
      <c r="S122" s="6" t="s">
        <v>19</v>
      </c>
      <c r="T122" s="8">
        <v>41640</v>
      </c>
      <c r="U122" s="8">
        <v>43122</v>
      </c>
      <c r="V122" s="7" t="b">
        <v>0</v>
      </c>
      <c r="W122" s="6" t="s">
        <v>860</v>
      </c>
      <c r="X122" s="6" t="s">
        <v>875</v>
      </c>
      <c r="Y122" s="7">
        <v>1</v>
      </c>
      <c r="Z122" s="6" t="s">
        <v>713</v>
      </c>
      <c r="AA122" s="6" t="str">
        <f t="shared" si="4"/>
        <v>0690792D</v>
      </c>
      <c r="AB122" s="6" t="str">
        <f t="shared" si="5"/>
        <v>03025305000146</v>
      </c>
      <c r="AD122" s="10" t="str">
        <f>VLOOKUP(R122,Layout2!$B$2:$M$2395,12,FALSE)</f>
        <v>03025305000146</v>
      </c>
      <c r="AE122" s="10" t="str">
        <f>IF(ISNA(AD122),VLOOKUP(C122,Layout2!$F$2:$M$2395,8,FALSE),AD122)</f>
        <v>03025305000146</v>
      </c>
      <c r="AF122" s="10" t="str">
        <f>IF(ISNA(AE122),VLOOKUP(B122,Layout2!$F$2:$M$2395,8,FALSE),AE122)</f>
        <v>03025305000146</v>
      </c>
      <c r="AG122" s="10" t="str">
        <f>IF(ISNA(AF122),VLOOKUP(B122,Layout2!$B$2:$M$2395,12,FALSE),AF122)</f>
        <v>03025305000146</v>
      </c>
      <c r="AI122" s="17" t="s">
        <v>965</v>
      </c>
      <c r="AJ122" s="17" t="s">
        <v>965</v>
      </c>
      <c r="AK122" s="17" t="s">
        <v>965</v>
      </c>
      <c r="AL122" t="str">
        <f t="shared" si="6"/>
        <v>0690792D</v>
      </c>
      <c r="AM122" t="str">
        <f t="shared" si="7"/>
        <v>Debênture Rodovias das Colinas 2S 4E</v>
      </c>
    </row>
    <row r="123" spans="1:39" ht="12.75" customHeight="1" x14ac:dyDescent="0.3">
      <c r="A123" s="6" t="s">
        <v>970</v>
      </c>
      <c r="B123" s="6" t="s">
        <v>971</v>
      </c>
      <c r="C123" s="6" t="s">
        <v>19</v>
      </c>
      <c r="D123" s="7" t="b">
        <v>1</v>
      </c>
      <c r="E123" s="6" t="s">
        <v>858</v>
      </c>
      <c r="F123" s="6" t="s">
        <v>859</v>
      </c>
      <c r="G123" s="9"/>
      <c r="H123" s="9"/>
      <c r="I123" s="9"/>
      <c r="J123" s="9"/>
      <c r="K123" s="9"/>
      <c r="L123" s="6" t="s">
        <v>19</v>
      </c>
      <c r="M123" s="9"/>
      <c r="N123" s="6" t="s">
        <v>19</v>
      </c>
      <c r="O123" s="9"/>
      <c r="P123" s="9"/>
      <c r="Q123" s="6" t="s">
        <v>19</v>
      </c>
      <c r="R123" s="6" t="s">
        <v>299</v>
      </c>
      <c r="S123" s="6" t="s">
        <v>19</v>
      </c>
      <c r="T123" s="8">
        <v>41640</v>
      </c>
      <c r="U123" s="9"/>
      <c r="V123" s="7" t="b">
        <v>0</v>
      </c>
      <c r="W123" s="6" t="s">
        <v>860</v>
      </c>
      <c r="X123" s="6" t="s">
        <v>861</v>
      </c>
      <c r="Y123" s="7">
        <v>1</v>
      </c>
      <c r="Z123" s="6" t="s">
        <v>713</v>
      </c>
      <c r="AA123" s="6" t="str">
        <f t="shared" si="4"/>
        <v>-</v>
      </c>
      <c r="AB123" s="6" t="str">
        <f t="shared" si="5"/>
        <v>20146318000192</v>
      </c>
      <c r="AD123" s="10" t="str">
        <f>VLOOKUP(R123,Layout2!$B$2:$M$2395,12,FALSE)</f>
        <v>20146318000192</v>
      </c>
      <c r="AE123" s="10" t="str">
        <f>IF(ISNA(AD123),VLOOKUP(C123,Layout2!$F$2:$M$2395,8,FALSE),AD123)</f>
        <v>20146318000192</v>
      </c>
      <c r="AF123" s="10" t="str">
        <f>IF(ISNA(AE123),VLOOKUP(B123,Layout2!$F$2:$M$2395,8,FALSE),AE123)</f>
        <v>20146318000192</v>
      </c>
      <c r="AG123" s="10" t="str">
        <f>IF(ISNA(AF123),VLOOKUP(B123,Layout2!$B$2:$M$2395,12,FALSE),AF123)</f>
        <v>20146318000192</v>
      </c>
      <c r="AI123" s="17" t="e">
        <v>#N/A</v>
      </c>
      <c r="AJ123" s="17" t="s">
        <v>862</v>
      </c>
      <c r="AK123" s="17" t="s">
        <v>862</v>
      </c>
      <c r="AL123" t="str">
        <f t="shared" si="6"/>
        <v>-</v>
      </c>
      <c r="AM123" t="str">
        <f t="shared" si="7"/>
        <v>Capitânia Premium Master FIRF CP</v>
      </c>
    </row>
    <row r="124" spans="1:39" ht="12.75" customHeight="1" x14ac:dyDescent="0.3">
      <c r="A124" s="6" t="s">
        <v>972</v>
      </c>
      <c r="B124" s="6" t="s">
        <v>973</v>
      </c>
      <c r="C124" s="6" t="s">
        <v>19</v>
      </c>
      <c r="D124" s="7" t="b">
        <v>0</v>
      </c>
      <c r="E124" s="6" t="s">
        <v>974</v>
      </c>
      <c r="F124" s="6" t="s">
        <v>975</v>
      </c>
      <c r="G124" s="8">
        <v>0</v>
      </c>
      <c r="H124" s="8">
        <v>0</v>
      </c>
      <c r="I124" s="9"/>
      <c r="J124" s="9"/>
      <c r="K124" s="9"/>
      <c r="L124" s="6" t="s">
        <v>19</v>
      </c>
      <c r="M124" s="9"/>
      <c r="N124" s="6" t="s">
        <v>888</v>
      </c>
      <c r="O124" s="9"/>
      <c r="P124" s="7">
        <v>0</v>
      </c>
      <c r="Q124" s="6" t="s">
        <v>869</v>
      </c>
      <c r="R124" s="6" t="s">
        <v>316</v>
      </c>
      <c r="S124" s="6" t="s">
        <v>19</v>
      </c>
      <c r="T124" s="8">
        <v>41640</v>
      </c>
      <c r="U124" s="8">
        <v>42719</v>
      </c>
      <c r="V124" s="7" t="b">
        <v>1</v>
      </c>
      <c r="W124" s="6" t="s">
        <v>860</v>
      </c>
      <c r="X124" s="6" t="s">
        <v>861</v>
      </c>
      <c r="Y124" s="7">
        <v>1</v>
      </c>
      <c r="Z124" s="6" t="s">
        <v>976</v>
      </c>
      <c r="AA124" s="6" t="str">
        <f t="shared" si="4"/>
        <v>-</v>
      </c>
      <c r="AB124" s="6" t="str">
        <f t="shared" si="5"/>
        <v/>
      </c>
      <c r="AD124" s="10" t="str">
        <f>VLOOKUP(R124,Layout2!$B$2:$M$2395,12,FALSE)</f>
        <v/>
      </c>
      <c r="AE124" s="10" t="str">
        <f>IF(ISNA(AD124),VLOOKUP(C124,Layout2!$F$2:$M$2395,8,FALSE),AD124)</f>
        <v/>
      </c>
      <c r="AF124" s="10" t="str">
        <f>IF(ISNA(AE124),VLOOKUP(B124,Layout2!$F$2:$M$2395,8,FALSE),AE124)</f>
        <v/>
      </c>
      <c r="AG124" s="10" t="str">
        <f>IF(ISNA(AF124),VLOOKUP(B124,Layout2!$B$2:$M$2395,12,FALSE),AF124)</f>
        <v/>
      </c>
      <c r="AI124" s="17" t="e">
        <v>#N/A</v>
      </c>
      <c r="AJ124" s="17" t="s">
        <v>862</v>
      </c>
      <c r="AK124" s="17" t="s">
        <v>862</v>
      </c>
      <c r="AL124" t="str">
        <f t="shared" si="6"/>
        <v>-</v>
      </c>
      <c r="AM124" t="str">
        <f t="shared" si="7"/>
        <v>CENESP</v>
      </c>
    </row>
    <row r="125" spans="1:39" ht="12.75" customHeight="1" x14ac:dyDescent="0.3">
      <c r="A125" s="6" t="s">
        <v>977</v>
      </c>
      <c r="B125" s="6" t="s">
        <v>978</v>
      </c>
      <c r="C125" s="6" t="s">
        <v>979</v>
      </c>
      <c r="D125" s="7" t="b">
        <v>0</v>
      </c>
      <c r="E125" s="6" t="s">
        <v>874</v>
      </c>
      <c r="F125" s="6" t="s">
        <v>867</v>
      </c>
      <c r="G125" s="8">
        <v>41983</v>
      </c>
      <c r="H125" s="8">
        <v>43444</v>
      </c>
      <c r="I125" s="9"/>
      <c r="J125" s="9"/>
      <c r="K125" s="9"/>
      <c r="L125" s="6" t="s">
        <v>978</v>
      </c>
      <c r="M125" s="9"/>
      <c r="N125" s="6" t="s">
        <v>888</v>
      </c>
      <c r="O125" s="9"/>
      <c r="P125" s="7">
        <v>1.7000000000000001E-2</v>
      </c>
      <c r="Q125" s="6" t="s">
        <v>869</v>
      </c>
      <c r="R125" s="6" t="s">
        <v>978</v>
      </c>
      <c r="S125" s="6" t="s">
        <v>19</v>
      </c>
      <c r="T125" s="8">
        <v>41640</v>
      </c>
      <c r="U125" s="8">
        <v>43315</v>
      </c>
      <c r="V125" s="7" t="b">
        <v>0</v>
      </c>
      <c r="W125" s="6" t="s">
        <v>860</v>
      </c>
      <c r="X125" s="6" t="s">
        <v>875</v>
      </c>
      <c r="Y125" s="7">
        <v>0</v>
      </c>
      <c r="Z125" s="6" t="s">
        <v>980</v>
      </c>
      <c r="AA125" s="6" t="str">
        <f t="shared" si="4"/>
        <v>CMIG4</v>
      </c>
      <c r="AB125" s="6" t="str">
        <f t="shared" si="5"/>
        <v/>
      </c>
      <c r="AD125" s="10" t="e">
        <f>VLOOKUP(R125,Layout2!$B$2:$M$2395,12,FALSE)</f>
        <v>#N/A</v>
      </c>
      <c r="AE125" s="10" t="e">
        <f>IF(ISNA(AD125),VLOOKUP(C125,Layout2!$F$2:$M$2395,8,FALSE),AD125)</f>
        <v>#N/A</v>
      </c>
      <c r="AF125" s="10" t="e">
        <f>IF(ISNA(AE125),VLOOKUP(B125,Layout2!$F$2:$M$2395,8,FALSE),AE125)</f>
        <v>#N/A</v>
      </c>
      <c r="AG125" s="10" t="e">
        <f>IF(ISNA(AF125),VLOOKUP(B125,Layout2!$B$2:$M$2395,12,FALSE),AF125)</f>
        <v>#N/A</v>
      </c>
      <c r="AI125" s="17" t="e">
        <v>#N/A</v>
      </c>
      <c r="AJ125" s="17" t="s">
        <v>981</v>
      </c>
      <c r="AK125" s="17" t="s">
        <v>981</v>
      </c>
      <c r="AL125" t="str">
        <f t="shared" si="6"/>
        <v>CMIG4</v>
      </c>
      <c r="AM125" t="str">
        <f t="shared" si="7"/>
        <v>Debênture Cemig GT 1S 5E</v>
      </c>
    </row>
    <row r="126" spans="1:39" ht="12.75" customHeight="1" x14ac:dyDescent="0.3">
      <c r="A126" s="6" t="s">
        <v>982</v>
      </c>
      <c r="B126" s="6" t="s">
        <v>983</v>
      </c>
      <c r="C126" s="6" t="s">
        <v>741</v>
      </c>
      <c r="D126" s="7" t="b">
        <v>0</v>
      </c>
      <c r="E126" s="6" t="s">
        <v>874</v>
      </c>
      <c r="F126" s="6" t="s">
        <v>867</v>
      </c>
      <c r="G126" s="8">
        <v>42153</v>
      </c>
      <c r="H126" s="8">
        <v>45806</v>
      </c>
      <c r="I126" s="9"/>
      <c r="J126" s="9"/>
      <c r="K126" s="9"/>
      <c r="L126" s="6" t="s">
        <v>741</v>
      </c>
      <c r="M126" s="9"/>
      <c r="N126" s="6" t="s">
        <v>888</v>
      </c>
      <c r="O126" s="9"/>
      <c r="P126" s="7">
        <v>4.4999999999999998E-2</v>
      </c>
      <c r="Q126" s="6" t="s">
        <v>869</v>
      </c>
      <c r="R126" s="6" t="s">
        <v>984</v>
      </c>
      <c r="S126" s="6" t="s">
        <v>19</v>
      </c>
      <c r="T126" s="8">
        <v>41640</v>
      </c>
      <c r="U126" s="8">
        <v>43325</v>
      </c>
      <c r="V126" s="7" t="b">
        <v>0</v>
      </c>
      <c r="W126" s="6" t="s">
        <v>860</v>
      </c>
      <c r="X126" s="6" t="s">
        <v>875</v>
      </c>
      <c r="Y126" s="7">
        <v>1</v>
      </c>
      <c r="Z126" s="6" t="s">
        <v>980</v>
      </c>
      <c r="AA126" s="6" t="str">
        <f t="shared" si="4"/>
        <v>1291298D</v>
      </c>
      <c r="AB126" s="6" t="str">
        <f t="shared" si="5"/>
        <v/>
      </c>
      <c r="AD126" s="10" t="e">
        <f>VLOOKUP(R126,Layout2!$B$2:$M$2395,12,FALSE)</f>
        <v>#N/A</v>
      </c>
      <c r="AE126" s="10" t="e">
        <f>IF(ISNA(AD126),VLOOKUP(C126,Layout2!$F$2:$M$2395,8,FALSE),AD126)</f>
        <v>#N/A</v>
      </c>
      <c r="AF126" s="10" t="e">
        <f>IF(ISNA(AE126),VLOOKUP(B126,Layout2!$F$2:$M$2395,8,FALSE),AE126)</f>
        <v>#N/A</v>
      </c>
      <c r="AG126" s="10" t="e">
        <f>IF(ISNA(AF126),VLOOKUP(B126,Layout2!$B$2:$M$2395,12,FALSE),AF126)</f>
        <v>#N/A</v>
      </c>
      <c r="AI126" s="17" t="e">
        <v>#N/A</v>
      </c>
      <c r="AJ126" s="17" t="s">
        <v>985</v>
      </c>
      <c r="AK126" s="17" t="s">
        <v>985</v>
      </c>
      <c r="AL126" t="str">
        <f t="shared" si="6"/>
        <v>1291298D</v>
      </c>
      <c r="AM126" t="str">
        <f t="shared" si="7"/>
        <v>Debênture Columbia do Nordeste 1S 1E</v>
      </c>
    </row>
    <row r="127" spans="1:39" ht="12.75" customHeight="1" x14ac:dyDescent="0.3">
      <c r="A127" s="6" t="s">
        <v>986</v>
      </c>
      <c r="B127" s="6" t="s">
        <v>987</v>
      </c>
      <c r="C127" s="6" t="s">
        <v>19</v>
      </c>
      <c r="D127" s="7" t="b">
        <v>0</v>
      </c>
      <c r="E127" s="6" t="s">
        <v>974</v>
      </c>
      <c r="F127" s="6" t="s">
        <v>975</v>
      </c>
      <c r="G127" s="8">
        <v>0</v>
      </c>
      <c r="H127" s="8">
        <v>0</v>
      </c>
      <c r="I127" s="9"/>
      <c r="J127" s="9"/>
      <c r="K127" s="9"/>
      <c r="L127" s="6" t="s">
        <v>19</v>
      </c>
      <c r="M127" s="9"/>
      <c r="N127" s="6" t="s">
        <v>888</v>
      </c>
      <c r="O127" s="9"/>
      <c r="P127" s="7">
        <v>0</v>
      </c>
      <c r="Q127" s="6" t="s">
        <v>869</v>
      </c>
      <c r="R127" s="6" t="s">
        <v>988</v>
      </c>
      <c r="S127" s="6" t="s">
        <v>19</v>
      </c>
      <c r="T127" s="8">
        <v>41640</v>
      </c>
      <c r="U127" s="8">
        <v>42719</v>
      </c>
      <c r="V127" s="7" t="b">
        <v>1</v>
      </c>
      <c r="W127" s="6" t="s">
        <v>860</v>
      </c>
      <c r="X127" s="6" t="s">
        <v>861</v>
      </c>
      <c r="Y127" s="7">
        <v>1</v>
      </c>
      <c r="Z127" s="6" t="s">
        <v>976</v>
      </c>
      <c r="AA127" s="6" t="str">
        <f t="shared" si="4"/>
        <v>-</v>
      </c>
      <c r="AB127" s="6" t="str">
        <f t="shared" si="5"/>
        <v/>
      </c>
      <c r="AD127" s="10" t="e">
        <f>VLOOKUP(R127,Layout2!$B$2:$M$2395,12,FALSE)</f>
        <v>#N/A</v>
      </c>
      <c r="AE127" s="10" t="e">
        <f>IF(ISNA(AD127),VLOOKUP(C127,Layout2!$F$2:$M$2395,8,FALSE),AD127)</f>
        <v>#N/A</v>
      </c>
      <c r="AF127" s="10" t="e">
        <f>IF(ISNA(AE127),VLOOKUP(B127,Layout2!$F$2:$M$2395,8,FALSE),AE127)</f>
        <v>#N/A</v>
      </c>
      <c r="AG127" s="10" t="e">
        <f>IF(ISNA(AF127),VLOOKUP(B127,Layout2!$B$2:$M$2395,12,FALSE),AF127)</f>
        <v>#N/A</v>
      </c>
      <c r="AI127" s="17" t="e">
        <v>#N/A</v>
      </c>
      <c r="AJ127" s="17" t="s">
        <v>862</v>
      </c>
      <c r="AK127" s="17" t="s">
        <v>862</v>
      </c>
      <c r="AL127" t="str">
        <f t="shared" si="6"/>
        <v>-</v>
      </c>
      <c r="AM127" t="str">
        <f t="shared" si="7"/>
        <v>CEO Cyrela Commercial Properties</v>
      </c>
    </row>
    <row r="128" spans="1:39" ht="12.75" customHeight="1" x14ac:dyDescent="0.3">
      <c r="A128" s="6" t="s">
        <v>989</v>
      </c>
      <c r="B128" s="6" t="s">
        <v>990</v>
      </c>
      <c r="C128" s="6" t="s">
        <v>19</v>
      </c>
      <c r="D128" s="7" t="b">
        <v>1</v>
      </c>
      <c r="E128" s="6" t="s">
        <v>858</v>
      </c>
      <c r="F128" s="6" t="s">
        <v>19</v>
      </c>
      <c r="G128" s="8">
        <v>0</v>
      </c>
      <c r="H128" s="8">
        <v>55153</v>
      </c>
      <c r="I128" s="9"/>
      <c r="J128" s="9"/>
      <c r="K128" s="9"/>
      <c r="L128" s="6" t="s">
        <v>19</v>
      </c>
      <c r="M128" s="9"/>
      <c r="N128" s="6" t="s">
        <v>19</v>
      </c>
      <c r="O128" s="9"/>
      <c r="P128" s="7">
        <v>0</v>
      </c>
      <c r="Q128" s="6" t="s">
        <v>19</v>
      </c>
      <c r="R128" s="6" t="s">
        <v>991</v>
      </c>
      <c r="S128" s="6" t="s">
        <v>19</v>
      </c>
      <c r="T128" s="8">
        <v>41640</v>
      </c>
      <c r="U128" s="8">
        <v>42719</v>
      </c>
      <c r="V128" s="7" t="b">
        <v>1</v>
      </c>
      <c r="W128" s="6" t="s">
        <v>860</v>
      </c>
      <c r="X128" s="6" t="s">
        <v>861</v>
      </c>
      <c r="Y128" s="7">
        <v>1</v>
      </c>
      <c r="Z128" s="6" t="s">
        <v>713</v>
      </c>
      <c r="AA128" s="6" t="str">
        <f t="shared" si="4"/>
        <v>-</v>
      </c>
      <c r="AB128" s="6" t="str">
        <f t="shared" si="5"/>
        <v/>
      </c>
      <c r="AD128" s="10" t="e">
        <f>VLOOKUP(R128,Layout2!$B$2:$M$2395,12,FALSE)</f>
        <v>#N/A</v>
      </c>
      <c r="AE128" s="10" t="e">
        <f>IF(ISNA(AD128),VLOOKUP(C128,Layout2!$F$2:$M$2395,8,FALSE),AD128)</f>
        <v>#N/A</v>
      </c>
      <c r="AF128" s="10" t="e">
        <f>IF(ISNA(AE128),VLOOKUP(B128,Layout2!$F$2:$M$2395,8,FALSE),AE128)</f>
        <v>#N/A</v>
      </c>
      <c r="AG128" s="10" t="e">
        <f>IF(ISNA(AF128),VLOOKUP(B128,Layout2!$B$2:$M$2395,12,FALSE),AF128)</f>
        <v>#N/A</v>
      </c>
      <c r="AI128" s="17" t="e">
        <v>#N/A</v>
      </c>
      <c r="AJ128" s="17" t="s">
        <v>862</v>
      </c>
      <c r="AK128" s="17" t="s">
        <v>862</v>
      </c>
      <c r="AL128" t="str">
        <f t="shared" si="6"/>
        <v>-</v>
      </c>
      <c r="AM128" t="str">
        <f t="shared" si="7"/>
        <v>PLUS CP FIRF</v>
      </c>
    </row>
    <row r="129" spans="1:39" ht="12.75" customHeight="1" x14ac:dyDescent="0.3">
      <c r="A129" s="6" t="s">
        <v>992</v>
      </c>
      <c r="B129" s="6" t="s">
        <v>993</v>
      </c>
      <c r="C129" s="6" t="s">
        <v>994</v>
      </c>
      <c r="D129" s="7" t="b">
        <v>0</v>
      </c>
      <c r="E129" s="6" t="s">
        <v>913</v>
      </c>
      <c r="F129" s="6" t="s">
        <v>867</v>
      </c>
      <c r="G129" s="8">
        <v>43444</v>
      </c>
      <c r="H129" s="8">
        <v>43444</v>
      </c>
      <c r="I129" s="9"/>
      <c r="J129" s="9"/>
      <c r="K129" s="9"/>
      <c r="L129" s="6" t="s">
        <v>19</v>
      </c>
      <c r="M129" s="9"/>
      <c r="N129" s="6" t="s">
        <v>868</v>
      </c>
      <c r="O129" s="9"/>
      <c r="P129" s="7">
        <v>1</v>
      </c>
      <c r="Q129" s="6" t="s">
        <v>869</v>
      </c>
      <c r="R129" s="6" t="s">
        <v>993</v>
      </c>
      <c r="S129" s="6" t="s">
        <v>19</v>
      </c>
      <c r="T129" s="8">
        <v>41640</v>
      </c>
      <c r="U129" s="8">
        <v>42871</v>
      </c>
      <c r="V129" s="7" t="b">
        <v>1</v>
      </c>
      <c r="W129" s="6" t="s">
        <v>860</v>
      </c>
      <c r="X129" s="6" t="s">
        <v>870</v>
      </c>
      <c r="Y129" s="7">
        <v>1</v>
      </c>
      <c r="Z129" s="6" t="s">
        <v>713</v>
      </c>
      <c r="AA129" s="6" t="str">
        <f t="shared" si="4"/>
        <v>ITUB4</v>
      </c>
      <c r="AB129" s="6" t="str">
        <f t="shared" si="5"/>
        <v/>
      </c>
      <c r="AD129" s="10" t="e">
        <f>VLOOKUP(R129,Layout2!$B$2:$M$2395,12,FALSE)</f>
        <v>#N/A</v>
      </c>
      <c r="AE129" s="10" t="e">
        <f>IF(ISNA(AD129),VLOOKUP(C129,Layout2!$F$2:$M$2395,8,FALSE),AD129)</f>
        <v>#N/A</v>
      </c>
      <c r="AF129" s="10" t="e">
        <f>IF(ISNA(AE129),VLOOKUP(B129,Layout2!$F$2:$M$2395,8,FALSE),AE129)</f>
        <v>#N/A</v>
      </c>
      <c r="AG129" s="10" t="e">
        <f>IF(ISNA(AF129),VLOOKUP(B129,Layout2!$B$2:$M$2395,12,FALSE),AF129)</f>
        <v>#N/A</v>
      </c>
      <c r="AI129" s="17" t="e">
        <v>#N/A</v>
      </c>
      <c r="AJ129" s="17" t="s">
        <v>939</v>
      </c>
      <c r="AK129" s="17" t="s">
        <v>939</v>
      </c>
      <c r="AL129" t="str">
        <f t="shared" si="6"/>
        <v>ITUB4</v>
      </c>
      <c r="AM129" t="str">
        <f t="shared" si="7"/>
        <v>LF 10/12/2018 ITAU UNIBANCO SA</v>
      </c>
    </row>
    <row r="130" spans="1:39" ht="12.75" customHeight="1" x14ac:dyDescent="0.3">
      <c r="A130" s="6" t="s">
        <v>995</v>
      </c>
      <c r="B130" s="6" t="s">
        <v>996</v>
      </c>
      <c r="C130" s="6" t="s">
        <v>997</v>
      </c>
      <c r="D130" s="7" t="b">
        <v>0</v>
      </c>
      <c r="E130" s="6" t="s">
        <v>859</v>
      </c>
      <c r="F130" s="6" t="s">
        <v>859</v>
      </c>
      <c r="G130" s="8">
        <v>42499</v>
      </c>
      <c r="H130" s="8">
        <v>42737</v>
      </c>
      <c r="I130" s="9"/>
      <c r="J130" s="9"/>
      <c r="K130" s="9"/>
      <c r="L130" s="6" t="s">
        <v>19</v>
      </c>
      <c r="M130" s="9"/>
      <c r="N130" s="6" t="s">
        <v>998</v>
      </c>
      <c r="O130" s="9"/>
      <c r="P130" s="7">
        <v>0</v>
      </c>
      <c r="Q130" s="6" t="s">
        <v>999</v>
      </c>
      <c r="R130" s="6" t="s">
        <v>996</v>
      </c>
      <c r="S130" s="6" t="s">
        <v>19</v>
      </c>
      <c r="T130" s="8">
        <v>41640</v>
      </c>
      <c r="U130" s="8">
        <v>42864</v>
      </c>
      <c r="V130" s="7" t="b">
        <v>1</v>
      </c>
      <c r="W130" s="6" t="s">
        <v>860</v>
      </c>
      <c r="X130" s="6" t="s">
        <v>1000</v>
      </c>
      <c r="Y130" s="7">
        <v>1</v>
      </c>
      <c r="Z130" s="6" t="s">
        <v>713</v>
      </c>
      <c r="AA130" s="6" t="str">
        <f t="shared" si="4"/>
        <v>BVMF3</v>
      </c>
      <c r="AB130" s="6" t="str">
        <f t="shared" si="5"/>
        <v/>
      </c>
      <c r="AD130" s="10" t="e">
        <f>VLOOKUP(R130,Layout2!$B$2:$M$2395,12,FALSE)</f>
        <v>#N/A</v>
      </c>
      <c r="AE130" s="10" t="e">
        <f>IF(ISNA(AD130),VLOOKUP(C130,Layout2!$F$2:$M$2395,8,FALSE),AD130)</f>
        <v>#N/A</v>
      </c>
      <c r="AF130" s="10" t="e">
        <f>IF(ISNA(AE130),VLOOKUP(B130,Layout2!$F$2:$M$2395,8,FALSE),AE130)</f>
        <v>#N/A</v>
      </c>
      <c r="AG130" s="10" t="e">
        <f>IF(ISNA(AF130),VLOOKUP(B130,Layout2!$B$2:$M$2395,12,FALSE),AF130)</f>
        <v>#N/A</v>
      </c>
      <c r="AI130" s="17" t="e">
        <v>#N/A</v>
      </c>
      <c r="AJ130" s="17" t="s">
        <v>900</v>
      </c>
      <c r="AK130" s="17" t="s">
        <v>900</v>
      </c>
      <c r="AL130" t="str">
        <f t="shared" si="6"/>
        <v>BVMF3</v>
      </c>
      <c r="AM130" t="str">
        <f t="shared" si="7"/>
        <v>FutDI1F17</v>
      </c>
    </row>
    <row r="131" spans="1:39" ht="12.75" customHeight="1" x14ac:dyDescent="0.3">
      <c r="A131" s="6" t="s">
        <v>1001</v>
      </c>
      <c r="B131" s="6" t="s">
        <v>1002</v>
      </c>
      <c r="C131" s="6" t="s">
        <v>1003</v>
      </c>
      <c r="D131" s="7" t="b">
        <v>0</v>
      </c>
      <c r="E131" s="6" t="s">
        <v>1004</v>
      </c>
      <c r="F131" s="6" t="s">
        <v>859</v>
      </c>
      <c r="G131" s="8">
        <v>42499</v>
      </c>
      <c r="H131" s="8">
        <v>43283</v>
      </c>
      <c r="I131" s="9"/>
      <c r="J131" s="9"/>
      <c r="K131" s="9"/>
      <c r="L131" s="6" t="s">
        <v>19</v>
      </c>
      <c r="M131" s="9"/>
      <c r="N131" s="6" t="s">
        <v>54</v>
      </c>
      <c r="O131" s="9"/>
      <c r="P131" s="7">
        <v>0</v>
      </c>
      <c r="Q131" s="6" t="s">
        <v>999</v>
      </c>
      <c r="R131" s="6" t="s">
        <v>1002</v>
      </c>
      <c r="S131" s="6" t="s">
        <v>19</v>
      </c>
      <c r="T131" s="8">
        <v>41640</v>
      </c>
      <c r="U131" s="8">
        <v>42587</v>
      </c>
      <c r="V131" s="7" t="b">
        <v>0</v>
      </c>
      <c r="W131" s="6" t="s">
        <v>860</v>
      </c>
      <c r="X131" s="6" t="s">
        <v>1000</v>
      </c>
      <c r="Y131" s="7">
        <v>1</v>
      </c>
      <c r="Z131" s="6" t="s">
        <v>713</v>
      </c>
      <c r="AA131" s="6" t="str">
        <f t="shared" ref="AA131:AA194" si="8">+AK131</f>
        <v>BVMF3</v>
      </c>
      <c r="AB131" s="6" t="str">
        <f t="shared" ref="AB131:AB194" si="9">IF(ISNA(AG131),"",AG131)</f>
        <v/>
      </c>
      <c r="AD131" s="10" t="e">
        <f>VLOOKUP(R131,Layout2!$B$2:$M$2395,12,FALSE)</f>
        <v>#N/A</v>
      </c>
      <c r="AE131" s="10" t="e">
        <f>IF(ISNA(AD131),VLOOKUP(C131,Layout2!$F$2:$M$2395,8,FALSE),AD131)</f>
        <v>#N/A</v>
      </c>
      <c r="AF131" s="10" t="e">
        <f>IF(ISNA(AE131),VLOOKUP(B131,Layout2!$F$2:$M$2395,8,FALSE),AE131)</f>
        <v>#N/A</v>
      </c>
      <c r="AG131" s="10" t="e">
        <f>IF(ISNA(AF131),VLOOKUP(B131,Layout2!$B$2:$M$2395,12,FALSE),AF131)</f>
        <v>#N/A</v>
      </c>
      <c r="AI131" s="17" t="e">
        <v>#N/A</v>
      </c>
      <c r="AJ131" s="17" t="s">
        <v>900</v>
      </c>
      <c r="AK131" s="17" t="s">
        <v>900</v>
      </c>
      <c r="AL131" t="str">
        <f t="shared" ref="AL131:AL194" si="10">+AA131</f>
        <v>BVMF3</v>
      </c>
      <c r="AM131" t="str">
        <f t="shared" ref="AM131:AM194" si="11">+A131</f>
        <v>FutDI1N18</v>
      </c>
    </row>
    <row r="132" spans="1:39" ht="12.75" customHeight="1" x14ac:dyDescent="0.3">
      <c r="A132" s="6" t="s">
        <v>1005</v>
      </c>
      <c r="B132" s="6" t="s">
        <v>219</v>
      </c>
      <c r="C132" s="6" t="s">
        <v>220</v>
      </c>
      <c r="D132" s="7" t="b">
        <v>0</v>
      </c>
      <c r="E132" s="6" t="s">
        <v>859</v>
      </c>
      <c r="F132" s="6" t="s">
        <v>859</v>
      </c>
      <c r="G132" s="8">
        <v>42499</v>
      </c>
      <c r="H132" s="8">
        <v>55153</v>
      </c>
      <c r="I132" s="9"/>
      <c r="J132" s="9"/>
      <c r="K132" s="9"/>
      <c r="L132" s="6" t="s">
        <v>19</v>
      </c>
      <c r="M132" s="9"/>
      <c r="N132" s="6" t="s">
        <v>888</v>
      </c>
      <c r="O132" s="9"/>
      <c r="P132" s="7">
        <v>0</v>
      </c>
      <c r="Q132" s="6" t="s">
        <v>999</v>
      </c>
      <c r="R132" s="6" t="s">
        <v>219</v>
      </c>
      <c r="S132" s="6" t="s">
        <v>19</v>
      </c>
      <c r="T132" s="8">
        <v>41640</v>
      </c>
      <c r="U132" s="8">
        <v>43599</v>
      </c>
      <c r="V132" s="7" t="b">
        <v>0</v>
      </c>
      <c r="W132" s="6" t="s">
        <v>860</v>
      </c>
      <c r="X132" s="6" t="s">
        <v>861</v>
      </c>
      <c r="Y132" s="7">
        <v>1</v>
      </c>
      <c r="Z132" s="6" t="s">
        <v>713</v>
      </c>
      <c r="AA132" s="6" t="str">
        <f t="shared" si="8"/>
        <v>-</v>
      </c>
      <c r="AB132" s="6" t="str">
        <f t="shared" si="9"/>
        <v>18418894000108</v>
      </c>
      <c r="AD132" s="10" t="str">
        <f>VLOOKUP(R132,Layout2!$B$2:$M$2395,12,FALSE)</f>
        <v>18418894000108</v>
      </c>
      <c r="AE132" s="10" t="str">
        <f>IF(ISNA(AD132),VLOOKUP(C132,Layout2!$F$2:$M$2395,8,FALSE),AD132)</f>
        <v>18418894000108</v>
      </c>
      <c r="AF132" s="10" t="str">
        <f>IF(ISNA(AE132),VLOOKUP(B132,Layout2!$F$2:$M$2395,8,FALSE),AE132)</f>
        <v>18418894000108</v>
      </c>
      <c r="AG132" s="10" t="str">
        <f>IF(ISNA(AF132),VLOOKUP(B132,Layout2!$B$2:$M$2395,12,FALSE),AF132)</f>
        <v>18418894000108</v>
      </c>
      <c r="AI132" s="17" t="e">
        <v>#N/A</v>
      </c>
      <c r="AJ132" s="17" t="s">
        <v>862</v>
      </c>
      <c r="AK132" s="17" t="s">
        <v>862</v>
      </c>
      <c r="AL132" t="str">
        <f t="shared" si="10"/>
        <v>-</v>
      </c>
      <c r="AM132" t="str">
        <f t="shared" si="11"/>
        <v>Bny Mellon Arx Liquidez Fundo Invest Referenciado Di Longo Prazo X</v>
      </c>
    </row>
    <row r="133" spans="1:39" ht="12.75" customHeight="1" x14ac:dyDescent="0.3">
      <c r="A133" s="6" t="s">
        <v>1006</v>
      </c>
      <c r="B133" s="6" t="s">
        <v>1007</v>
      </c>
      <c r="C133" s="6" t="s">
        <v>19</v>
      </c>
      <c r="D133" s="7" t="b">
        <v>0</v>
      </c>
      <c r="E133" s="6" t="s">
        <v>913</v>
      </c>
      <c r="F133" s="6" t="s">
        <v>937</v>
      </c>
      <c r="G133" s="8">
        <v>41764</v>
      </c>
      <c r="H133" s="8">
        <v>42495</v>
      </c>
      <c r="I133" s="9"/>
      <c r="J133" s="9"/>
      <c r="K133" s="9"/>
      <c r="L133" s="6" t="s">
        <v>19</v>
      </c>
      <c r="M133" s="9"/>
      <c r="N133" s="6" t="s">
        <v>868</v>
      </c>
      <c r="O133" s="9"/>
      <c r="P133" s="7">
        <v>1.0525</v>
      </c>
      <c r="Q133" s="6" t="s">
        <v>869</v>
      </c>
      <c r="R133" s="6" t="s">
        <v>1008</v>
      </c>
      <c r="S133" s="6" t="s">
        <v>19</v>
      </c>
      <c r="T133" s="8">
        <v>41640</v>
      </c>
      <c r="U133" s="8">
        <v>42719</v>
      </c>
      <c r="V133" s="7" t="b">
        <v>1</v>
      </c>
      <c r="W133" s="6" t="s">
        <v>860</v>
      </c>
      <c r="X133" s="6" t="s">
        <v>870</v>
      </c>
      <c r="Y133" s="7">
        <v>1</v>
      </c>
      <c r="Z133" s="6" t="s">
        <v>713</v>
      </c>
      <c r="AA133" s="6" t="str">
        <f t="shared" si="8"/>
        <v>ITUB4</v>
      </c>
      <c r="AB133" s="6" t="str">
        <f t="shared" si="9"/>
        <v/>
      </c>
      <c r="AD133" s="10" t="e">
        <f>VLOOKUP(R133,Layout2!$B$2:$M$2395,12,FALSE)</f>
        <v>#N/A</v>
      </c>
      <c r="AE133" s="10" t="e">
        <f>IF(ISNA(AD133),VLOOKUP(C133,Layout2!$F$2:$M$2395,8,FALSE),AD133)</f>
        <v>#N/A</v>
      </c>
      <c r="AF133" s="10" t="e">
        <f>IF(ISNA(AE133),VLOOKUP(B133,Layout2!$F$2:$M$2395,8,FALSE),AE133)</f>
        <v>#N/A</v>
      </c>
      <c r="AG133" s="10" t="e">
        <f>IF(ISNA(AF133),VLOOKUP(B133,Layout2!$B$2:$M$2395,12,FALSE),AF133)</f>
        <v>#N/A</v>
      </c>
      <c r="AI133" s="17" t="e">
        <v>#N/A</v>
      </c>
      <c r="AJ133" s="17" t="s">
        <v>939</v>
      </c>
      <c r="AK133" s="17" t="s">
        <v>939</v>
      </c>
      <c r="AL133" t="str">
        <f t="shared" si="10"/>
        <v>ITUB4</v>
      </c>
      <c r="AM133" t="str">
        <f t="shared" si="11"/>
        <v>LF Itaú 1113840</v>
      </c>
    </row>
    <row r="134" spans="1:39" ht="12.75" customHeight="1" x14ac:dyDescent="0.3">
      <c r="A134" s="6" t="s">
        <v>1009</v>
      </c>
      <c r="B134" s="6" t="s">
        <v>1010</v>
      </c>
      <c r="C134" s="6" t="s">
        <v>1011</v>
      </c>
      <c r="D134" s="7" t="b">
        <v>0</v>
      </c>
      <c r="E134" s="6" t="s">
        <v>913</v>
      </c>
      <c r="F134" s="6" t="s">
        <v>867</v>
      </c>
      <c r="G134" s="8">
        <v>42284</v>
      </c>
      <c r="H134" s="8">
        <v>43411</v>
      </c>
      <c r="I134" s="9"/>
      <c r="J134" s="9"/>
      <c r="K134" s="9"/>
      <c r="L134" s="6" t="s">
        <v>19</v>
      </c>
      <c r="M134" s="9"/>
      <c r="N134" s="6" t="s">
        <v>868</v>
      </c>
      <c r="O134" s="9"/>
      <c r="P134" s="7">
        <v>1.0549999999999999</v>
      </c>
      <c r="Q134" s="6" t="s">
        <v>999</v>
      </c>
      <c r="R134" s="6" t="s">
        <v>1010</v>
      </c>
      <c r="S134" s="6" t="s">
        <v>19</v>
      </c>
      <c r="T134" s="8">
        <v>41640</v>
      </c>
      <c r="U134" s="8">
        <v>43418</v>
      </c>
      <c r="V134" s="7" t="b">
        <v>1</v>
      </c>
      <c r="W134" s="6" t="s">
        <v>860</v>
      </c>
      <c r="X134" s="6" t="s">
        <v>870</v>
      </c>
      <c r="Y134" s="7">
        <v>1</v>
      </c>
      <c r="Z134" s="6" t="s">
        <v>713</v>
      </c>
      <c r="AA134" s="6" t="str">
        <f t="shared" si="8"/>
        <v>ITUB4</v>
      </c>
      <c r="AB134" s="6" t="str">
        <f t="shared" si="9"/>
        <v/>
      </c>
      <c r="AD134" s="10" t="e">
        <f>VLOOKUP(R134,Layout2!$B$2:$M$2395,12,FALSE)</f>
        <v>#N/A</v>
      </c>
      <c r="AE134" s="10" t="e">
        <f>IF(ISNA(AD134),VLOOKUP(C134,Layout2!$F$2:$M$2395,8,FALSE),AD134)</f>
        <v>#N/A</v>
      </c>
      <c r="AF134" s="10" t="e">
        <f>IF(ISNA(AE134),VLOOKUP(B134,Layout2!$F$2:$M$2395,8,FALSE),AE134)</f>
        <v>#N/A</v>
      </c>
      <c r="AG134" s="10" t="e">
        <f>IF(ISNA(AF134),VLOOKUP(B134,Layout2!$B$2:$M$2395,12,FALSE),AF134)</f>
        <v>#N/A</v>
      </c>
      <c r="AI134" s="17" t="e">
        <v>#N/A</v>
      </c>
      <c r="AJ134" s="17" t="s">
        <v>939</v>
      </c>
      <c r="AK134" s="17" t="s">
        <v>939</v>
      </c>
      <c r="AL134" t="str">
        <f t="shared" si="10"/>
        <v>ITUB4</v>
      </c>
      <c r="AM134" t="str">
        <f t="shared" si="11"/>
        <v>LF Itaú 07/11/2018</v>
      </c>
    </row>
    <row r="135" spans="1:39" ht="12.75" customHeight="1" x14ac:dyDescent="0.3">
      <c r="A135" s="6" t="s">
        <v>1012</v>
      </c>
      <c r="B135" s="6" t="s">
        <v>1013</v>
      </c>
      <c r="C135" s="6" t="s">
        <v>1014</v>
      </c>
      <c r="D135" s="7" t="b">
        <v>0</v>
      </c>
      <c r="E135" s="6" t="s">
        <v>913</v>
      </c>
      <c r="F135" s="6" t="s">
        <v>867</v>
      </c>
      <c r="G135" s="8">
        <v>42290</v>
      </c>
      <c r="H135" s="8">
        <v>43447</v>
      </c>
      <c r="I135" s="9"/>
      <c r="J135" s="9"/>
      <c r="K135" s="9"/>
      <c r="L135" s="6" t="s">
        <v>19</v>
      </c>
      <c r="M135" s="9"/>
      <c r="N135" s="6" t="s">
        <v>868</v>
      </c>
      <c r="O135" s="9"/>
      <c r="P135" s="7">
        <v>1.0555000000000001</v>
      </c>
      <c r="Q135" s="6" t="s">
        <v>999</v>
      </c>
      <c r="R135" s="6" t="s">
        <v>1013</v>
      </c>
      <c r="S135" s="6" t="s">
        <v>19</v>
      </c>
      <c r="T135" s="8">
        <v>41640</v>
      </c>
      <c r="U135" s="8">
        <v>43454</v>
      </c>
      <c r="V135" s="7" t="b">
        <v>1</v>
      </c>
      <c r="W135" s="6" t="s">
        <v>860</v>
      </c>
      <c r="X135" s="6" t="s">
        <v>870</v>
      </c>
      <c r="Y135" s="7">
        <v>1</v>
      </c>
      <c r="Z135" s="6" t="s">
        <v>713</v>
      </c>
      <c r="AA135" s="6" t="str">
        <f t="shared" si="8"/>
        <v>ITUB4</v>
      </c>
      <c r="AB135" s="6" t="str">
        <f t="shared" si="9"/>
        <v/>
      </c>
      <c r="AD135" s="10" t="e">
        <f>VLOOKUP(R135,Layout2!$B$2:$M$2395,12,FALSE)</f>
        <v>#N/A</v>
      </c>
      <c r="AE135" s="10" t="e">
        <f>IF(ISNA(AD135),VLOOKUP(C135,Layout2!$F$2:$M$2395,8,FALSE),AD135)</f>
        <v>#N/A</v>
      </c>
      <c r="AF135" s="10" t="e">
        <f>IF(ISNA(AE135),VLOOKUP(B135,Layout2!$F$2:$M$2395,8,FALSE),AE135)</f>
        <v>#N/A</v>
      </c>
      <c r="AG135" s="10" t="e">
        <f>IF(ISNA(AF135),VLOOKUP(B135,Layout2!$B$2:$M$2395,12,FALSE),AF135)</f>
        <v>#N/A</v>
      </c>
      <c r="AI135" s="17" t="e">
        <v>#N/A</v>
      </c>
      <c r="AJ135" s="17" t="s">
        <v>939</v>
      </c>
      <c r="AK135" s="17" t="s">
        <v>939</v>
      </c>
      <c r="AL135" t="str">
        <f t="shared" si="10"/>
        <v>ITUB4</v>
      </c>
      <c r="AM135" t="str">
        <f t="shared" si="11"/>
        <v>LF Itaú 13/12/2018</v>
      </c>
    </row>
    <row r="136" spans="1:39" ht="12.75" customHeight="1" x14ac:dyDescent="0.3">
      <c r="A136" s="6" t="s">
        <v>1015</v>
      </c>
      <c r="B136" s="6" t="s">
        <v>1016</v>
      </c>
      <c r="C136" s="6" t="s">
        <v>19</v>
      </c>
      <c r="D136" s="7" t="b">
        <v>0</v>
      </c>
      <c r="E136" s="6" t="s">
        <v>913</v>
      </c>
      <c r="F136" s="6" t="s">
        <v>937</v>
      </c>
      <c r="G136" s="8">
        <v>41186</v>
      </c>
      <c r="H136" s="8">
        <v>42282</v>
      </c>
      <c r="I136" s="9"/>
      <c r="J136" s="9"/>
      <c r="K136" s="9"/>
      <c r="L136" s="6" t="s">
        <v>19</v>
      </c>
      <c r="M136" s="9"/>
      <c r="N136" s="6" t="s">
        <v>868</v>
      </c>
      <c r="O136" s="9"/>
      <c r="P136" s="7">
        <v>1.0475000000000001</v>
      </c>
      <c r="Q136" s="6" t="s">
        <v>869</v>
      </c>
      <c r="R136" s="6" t="s">
        <v>1017</v>
      </c>
      <c r="S136" s="6" t="s">
        <v>19</v>
      </c>
      <c r="T136" s="8">
        <v>41640</v>
      </c>
      <c r="U136" s="8">
        <v>42719</v>
      </c>
      <c r="V136" s="7" t="b">
        <v>1</v>
      </c>
      <c r="W136" s="6" t="s">
        <v>860</v>
      </c>
      <c r="X136" s="6" t="s">
        <v>870</v>
      </c>
      <c r="Y136" s="7">
        <v>1</v>
      </c>
      <c r="Z136" s="6" t="s">
        <v>713</v>
      </c>
      <c r="AA136" s="6" t="str">
        <f t="shared" si="8"/>
        <v>ITUB4</v>
      </c>
      <c r="AB136" s="6" t="str">
        <f t="shared" si="9"/>
        <v/>
      </c>
      <c r="AD136" s="10" t="e">
        <f>VLOOKUP(R136,Layout2!$B$2:$M$2395,12,FALSE)</f>
        <v>#N/A</v>
      </c>
      <c r="AE136" s="10" t="e">
        <f>IF(ISNA(AD136),VLOOKUP(C136,Layout2!$F$2:$M$2395,8,FALSE),AD136)</f>
        <v>#N/A</v>
      </c>
      <c r="AF136" s="10" t="e">
        <f>IF(ISNA(AE136),VLOOKUP(B136,Layout2!$F$2:$M$2395,8,FALSE),AE136)</f>
        <v>#N/A</v>
      </c>
      <c r="AG136" s="10" t="e">
        <f>IF(ISNA(AF136),VLOOKUP(B136,Layout2!$B$2:$M$2395,12,FALSE),AF136)</f>
        <v>#N/A</v>
      </c>
      <c r="AI136" s="17" t="e">
        <v>#N/A</v>
      </c>
      <c r="AJ136" s="17" t="s">
        <v>939</v>
      </c>
      <c r="AK136" s="17" t="s">
        <v>939</v>
      </c>
      <c r="AL136" t="str">
        <f t="shared" si="10"/>
        <v>ITUB4</v>
      </c>
      <c r="AM136" t="str">
        <f t="shared" si="11"/>
        <v>LF Itaú 861122</v>
      </c>
    </row>
    <row r="137" spans="1:39" ht="12.75" customHeight="1" x14ac:dyDescent="0.3">
      <c r="A137" s="6" t="s">
        <v>992</v>
      </c>
      <c r="B137" s="6" t="s">
        <v>1018</v>
      </c>
      <c r="C137" s="6" t="s">
        <v>1019</v>
      </c>
      <c r="D137" s="7" t="b">
        <v>0</v>
      </c>
      <c r="E137" s="6" t="s">
        <v>913</v>
      </c>
      <c r="F137" s="6" t="s">
        <v>867</v>
      </c>
      <c r="G137" s="8">
        <v>43444</v>
      </c>
      <c r="H137" s="8">
        <v>43444</v>
      </c>
      <c r="I137" s="9"/>
      <c r="J137" s="9"/>
      <c r="K137" s="9"/>
      <c r="L137" s="6" t="s">
        <v>19</v>
      </c>
      <c r="M137" s="9"/>
      <c r="N137" s="6" t="s">
        <v>868</v>
      </c>
      <c r="O137" s="9"/>
      <c r="P137" s="7">
        <v>1</v>
      </c>
      <c r="Q137" s="6" t="s">
        <v>869</v>
      </c>
      <c r="R137" s="6" t="s">
        <v>1018</v>
      </c>
      <c r="S137" s="6" t="s">
        <v>19</v>
      </c>
      <c r="T137" s="8">
        <v>41640</v>
      </c>
      <c r="U137" s="8">
        <v>42825</v>
      </c>
      <c r="V137" s="7" t="b">
        <v>0</v>
      </c>
      <c r="W137" s="6" t="s">
        <v>860</v>
      </c>
      <c r="X137" s="6" t="s">
        <v>870</v>
      </c>
      <c r="Y137" s="7">
        <v>1</v>
      </c>
      <c r="Z137" s="6" t="s">
        <v>713</v>
      </c>
      <c r="AA137" s="6" t="str">
        <f t="shared" si="8"/>
        <v>ITUB4</v>
      </c>
      <c r="AB137" s="6" t="str">
        <f t="shared" si="9"/>
        <v/>
      </c>
      <c r="AD137" s="10" t="e">
        <f>VLOOKUP(R137,Layout2!$B$2:$M$2395,12,FALSE)</f>
        <v>#N/A</v>
      </c>
      <c r="AE137" s="10" t="e">
        <f>IF(ISNA(AD137),VLOOKUP(C137,Layout2!$F$2:$M$2395,8,FALSE),AD137)</f>
        <v>#N/A</v>
      </c>
      <c r="AF137" s="10" t="e">
        <f>IF(ISNA(AE137),VLOOKUP(B137,Layout2!$F$2:$M$2395,8,FALSE),AE137)</f>
        <v>#N/A</v>
      </c>
      <c r="AG137" s="10" t="e">
        <f>IF(ISNA(AF137),VLOOKUP(B137,Layout2!$B$2:$M$2395,12,FALSE),AF137)</f>
        <v>#N/A</v>
      </c>
      <c r="AI137" s="17" t="e">
        <v>#N/A</v>
      </c>
      <c r="AJ137" s="17" t="s">
        <v>939</v>
      </c>
      <c r="AK137" s="17" t="s">
        <v>939</v>
      </c>
      <c r="AL137" t="str">
        <f t="shared" si="10"/>
        <v>ITUB4</v>
      </c>
      <c r="AM137" t="str">
        <f t="shared" si="11"/>
        <v>LF 10/12/2018 ITAU UNIBANCO SA</v>
      </c>
    </row>
    <row r="138" spans="1:39" ht="12.75" customHeight="1" x14ac:dyDescent="0.3">
      <c r="A138" s="6" t="s">
        <v>1020</v>
      </c>
      <c r="B138" s="6" t="s">
        <v>1021</v>
      </c>
      <c r="C138" s="6" t="s">
        <v>19</v>
      </c>
      <c r="D138" s="7" t="b">
        <v>0</v>
      </c>
      <c r="E138" s="6" t="s">
        <v>913</v>
      </c>
      <c r="F138" s="6" t="s">
        <v>937</v>
      </c>
      <c r="G138" s="8">
        <v>41186</v>
      </c>
      <c r="H138" s="8">
        <v>42282</v>
      </c>
      <c r="I138" s="9"/>
      <c r="J138" s="9"/>
      <c r="K138" s="9"/>
      <c r="L138" s="6" t="s">
        <v>19</v>
      </c>
      <c r="M138" s="9"/>
      <c r="N138" s="6" t="s">
        <v>868</v>
      </c>
      <c r="O138" s="9"/>
      <c r="P138" s="7">
        <v>1.0475000000000001</v>
      </c>
      <c r="Q138" s="6" t="s">
        <v>869</v>
      </c>
      <c r="R138" s="6" t="s">
        <v>1022</v>
      </c>
      <c r="S138" s="6" t="s">
        <v>19</v>
      </c>
      <c r="T138" s="8">
        <v>41640</v>
      </c>
      <c r="U138" s="8">
        <v>42719</v>
      </c>
      <c r="V138" s="7" t="b">
        <v>1</v>
      </c>
      <c r="W138" s="6" t="s">
        <v>860</v>
      </c>
      <c r="X138" s="6" t="s">
        <v>870</v>
      </c>
      <c r="Y138" s="7">
        <v>1</v>
      </c>
      <c r="Z138" s="6" t="s">
        <v>713</v>
      </c>
      <c r="AA138" s="6" t="str">
        <f t="shared" si="8"/>
        <v>ITUB4</v>
      </c>
      <c r="AB138" s="6" t="str">
        <f t="shared" si="9"/>
        <v/>
      </c>
      <c r="AD138" s="10" t="e">
        <f>VLOOKUP(R138,Layout2!$B$2:$M$2395,12,FALSE)</f>
        <v>#N/A</v>
      </c>
      <c r="AE138" s="10" t="e">
        <f>IF(ISNA(AD138),VLOOKUP(C138,Layout2!$F$2:$M$2395,8,FALSE),AD138)</f>
        <v>#N/A</v>
      </c>
      <c r="AF138" s="10" t="e">
        <f>IF(ISNA(AE138),VLOOKUP(B138,Layout2!$F$2:$M$2395,8,FALSE),AE138)</f>
        <v>#N/A</v>
      </c>
      <c r="AG138" s="10" t="e">
        <f>IF(ISNA(AF138),VLOOKUP(B138,Layout2!$B$2:$M$2395,12,FALSE),AF138)</f>
        <v>#N/A</v>
      </c>
      <c r="AI138" s="17" t="e">
        <v>#N/A</v>
      </c>
      <c r="AJ138" s="17" t="s">
        <v>939</v>
      </c>
      <c r="AK138" s="17" t="s">
        <v>939</v>
      </c>
      <c r="AL138" t="str">
        <f t="shared" si="10"/>
        <v>ITUB4</v>
      </c>
      <c r="AM138" t="str">
        <f t="shared" si="11"/>
        <v>LF Itaú 861123</v>
      </c>
    </row>
    <row r="139" spans="1:39" ht="12.75" customHeight="1" x14ac:dyDescent="0.3">
      <c r="A139" s="6" t="s">
        <v>1023</v>
      </c>
      <c r="B139" s="6" t="s">
        <v>1024</v>
      </c>
      <c r="C139" s="6" t="s">
        <v>19</v>
      </c>
      <c r="D139" s="7" t="b">
        <v>0</v>
      </c>
      <c r="E139" s="6" t="s">
        <v>19</v>
      </c>
      <c r="F139" s="6" t="s">
        <v>19</v>
      </c>
      <c r="G139" s="8">
        <v>0</v>
      </c>
      <c r="H139" s="8">
        <v>0</v>
      </c>
      <c r="I139" s="9"/>
      <c r="J139" s="9"/>
      <c r="K139" s="9"/>
      <c r="L139" s="6" t="s">
        <v>19</v>
      </c>
      <c r="M139" s="9"/>
      <c r="N139" s="6" t="s">
        <v>19</v>
      </c>
      <c r="O139" s="9"/>
      <c r="P139" s="7">
        <v>0</v>
      </c>
      <c r="Q139" s="6" t="s">
        <v>19</v>
      </c>
      <c r="R139" s="6" t="s">
        <v>1024</v>
      </c>
      <c r="S139" s="6" t="s">
        <v>19</v>
      </c>
      <c r="T139" s="8">
        <v>41640</v>
      </c>
      <c r="U139" s="8">
        <v>42873</v>
      </c>
      <c r="V139" s="7" t="b">
        <v>0</v>
      </c>
      <c r="W139" s="6" t="s">
        <v>860</v>
      </c>
      <c r="X139" s="6" t="s">
        <v>19</v>
      </c>
      <c r="Y139" s="7">
        <v>0</v>
      </c>
      <c r="Z139" s="6" t="s">
        <v>19</v>
      </c>
      <c r="AA139" s="6" t="str">
        <f t="shared" si="8"/>
        <v/>
      </c>
      <c r="AB139" s="6" t="str">
        <f t="shared" si="9"/>
        <v/>
      </c>
      <c r="AD139" s="10" t="e">
        <f>VLOOKUP(R139,Layout2!$B$2:$M$2395,12,FALSE)</f>
        <v>#N/A</v>
      </c>
      <c r="AE139" s="10" t="e">
        <f>IF(ISNA(AD139),VLOOKUP(C139,Layout2!$F$2:$M$2395,8,FALSE),AD139)</f>
        <v>#N/A</v>
      </c>
      <c r="AF139" s="10" t="e">
        <f>IF(ISNA(AE139),VLOOKUP(B139,Layout2!$F$2:$M$2395,8,FALSE),AE139)</f>
        <v>#N/A</v>
      </c>
      <c r="AG139" s="10" t="e">
        <f>IF(ISNA(AF139),VLOOKUP(B139,Layout2!$B$2:$M$2395,12,FALSE),AF139)</f>
        <v>#N/A</v>
      </c>
      <c r="AI139" s="17" t="e">
        <v>#N/A</v>
      </c>
      <c r="AJ139" s="17" t="e">
        <v>#N/A</v>
      </c>
      <c r="AK139" s="17" t="s">
        <v>19</v>
      </c>
      <c r="AL139" t="str">
        <f t="shared" si="10"/>
        <v/>
      </c>
      <c r="AM139" t="str">
        <f t="shared" si="11"/>
        <v xml:space="preserve">LF 10/12/2018 ITAU </v>
      </c>
    </row>
    <row r="140" spans="1:39" ht="12.75" customHeight="1" x14ac:dyDescent="0.3">
      <c r="A140" s="6" t="s">
        <v>1025</v>
      </c>
      <c r="B140" s="6" t="s">
        <v>1026</v>
      </c>
      <c r="C140" s="6" t="s">
        <v>1027</v>
      </c>
      <c r="D140" s="7" t="b">
        <v>0</v>
      </c>
      <c r="E140" s="6" t="s">
        <v>913</v>
      </c>
      <c r="F140" s="6" t="s">
        <v>867</v>
      </c>
      <c r="G140" s="8">
        <v>42286</v>
      </c>
      <c r="H140" s="8">
        <v>43382</v>
      </c>
      <c r="I140" s="9"/>
      <c r="J140" s="9"/>
      <c r="K140" s="9"/>
      <c r="L140" s="6" t="s">
        <v>19</v>
      </c>
      <c r="M140" s="9"/>
      <c r="N140" s="6" t="s">
        <v>868</v>
      </c>
      <c r="O140" s="9"/>
      <c r="P140" s="7">
        <v>1.054</v>
      </c>
      <c r="Q140" s="6" t="s">
        <v>999</v>
      </c>
      <c r="R140" s="6" t="s">
        <v>1026</v>
      </c>
      <c r="S140" s="6" t="s">
        <v>19</v>
      </c>
      <c r="T140" s="8">
        <v>41640</v>
      </c>
      <c r="U140" s="8">
        <v>43061</v>
      </c>
      <c r="V140" s="7" t="b">
        <v>0</v>
      </c>
      <c r="W140" s="6" t="s">
        <v>860</v>
      </c>
      <c r="X140" s="6" t="s">
        <v>870</v>
      </c>
      <c r="Y140" s="7">
        <v>1</v>
      </c>
      <c r="Z140" s="6" t="s">
        <v>713</v>
      </c>
      <c r="AA140" s="6" t="str">
        <f t="shared" si="8"/>
        <v>ITUB4</v>
      </c>
      <c r="AB140" s="6" t="str">
        <f t="shared" si="9"/>
        <v/>
      </c>
      <c r="AD140" s="10" t="e">
        <f>VLOOKUP(R140,Layout2!$B$2:$M$2395,12,FALSE)</f>
        <v>#N/A</v>
      </c>
      <c r="AE140" s="10" t="e">
        <f>IF(ISNA(AD140),VLOOKUP(C140,Layout2!$F$2:$M$2395,8,FALSE),AD140)</f>
        <v>#N/A</v>
      </c>
      <c r="AF140" s="10" t="e">
        <f>IF(ISNA(AE140),VLOOKUP(B140,Layout2!$F$2:$M$2395,8,FALSE),AE140)</f>
        <v>#N/A</v>
      </c>
      <c r="AG140" s="10" t="e">
        <f>IF(ISNA(AF140),VLOOKUP(B140,Layout2!$B$2:$M$2395,12,FALSE),AF140)</f>
        <v>#N/A</v>
      </c>
      <c r="AI140" s="17" t="e">
        <v>#N/A</v>
      </c>
      <c r="AJ140" s="17" t="s">
        <v>939</v>
      </c>
      <c r="AK140" s="17" t="s">
        <v>939</v>
      </c>
      <c r="AL140" t="str">
        <f t="shared" si="10"/>
        <v>ITUB4</v>
      </c>
      <c r="AM140" t="str">
        <f t="shared" si="11"/>
        <v>LF Itaú 09/10/2018B</v>
      </c>
    </row>
    <row r="141" spans="1:39" ht="12.75" customHeight="1" x14ac:dyDescent="0.3">
      <c r="A141" s="6" t="s">
        <v>1028</v>
      </c>
      <c r="B141" s="6" t="s">
        <v>1029</v>
      </c>
      <c r="C141" s="6" t="s">
        <v>1030</v>
      </c>
      <c r="D141" s="7" t="b">
        <v>0</v>
      </c>
      <c r="E141" s="6" t="s">
        <v>913</v>
      </c>
      <c r="F141" s="6" t="s">
        <v>867</v>
      </c>
      <c r="G141" s="8">
        <v>42286</v>
      </c>
      <c r="H141" s="8">
        <v>43382</v>
      </c>
      <c r="I141" s="9"/>
      <c r="J141" s="9"/>
      <c r="K141" s="9"/>
      <c r="L141" s="6" t="s">
        <v>19</v>
      </c>
      <c r="M141" s="9"/>
      <c r="N141" s="6" t="s">
        <v>868</v>
      </c>
      <c r="O141" s="9"/>
      <c r="P141" s="7">
        <v>1.054</v>
      </c>
      <c r="Q141" s="6" t="s">
        <v>999</v>
      </c>
      <c r="R141" s="6" t="s">
        <v>1029</v>
      </c>
      <c r="S141" s="6" t="s">
        <v>19</v>
      </c>
      <c r="T141" s="8">
        <v>41640</v>
      </c>
      <c r="U141" s="8">
        <v>42809</v>
      </c>
      <c r="V141" s="7" t="b">
        <v>0</v>
      </c>
      <c r="W141" s="6" t="s">
        <v>860</v>
      </c>
      <c r="X141" s="6" t="s">
        <v>870</v>
      </c>
      <c r="Y141" s="7">
        <v>1</v>
      </c>
      <c r="Z141" s="6" t="s">
        <v>713</v>
      </c>
      <c r="AA141" s="6" t="str">
        <f t="shared" si="8"/>
        <v>ITUB4</v>
      </c>
      <c r="AB141" s="6" t="str">
        <f t="shared" si="9"/>
        <v/>
      </c>
      <c r="AD141" s="10" t="e">
        <f>VLOOKUP(R141,Layout2!$B$2:$M$2395,12,FALSE)</f>
        <v>#N/A</v>
      </c>
      <c r="AE141" s="10" t="e">
        <f>IF(ISNA(AD141),VLOOKUP(C141,Layout2!$F$2:$M$2395,8,FALSE),AD141)</f>
        <v>#N/A</v>
      </c>
      <c r="AF141" s="10" t="e">
        <f>IF(ISNA(AE141),VLOOKUP(B141,Layout2!$F$2:$M$2395,8,FALSE),AE141)</f>
        <v>#N/A</v>
      </c>
      <c r="AG141" s="10" t="e">
        <f>IF(ISNA(AF141),VLOOKUP(B141,Layout2!$B$2:$M$2395,12,FALSE),AF141)</f>
        <v>#N/A</v>
      </c>
      <c r="AI141" s="17" t="e">
        <v>#N/A</v>
      </c>
      <c r="AJ141" s="17" t="s">
        <v>939</v>
      </c>
      <c r="AK141" s="17" t="s">
        <v>939</v>
      </c>
      <c r="AL141" t="str">
        <f t="shared" si="10"/>
        <v>ITUB4</v>
      </c>
      <c r="AM141" t="str">
        <f t="shared" si="11"/>
        <v>LF Itaú 09/10/2018A</v>
      </c>
    </row>
    <row r="142" spans="1:39" ht="12.75" customHeight="1" x14ac:dyDescent="0.3">
      <c r="A142" s="6" t="s">
        <v>1031</v>
      </c>
      <c r="B142" s="6" t="s">
        <v>211</v>
      </c>
      <c r="C142" s="6" t="s">
        <v>212</v>
      </c>
      <c r="D142" s="7" t="b">
        <v>0</v>
      </c>
      <c r="E142" s="6" t="s">
        <v>859</v>
      </c>
      <c r="F142" s="6" t="s">
        <v>859</v>
      </c>
      <c r="G142" s="8">
        <v>42499</v>
      </c>
      <c r="H142" s="8">
        <v>55153</v>
      </c>
      <c r="I142" s="9"/>
      <c r="J142" s="9"/>
      <c r="K142" s="9"/>
      <c r="L142" s="6" t="s">
        <v>19</v>
      </c>
      <c r="M142" s="9"/>
      <c r="N142" s="6" t="s">
        <v>888</v>
      </c>
      <c r="O142" s="9"/>
      <c r="P142" s="7">
        <v>0</v>
      </c>
      <c r="Q142" s="6" t="s">
        <v>999</v>
      </c>
      <c r="R142" s="6" t="s">
        <v>211</v>
      </c>
      <c r="S142" s="6" t="s">
        <v>19</v>
      </c>
      <c r="T142" s="8">
        <v>41640</v>
      </c>
      <c r="U142" s="8">
        <v>43599</v>
      </c>
      <c r="V142" s="7" t="b">
        <v>0</v>
      </c>
      <c r="W142" s="6" t="s">
        <v>860</v>
      </c>
      <c r="X142" s="6" t="s">
        <v>861</v>
      </c>
      <c r="Y142" s="7">
        <v>1</v>
      </c>
      <c r="Z142" s="6" t="s">
        <v>713</v>
      </c>
      <c r="AA142" s="6" t="str">
        <f t="shared" si="8"/>
        <v>-</v>
      </c>
      <c r="AB142" s="6" t="str">
        <f t="shared" si="9"/>
        <v>18418915000187</v>
      </c>
      <c r="AD142" s="10" t="str">
        <f>VLOOKUP(R142,Layout2!$B$2:$M$2395,12,FALSE)</f>
        <v>18418915000187</v>
      </c>
      <c r="AE142" s="10" t="str">
        <f>IF(ISNA(AD142),VLOOKUP(C142,Layout2!$F$2:$M$2395,8,FALSE),AD142)</f>
        <v>18418915000187</v>
      </c>
      <c r="AF142" s="10" t="str">
        <f>IF(ISNA(AE142),VLOOKUP(B142,Layout2!$F$2:$M$2395,8,FALSE),AE142)</f>
        <v>18418915000187</v>
      </c>
      <c r="AG142" s="10" t="str">
        <f>IF(ISNA(AF142),VLOOKUP(B142,Layout2!$B$2:$M$2395,12,FALSE),AF142)</f>
        <v>18418915000187</v>
      </c>
      <c r="AI142" s="17" t="e">
        <v>#N/A</v>
      </c>
      <c r="AJ142" s="17" t="s">
        <v>862</v>
      </c>
      <c r="AK142" s="17" t="s">
        <v>862</v>
      </c>
      <c r="AL142" t="str">
        <f t="shared" si="10"/>
        <v>-</v>
      </c>
      <c r="AM142" t="str">
        <f t="shared" si="11"/>
        <v>Bny Mellon Arx Liquidez Fdo Invest Referenciado Di Longo Prazo Ix</v>
      </c>
    </row>
    <row r="143" spans="1:39" ht="12.75" customHeight="1" x14ac:dyDescent="0.3">
      <c r="A143" s="6" t="s">
        <v>1032</v>
      </c>
      <c r="B143" s="6" t="s">
        <v>221</v>
      </c>
      <c r="C143" s="6" t="s">
        <v>222</v>
      </c>
      <c r="D143" s="7" t="b">
        <v>0</v>
      </c>
      <c r="E143" s="6" t="s">
        <v>859</v>
      </c>
      <c r="F143" s="6" t="s">
        <v>859</v>
      </c>
      <c r="G143" s="8">
        <v>42499</v>
      </c>
      <c r="H143" s="8">
        <v>55153</v>
      </c>
      <c r="I143" s="9"/>
      <c r="J143" s="9"/>
      <c r="K143" s="9"/>
      <c r="L143" s="6" t="s">
        <v>19</v>
      </c>
      <c r="M143" s="9"/>
      <c r="N143" s="6" t="s">
        <v>888</v>
      </c>
      <c r="O143" s="9"/>
      <c r="P143" s="7">
        <v>0</v>
      </c>
      <c r="Q143" s="6" t="s">
        <v>999</v>
      </c>
      <c r="R143" s="6" t="s">
        <v>221</v>
      </c>
      <c r="S143" s="6" t="s">
        <v>19</v>
      </c>
      <c r="T143" s="8">
        <v>41640</v>
      </c>
      <c r="U143" s="8">
        <v>43599</v>
      </c>
      <c r="V143" s="7" t="b">
        <v>0</v>
      </c>
      <c r="W143" s="6" t="s">
        <v>860</v>
      </c>
      <c r="X143" s="6" t="s">
        <v>861</v>
      </c>
      <c r="Y143" s="7">
        <v>1</v>
      </c>
      <c r="Z143" s="6" t="s">
        <v>713</v>
      </c>
      <c r="AA143" s="6" t="str">
        <f t="shared" si="8"/>
        <v>-</v>
      </c>
      <c r="AB143" s="6" t="str">
        <f t="shared" si="9"/>
        <v>18418874000129</v>
      </c>
      <c r="AD143" s="10" t="str">
        <f>VLOOKUP(R143,Layout2!$B$2:$M$2395,12,FALSE)</f>
        <v>18418874000129</v>
      </c>
      <c r="AE143" s="10" t="str">
        <f>IF(ISNA(AD143),VLOOKUP(C143,Layout2!$F$2:$M$2395,8,FALSE),AD143)</f>
        <v>18418874000129</v>
      </c>
      <c r="AF143" s="10" t="str">
        <f>IF(ISNA(AE143),VLOOKUP(B143,Layout2!$F$2:$M$2395,8,FALSE),AE143)</f>
        <v>18418874000129</v>
      </c>
      <c r="AG143" s="10" t="str">
        <f>IF(ISNA(AF143),VLOOKUP(B143,Layout2!$B$2:$M$2395,12,FALSE),AF143)</f>
        <v>18418874000129</v>
      </c>
      <c r="AI143" s="17" t="e">
        <v>#N/A</v>
      </c>
      <c r="AJ143" s="17" t="s">
        <v>862</v>
      </c>
      <c r="AK143" s="17" t="s">
        <v>862</v>
      </c>
      <c r="AL143" t="str">
        <f t="shared" si="10"/>
        <v>-</v>
      </c>
      <c r="AM143" t="str">
        <f t="shared" si="11"/>
        <v>Bny Mellon Arx Liquidez Fdo Invest Referenciado Di Longo Prazo Viii</v>
      </c>
    </row>
    <row r="144" spans="1:39" ht="12.75" customHeight="1" x14ac:dyDescent="0.3">
      <c r="A144" s="6" t="s">
        <v>1033</v>
      </c>
      <c r="B144" s="6" t="s">
        <v>1034</v>
      </c>
      <c r="C144" s="6" t="s">
        <v>546</v>
      </c>
      <c r="D144" s="7" t="b">
        <v>0</v>
      </c>
      <c r="E144" s="6" t="s">
        <v>894</v>
      </c>
      <c r="F144" s="6" t="s">
        <v>867</v>
      </c>
      <c r="G144" s="8">
        <v>42050</v>
      </c>
      <c r="H144" s="8">
        <v>43998</v>
      </c>
      <c r="I144" s="9"/>
      <c r="J144" s="9"/>
      <c r="K144" s="9"/>
      <c r="L144" s="6" t="s">
        <v>546</v>
      </c>
      <c r="M144" s="9"/>
      <c r="N144" s="6" t="s">
        <v>888</v>
      </c>
      <c r="O144" s="9"/>
      <c r="P144" s="7">
        <v>2.5000000000000001E-2</v>
      </c>
      <c r="Q144" s="6" t="s">
        <v>869</v>
      </c>
      <c r="R144" s="6" t="s">
        <v>545</v>
      </c>
      <c r="S144" s="6" t="s">
        <v>19</v>
      </c>
      <c r="T144" s="8">
        <v>41640</v>
      </c>
      <c r="U144" s="8">
        <v>43150</v>
      </c>
      <c r="V144" s="7" t="b">
        <v>0</v>
      </c>
      <c r="W144" s="6" t="s">
        <v>860</v>
      </c>
      <c r="X144" s="6" t="s">
        <v>875</v>
      </c>
      <c r="Y144" s="7">
        <v>1</v>
      </c>
      <c r="Z144" s="6" t="s">
        <v>713</v>
      </c>
      <c r="AA144" s="6" t="str">
        <f t="shared" si="8"/>
        <v>0117002D</v>
      </c>
      <c r="AB144" s="6" t="str">
        <f t="shared" si="9"/>
        <v>11274829000107</v>
      </c>
      <c r="AD144" s="10" t="str">
        <f>VLOOKUP(R144,Layout2!$B$2:$M$2395,12,FALSE)</f>
        <v>11274829000107</v>
      </c>
      <c r="AE144" s="10" t="str">
        <f>IF(ISNA(AD144),VLOOKUP(C144,Layout2!$F$2:$M$2395,8,FALSE),AD144)</f>
        <v>11274829000107</v>
      </c>
      <c r="AF144" s="10" t="str">
        <f>IF(ISNA(AE144),VLOOKUP(B144,Layout2!$F$2:$M$2395,8,FALSE),AE144)</f>
        <v>11274829000107</v>
      </c>
      <c r="AG144" s="10" t="str">
        <f>IF(ISNA(AF144),VLOOKUP(B144,Layout2!$B$2:$M$2395,12,FALSE),AF144)</f>
        <v>11274829000107</v>
      </c>
      <c r="AI144" s="17" t="s">
        <v>931</v>
      </c>
      <c r="AJ144" s="17" t="s">
        <v>931</v>
      </c>
      <c r="AK144" s="17" t="s">
        <v>931</v>
      </c>
      <c r="AL144" t="str">
        <f t="shared" si="10"/>
        <v>0117002D</v>
      </c>
      <c r="AM144" t="str">
        <f t="shared" si="11"/>
        <v>Debênture CPSec 1S 3E</v>
      </c>
    </row>
    <row r="145" spans="1:39" ht="12.75" customHeight="1" x14ac:dyDescent="0.3">
      <c r="A145" s="6" t="s">
        <v>1035</v>
      </c>
      <c r="B145" s="6" t="s">
        <v>1036</v>
      </c>
      <c r="C145" s="6" t="s">
        <v>19</v>
      </c>
      <c r="D145" s="7" t="b">
        <v>0</v>
      </c>
      <c r="E145" s="6" t="s">
        <v>974</v>
      </c>
      <c r="F145" s="6" t="s">
        <v>975</v>
      </c>
      <c r="G145" s="8">
        <v>0</v>
      </c>
      <c r="H145" s="8">
        <v>0</v>
      </c>
      <c r="I145" s="9"/>
      <c r="J145" s="9"/>
      <c r="K145" s="9"/>
      <c r="L145" s="6" t="s">
        <v>19</v>
      </c>
      <c r="M145" s="9"/>
      <c r="N145" s="6" t="s">
        <v>888</v>
      </c>
      <c r="O145" s="9"/>
      <c r="P145" s="7">
        <v>0</v>
      </c>
      <c r="Q145" s="6" t="s">
        <v>869</v>
      </c>
      <c r="R145" s="6" t="s">
        <v>1037</v>
      </c>
      <c r="S145" s="6" t="s">
        <v>19</v>
      </c>
      <c r="T145" s="8">
        <v>41640</v>
      </c>
      <c r="U145" s="8">
        <v>42719</v>
      </c>
      <c r="V145" s="7" t="b">
        <v>1</v>
      </c>
      <c r="W145" s="6" t="s">
        <v>860</v>
      </c>
      <c r="X145" s="6" t="s">
        <v>861</v>
      </c>
      <c r="Y145" s="7">
        <v>1</v>
      </c>
      <c r="Z145" s="6" t="s">
        <v>976</v>
      </c>
      <c r="AA145" s="6" t="str">
        <f t="shared" si="8"/>
        <v>-</v>
      </c>
      <c r="AB145" s="6" t="str">
        <f t="shared" si="9"/>
        <v/>
      </c>
      <c r="AD145" s="10" t="e">
        <f>VLOOKUP(R145,Layout2!$B$2:$M$2395,12,FALSE)</f>
        <v>#N/A</v>
      </c>
      <c r="AE145" s="10" t="e">
        <f>IF(ISNA(AD145),VLOOKUP(C145,Layout2!$F$2:$M$2395,8,FALSE),AD145)</f>
        <v>#N/A</v>
      </c>
      <c r="AF145" s="10" t="e">
        <f>IF(ISNA(AE145),VLOOKUP(B145,Layout2!$F$2:$M$2395,8,FALSE),AE145)</f>
        <v>#N/A</v>
      </c>
      <c r="AG145" s="10" t="e">
        <f>IF(ISNA(AF145),VLOOKUP(B145,Layout2!$B$2:$M$2395,12,FALSE),AF145)</f>
        <v>#N/A</v>
      </c>
      <c r="AI145" s="17" t="e">
        <v>#N/A</v>
      </c>
      <c r="AJ145" s="17" t="s">
        <v>862</v>
      </c>
      <c r="AK145" s="17" t="s">
        <v>862</v>
      </c>
      <c r="AL145" t="str">
        <f t="shared" si="10"/>
        <v>-</v>
      </c>
      <c r="AM145" t="str">
        <f t="shared" si="11"/>
        <v>FII-Memorial Office</v>
      </c>
    </row>
    <row r="146" spans="1:39" ht="12.75" customHeight="1" x14ac:dyDescent="0.3">
      <c r="A146" s="6" t="s">
        <v>1038</v>
      </c>
      <c r="B146" s="6" t="s">
        <v>1039</v>
      </c>
      <c r="C146" s="6" t="s">
        <v>19</v>
      </c>
      <c r="D146" s="7" t="b">
        <v>0</v>
      </c>
      <c r="E146" s="6" t="s">
        <v>19</v>
      </c>
      <c r="F146" s="6" t="s">
        <v>19</v>
      </c>
      <c r="G146" s="8">
        <v>0</v>
      </c>
      <c r="H146" s="8">
        <v>0</v>
      </c>
      <c r="I146" s="9"/>
      <c r="J146" s="9"/>
      <c r="K146" s="9"/>
      <c r="L146" s="6" t="s">
        <v>19</v>
      </c>
      <c r="M146" s="9"/>
      <c r="N146" s="6" t="s">
        <v>19</v>
      </c>
      <c r="O146" s="9"/>
      <c r="P146" s="7">
        <v>0</v>
      </c>
      <c r="Q146" s="6" t="s">
        <v>19</v>
      </c>
      <c r="R146" s="6" t="s">
        <v>1039</v>
      </c>
      <c r="S146" s="6" t="s">
        <v>19</v>
      </c>
      <c r="T146" s="8">
        <v>41640</v>
      </c>
      <c r="U146" s="8">
        <v>42873</v>
      </c>
      <c r="V146" s="7" t="b">
        <v>0</v>
      </c>
      <c r="W146" s="6" t="s">
        <v>860</v>
      </c>
      <c r="X146" s="6" t="s">
        <v>19</v>
      </c>
      <c r="Y146" s="7">
        <v>0</v>
      </c>
      <c r="Z146" s="6" t="s">
        <v>19</v>
      </c>
      <c r="AA146" s="6" t="str">
        <f t="shared" si="8"/>
        <v/>
      </c>
      <c r="AB146" s="6" t="str">
        <f t="shared" si="9"/>
        <v/>
      </c>
      <c r="AD146" s="10" t="e">
        <f>VLOOKUP(R146,Layout2!$B$2:$M$2395,12,FALSE)</f>
        <v>#N/A</v>
      </c>
      <c r="AE146" s="10" t="e">
        <f>IF(ISNA(AD146),VLOOKUP(C146,Layout2!$F$2:$M$2395,8,FALSE),AD146)</f>
        <v>#N/A</v>
      </c>
      <c r="AF146" s="10" t="e">
        <f>IF(ISNA(AE146),VLOOKUP(B146,Layout2!$F$2:$M$2395,8,FALSE),AE146)</f>
        <v>#N/A</v>
      </c>
      <c r="AG146" s="10" t="e">
        <f>IF(ISNA(AF146),VLOOKUP(B146,Layout2!$B$2:$M$2395,12,FALSE),AF146)</f>
        <v>#N/A</v>
      </c>
      <c r="AI146" s="17" t="e">
        <v>#N/A</v>
      </c>
      <c r="AJ146" s="17" t="e">
        <v>#N/A</v>
      </c>
      <c r="AK146" s="17" t="s">
        <v>19</v>
      </c>
      <c r="AL146" t="str">
        <f t="shared" si="10"/>
        <v/>
      </c>
      <c r="AM146" t="str">
        <f t="shared" si="11"/>
        <v>LF 10/12/2018 ITAU</v>
      </c>
    </row>
    <row r="147" spans="1:39" ht="12.75" customHeight="1" x14ac:dyDescent="0.3">
      <c r="A147" s="6" t="s">
        <v>1040</v>
      </c>
      <c r="B147" s="6" t="s">
        <v>207</v>
      </c>
      <c r="C147" s="6" t="s">
        <v>208</v>
      </c>
      <c r="D147" s="7" t="b">
        <v>0</v>
      </c>
      <c r="E147" s="6" t="s">
        <v>859</v>
      </c>
      <c r="F147" s="6" t="s">
        <v>975</v>
      </c>
      <c r="G147" s="8">
        <v>42499</v>
      </c>
      <c r="H147" s="8">
        <v>44690</v>
      </c>
      <c r="I147" s="9"/>
      <c r="J147" s="9"/>
      <c r="K147" s="9"/>
      <c r="L147" s="6" t="s">
        <v>19</v>
      </c>
      <c r="M147" s="9"/>
      <c r="N147" s="6" t="s">
        <v>888</v>
      </c>
      <c r="O147" s="9"/>
      <c r="P147" s="7">
        <v>0</v>
      </c>
      <c r="Q147" s="6" t="s">
        <v>999</v>
      </c>
      <c r="R147" s="6" t="s">
        <v>207</v>
      </c>
      <c r="S147" s="6" t="s">
        <v>19</v>
      </c>
      <c r="T147" s="8">
        <v>41640</v>
      </c>
      <c r="U147" s="8">
        <v>43599</v>
      </c>
      <c r="V147" s="7" t="b">
        <v>0</v>
      </c>
      <c r="W147" s="6" t="s">
        <v>860</v>
      </c>
      <c r="X147" s="6" t="s">
        <v>861</v>
      </c>
      <c r="Y147" s="7">
        <v>1</v>
      </c>
      <c r="Z147" s="6" t="s">
        <v>713</v>
      </c>
      <c r="AA147" s="6" t="str">
        <f t="shared" si="8"/>
        <v>-</v>
      </c>
      <c r="AB147" s="6" t="str">
        <f t="shared" si="9"/>
        <v>18416553000195</v>
      </c>
      <c r="AD147" s="10" t="str">
        <f>VLOOKUP(R147,Layout2!$B$2:$M$2395,12,FALSE)</f>
        <v>18416553000195</v>
      </c>
      <c r="AE147" s="10" t="str">
        <f>IF(ISNA(AD147),VLOOKUP(C147,Layout2!$F$2:$M$2395,8,FALSE),AD147)</f>
        <v>18416553000195</v>
      </c>
      <c r="AF147" s="10" t="str">
        <f>IF(ISNA(AE147),VLOOKUP(B147,Layout2!$F$2:$M$2395,8,FALSE),AE147)</f>
        <v>18416553000195</v>
      </c>
      <c r="AG147" s="10" t="str">
        <f>IF(ISNA(AF147),VLOOKUP(B147,Layout2!$B$2:$M$2395,12,FALSE),AF147)</f>
        <v>18416553000195</v>
      </c>
      <c r="AI147" s="17" t="e">
        <v>#N/A</v>
      </c>
      <c r="AJ147" s="17" t="s">
        <v>862</v>
      </c>
      <c r="AK147" s="17" t="s">
        <v>862</v>
      </c>
      <c r="AL147" t="str">
        <f t="shared" si="10"/>
        <v>-</v>
      </c>
      <c r="AM147" t="str">
        <f t="shared" si="11"/>
        <v>Bny Mellon Arx Liquidez Fundo Investimento Referenciado Di Lp Iii</v>
      </c>
    </row>
    <row r="148" spans="1:39" ht="12.75" customHeight="1" x14ac:dyDescent="0.3">
      <c r="A148" s="6" t="s">
        <v>1041</v>
      </c>
      <c r="B148" s="6" t="s">
        <v>1042</v>
      </c>
      <c r="C148" s="6" t="s">
        <v>587</v>
      </c>
      <c r="D148" s="7" t="b">
        <v>0</v>
      </c>
      <c r="E148" s="6" t="s">
        <v>874</v>
      </c>
      <c r="F148" s="6" t="s">
        <v>867</v>
      </c>
      <c r="G148" s="8">
        <v>41105</v>
      </c>
      <c r="H148" s="8">
        <v>43661</v>
      </c>
      <c r="I148" s="9"/>
      <c r="J148" s="9"/>
      <c r="K148" s="9"/>
      <c r="L148" s="6" t="s">
        <v>1042</v>
      </c>
      <c r="M148" s="9"/>
      <c r="N148" s="6" t="s">
        <v>882</v>
      </c>
      <c r="O148" s="9"/>
      <c r="P148" s="7">
        <v>5.8500000000000003E-2</v>
      </c>
      <c r="Q148" s="6" t="s">
        <v>1043</v>
      </c>
      <c r="R148" s="6" t="s">
        <v>586</v>
      </c>
      <c r="S148" s="6" t="s">
        <v>19</v>
      </c>
      <c r="T148" s="8">
        <v>41640</v>
      </c>
      <c r="U148" s="8">
        <v>43150</v>
      </c>
      <c r="V148" s="7" t="b">
        <v>0</v>
      </c>
      <c r="W148" s="6" t="s">
        <v>860</v>
      </c>
      <c r="X148" s="6" t="s">
        <v>875</v>
      </c>
      <c r="Y148" s="7">
        <v>1</v>
      </c>
      <c r="Z148" s="6" t="s">
        <v>713</v>
      </c>
      <c r="AA148" s="6" t="str">
        <f t="shared" si="8"/>
        <v>BRPR3</v>
      </c>
      <c r="AB148" s="6" t="str">
        <f t="shared" si="9"/>
        <v>06977751000149</v>
      </c>
      <c r="AD148" s="10" t="str">
        <f>VLOOKUP(R148,Layout2!$B$2:$M$2395,12,FALSE)</f>
        <v>06977751000149</v>
      </c>
      <c r="AE148" s="10" t="str">
        <f>IF(ISNA(AD148),VLOOKUP(C148,Layout2!$F$2:$M$2395,8,FALSE),AD148)</f>
        <v>06977751000149</v>
      </c>
      <c r="AF148" s="10" t="str">
        <f>IF(ISNA(AE148),VLOOKUP(B148,Layout2!$F$2:$M$2395,8,FALSE),AE148)</f>
        <v>06977751000149</v>
      </c>
      <c r="AG148" s="10" t="str">
        <f>IF(ISNA(AF148),VLOOKUP(B148,Layout2!$B$2:$M$2395,12,FALSE),AF148)</f>
        <v>06977751000149</v>
      </c>
      <c r="AI148" s="17" t="s">
        <v>1044</v>
      </c>
      <c r="AJ148" s="17" t="s">
        <v>1044</v>
      </c>
      <c r="AK148" s="17" t="s">
        <v>1044</v>
      </c>
      <c r="AL148" t="str">
        <f t="shared" si="10"/>
        <v>BRPR3</v>
      </c>
      <c r="AM148" t="str">
        <f t="shared" si="11"/>
        <v>Debênture BR Properties 2S 1E</v>
      </c>
    </row>
    <row r="149" spans="1:39" ht="12.75" customHeight="1" x14ac:dyDescent="0.3">
      <c r="A149" s="6" t="s">
        <v>1045</v>
      </c>
      <c r="B149" s="6" t="s">
        <v>1046</v>
      </c>
      <c r="C149" s="6" t="s">
        <v>1047</v>
      </c>
      <c r="D149" s="7" t="b">
        <v>0</v>
      </c>
      <c r="E149" s="6" t="s">
        <v>913</v>
      </c>
      <c r="F149" s="6" t="s">
        <v>867</v>
      </c>
      <c r="G149" s="8">
        <v>42940</v>
      </c>
      <c r="H149" s="8">
        <v>42940</v>
      </c>
      <c r="I149" s="9"/>
      <c r="J149" s="9"/>
      <c r="K149" s="9"/>
      <c r="L149" s="6" t="s">
        <v>19</v>
      </c>
      <c r="M149" s="9"/>
      <c r="N149" s="6" t="s">
        <v>868</v>
      </c>
      <c r="O149" s="9"/>
      <c r="P149" s="7">
        <v>1</v>
      </c>
      <c r="Q149" s="6" t="s">
        <v>869</v>
      </c>
      <c r="R149" s="6" t="s">
        <v>1046</v>
      </c>
      <c r="S149" s="6" t="s">
        <v>19</v>
      </c>
      <c r="T149" s="8">
        <v>41640</v>
      </c>
      <c r="U149" s="8">
        <v>42947</v>
      </c>
      <c r="V149" s="7" t="b">
        <v>1</v>
      </c>
      <c r="W149" s="6" t="s">
        <v>860</v>
      </c>
      <c r="X149" s="6" t="s">
        <v>870</v>
      </c>
      <c r="Y149" s="7">
        <v>1</v>
      </c>
      <c r="Z149" s="6" t="s">
        <v>713</v>
      </c>
      <c r="AA149" s="6" t="str">
        <f t="shared" si="8"/>
        <v>BRIV4</v>
      </c>
      <c r="AB149" s="6" t="str">
        <f t="shared" si="9"/>
        <v/>
      </c>
      <c r="AD149" s="10" t="e">
        <f>VLOOKUP(R149,Layout2!$B$2:$M$2395,12,FALSE)</f>
        <v>#N/A</v>
      </c>
      <c r="AE149" s="10" t="e">
        <f>IF(ISNA(AD149),VLOOKUP(C149,Layout2!$F$2:$M$2395,8,FALSE),AD149)</f>
        <v>#N/A</v>
      </c>
      <c r="AF149" s="10" t="e">
        <f>IF(ISNA(AE149),VLOOKUP(B149,Layout2!$F$2:$M$2395,8,FALSE),AE149)</f>
        <v>#N/A</v>
      </c>
      <c r="AG149" s="10" t="e">
        <f>IF(ISNA(AF149),VLOOKUP(B149,Layout2!$B$2:$M$2395,12,FALSE),AF149)</f>
        <v>#N/A</v>
      </c>
      <c r="AI149" s="17" t="e">
        <v>#N/A</v>
      </c>
      <c r="AJ149" s="17" t="s">
        <v>1048</v>
      </c>
      <c r="AK149" s="17" t="s">
        <v>1048</v>
      </c>
      <c r="AL149" t="str">
        <f t="shared" si="10"/>
        <v>BRIV4</v>
      </c>
      <c r="AM149" t="str">
        <f t="shared" si="11"/>
        <v>LF 24/07/2017 BCO ALFA</v>
      </c>
    </row>
    <row r="150" spans="1:39" ht="12.75" customHeight="1" x14ac:dyDescent="0.3">
      <c r="A150" s="6" t="s">
        <v>1049</v>
      </c>
      <c r="B150" s="6" t="s">
        <v>1050</v>
      </c>
      <c r="C150" s="6" t="s">
        <v>1051</v>
      </c>
      <c r="D150" s="7" t="b">
        <v>0</v>
      </c>
      <c r="E150" s="6" t="s">
        <v>913</v>
      </c>
      <c r="F150" s="6" t="s">
        <v>867</v>
      </c>
      <c r="G150" s="8">
        <v>42915</v>
      </c>
      <c r="H150" s="8">
        <v>42915</v>
      </c>
      <c r="I150" s="9"/>
      <c r="J150" s="9"/>
      <c r="K150" s="9"/>
      <c r="L150" s="6" t="s">
        <v>19</v>
      </c>
      <c r="M150" s="9"/>
      <c r="N150" s="6" t="s">
        <v>868</v>
      </c>
      <c r="O150" s="9"/>
      <c r="P150" s="7">
        <v>1</v>
      </c>
      <c r="Q150" s="6" t="s">
        <v>869</v>
      </c>
      <c r="R150" s="6" t="s">
        <v>1050</v>
      </c>
      <c r="S150" s="6" t="s">
        <v>19</v>
      </c>
      <c r="T150" s="8">
        <v>41640</v>
      </c>
      <c r="U150" s="8">
        <v>42825</v>
      </c>
      <c r="V150" s="7" t="b">
        <v>0</v>
      </c>
      <c r="W150" s="6" t="s">
        <v>860</v>
      </c>
      <c r="X150" s="6" t="s">
        <v>870</v>
      </c>
      <c r="Y150" s="7">
        <v>1</v>
      </c>
      <c r="Z150" s="6" t="s">
        <v>713</v>
      </c>
      <c r="AA150" s="6" t="str">
        <f t="shared" si="8"/>
        <v>BRIV4</v>
      </c>
      <c r="AB150" s="6" t="str">
        <f t="shared" si="9"/>
        <v/>
      </c>
      <c r="AD150" s="10" t="e">
        <f>VLOOKUP(R150,Layout2!$B$2:$M$2395,12,FALSE)</f>
        <v>#N/A</v>
      </c>
      <c r="AE150" s="10" t="e">
        <f>IF(ISNA(AD150),VLOOKUP(C150,Layout2!$F$2:$M$2395,8,FALSE),AD150)</f>
        <v>#N/A</v>
      </c>
      <c r="AF150" s="10" t="e">
        <f>IF(ISNA(AE150),VLOOKUP(B150,Layout2!$F$2:$M$2395,8,FALSE),AE150)</f>
        <v>#N/A</v>
      </c>
      <c r="AG150" s="10" t="e">
        <f>IF(ISNA(AF150),VLOOKUP(B150,Layout2!$B$2:$M$2395,12,FALSE),AF150)</f>
        <v>#N/A</v>
      </c>
      <c r="AI150" s="17" t="e">
        <v>#N/A</v>
      </c>
      <c r="AJ150" s="17" t="s">
        <v>1048</v>
      </c>
      <c r="AK150" s="17" t="s">
        <v>1048</v>
      </c>
      <c r="AL150" t="str">
        <f t="shared" si="10"/>
        <v>BRIV4</v>
      </c>
      <c r="AM150" t="str">
        <f t="shared" si="11"/>
        <v>LF 29/06/2017 BCO ALFA</v>
      </c>
    </row>
    <row r="151" spans="1:39" ht="12.75" customHeight="1" x14ac:dyDescent="0.3">
      <c r="A151" s="6" t="s">
        <v>1052</v>
      </c>
      <c r="B151" s="6" t="s">
        <v>313</v>
      </c>
      <c r="C151" s="6" t="s">
        <v>1053</v>
      </c>
      <c r="D151" s="7" t="b">
        <v>0</v>
      </c>
      <c r="E151" s="6" t="s">
        <v>974</v>
      </c>
      <c r="F151" s="6" t="s">
        <v>975</v>
      </c>
      <c r="G151" s="8">
        <v>0</v>
      </c>
      <c r="H151" s="8">
        <v>55153</v>
      </c>
      <c r="I151" s="9"/>
      <c r="J151" s="9"/>
      <c r="K151" s="9"/>
      <c r="L151" s="6" t="s">
        <v>19</v>
      </c>
      <c r="M151" s="9"/>
      <c r="N151" s="6" t="s">
        <v>888</v>
      </c>
      <c r="O151" s="9"/>
      <c r="P151" s="7">
        <v>0</v>
      </c>
      <c r="Q151" s="6" t="s">
        <v>869</v>
      </c>
      <c r="R151" s="6" t="s">
        <v>312</v>
      </c>
      <c r="S151" s="6" t="s">
        <v>19</v>
      </c>
      <c r="T151" s="8">
        <v>41640</v>
      </c>
      <c r="U151" s="8">
        <v>43178</v>
      </c>
      <c r="V151" s="7" t="b">
        <v>0</v>
      </c>
      <c r="W151" s="6" t="s">
        <v>860</v>
      </c>
      <c r="X151" s="6" t="s">
        <v>861</v>
      </c>
      <c r="Y151" s="7">
        <v>10</v>
      </c>
      <c r="Z151" s="6" t="s">
        <v>976</v>
      </c>
      <c r="AA151" s="6" t="str">
        <f t="shared" si="8"/>
        <v>-</v>
      </c>
      <c r="AB151" s="6" t="str">
        <f t="shared" si="9"/>
        <v/>
      </c>
      <c r="AD151" s="10" t="str">
        <f>VLOOKUP(R151,Layout2!$B$2:$M$2395,12,FALSE)</f>
        <v/>
      </c>
      <c r="AE151" s="10" t="str">
        <f>IF(ISNA(AD151),VLOOKUP(C151,Layout2!$F$2:$M$2395,8,FALSE),AD151)</f>
        <v/>
      </c>
      <c r="AF151" s="10" t="str">
        <f>IF(ISNA(AE151),VLOOKUP(B151,Layout2!$F$2:$M$2395,8,FALSE),AE151)</f>
        <v/>
      </c>
      <c r="AG151" s="10" t="str">
        <f>IF(ISNA(AF151),VLOOKUP(B151,Layout2!$B$2:$M$2395,12,FALSE),AF151)</f>
        <v/>
      </c>
      <c r="AI151" s="17" t="e">
        <v>#N/A</v>
      </c>
      <c r="AJ151" s="17" t="s">
        <v>862</v>
      </c>
      <c r="AK151" s="17" t="s">
        <v>862</v>
      </c>
      <c r="AL151" t="str">
        <f t="shared" si="10"/>
        <v>-</v>
      </c>
      <c r="AM151" t="str">
        <f t="shared" si="11"/>
        <v>BTG Pactual Corporate Office Fund</v>
      </c>
    </row>
    <row r="152" spans="1:39" ht="12.75" customHeight="1" x14ac:dyDescent="0.3">
      <c r="A152" s="6" t="s">
        <v>1054</v>
      </c>
      <c r="B152" s="6" t="s">
        <v>1055</v>
      </c>
      <c r="C152" s="6" t="s">
        <v>19</v>
      </c>
      <c r="D152" s="7" t="b">
        <v>0</v>
      </c>
      <c r="E152" s="6" t="s">
        <v>974</v>
      </c>
      <c r="F152" s="6" t="s">
        <v>975</v>
      </c>
      <c r="G152" s="9"/>
      <c r="H152" s="9"/>
      <c r="I152" s="9"/>
      <c r="J152" s="9"/>
      <c r="K152" s="9"/>
      <c r="L152" s="6" t="s">
        <v>19</v>
      </c>
      <c r="M152" s="9"/>
      <c r="N152" s="6" t="s">
        <v>888</v>
      </c>
      <c r="O152" s="9"/>
      <c r="P152" s="7">
        <v>0</v>
      </c>
      <c r="Q152" s="6" t="s">
        <v>869</v>
      </c>
      <c r="R152" s="6" t="s">
        <v>1056</v>
      </c>
      <c r="S152" s="6" t="s">
        <v>19</v>
      </c>
      <c r="T152" s="8">
        <v>41640</v>
      </c>
      <c r="U152" s="8">
        <v>42719</v>
      </c>
      <c r="V152" s="7" t="b">
        <v>1</v>
      </c>
      <c r="W152" s="6" t="s">
        <v>860</v>
      </c>
      <c r="X152" s="6" t="s">
        <v>861</v>
      </c>
      <c r="Y152" s="7">
        <v>1</v>
      </c>
      <c r="Z152" s="6" t="s">
        <v>980</v>
      </c>
      <c r="AA152" s="6" t="str">
        <f t="shared" si="8"/>
        <v>-</v>
      </c>
      <c r="AB152" s="6" t="str">
        <f t="shared" si="9"/>
        <v/>
      </c>
      <c r="AD152" s="10" t="e">
        <f>VLOOKUP(R152,Layout2!$B$2:$M$2395,12,FALSE)</f>
        <v>#N/A</v>
      </c>
      <c r="AE152" s="10" t="e">
        <f>IF(ISNA(AD152),VLOOKUP(C152,Layout2!$F$2:$M$2395,8,FALSE),AD152)</f>
        <v>#N/A</v>
      </c>
      <c r="AF152" s="10" t="e">
        <f>IF(ISNA(AE152),VLOOKUP(B152,Layout2!$F$2:$M$2395,8,FALSE),AE152)</f>
        <v>#N/A</v>
      </c>
      <c r="AG152" s="10" t="e">
        <f>IF(ISNA(AF152),VLOOKUP(B152,Layout2!$B$2:$M$2395,12,FALSE),AF152)</f>
        <v>#N/A</v>
      </c>
      <c r="AI152" s="17" t="e">
        <v>#N/A</v>
      </c>
      <c r="AJ152" s="17" t="s">
        <v>862</v>
      </c>
      <c r="AK152" s="17" t="s">
        <v>862</v>
      </c>
      <c r="AL152" t="str">
        <f t="shared" si="10"/>
        <v>-</v>
      </c>
      <c r="AM152" t="str">
        <f t="shared" si="11"/>
        <v>Brasil Plural Absoluto</v>
      </c>
    </row>
    <row r="153" spans="1:39" ht="12.75" customHeight="1" x14ac:dyDescent="0.3">
      <c r="A153" s="6" t="s">
        <v>198</v>
      </c>
      <c r="B153" s="6" t="s">
        <v>198</v>
      </c>
      <c r="C153" s="6" t="s">
        <v>199</v>
      </c>
      <c r="D153" s="7" t="b">
        <v>0</v>
      </c>
      <c r="E153" s="6" t="s">
        <v>859</v>
      </c>
      <c r="F153" s="6" t="s">
        <v>859</v>
      </c>
      <c r="G153" s="8">
        <v>42499</v>
      </c>
      <c r="H153" s="8">
        <v>44690</v>
      </c>
      <c r="I153" s="9"/>
      <c r="J153" s="9"/>
      <c r="K153" s="9"/>
      <c r="L153" s="6" t="s">
        <v>19</v>
      </c>
      <c r="M153" s="9"/>
      <c r="N153" s="6" t="s">
        <v>54</v>
      </c>
      <c r="O153" s="9"/>
      <c r="P153" s="7">
        <v>0</v>
      </c>
      <c r="Q153" s="6" t="s">
        <v>999</v>
      </c>
      <c r="R153" s="6" t="s">
        <v>198</v>
      </c>
      <c r="S153" s="6" t="s">
        <v>19</v>
      </c>
      <c r="T153" s="8">
        <v>41640</v>
      </c>
      <c r="U153" s="8">
        <v>43515</v>
      </c>
      <c r="V153" s="7" t="b">
        <v>0</v>
      </c>
      <c r="W153" s="6" t="s">
        <v>860</v>
      </c>
      <c r="X153" s="6" t="s">
        <v>1057</v>
      </c>
      <c r="Y153" s="7">
        <v>1</v>
      </c>
      <c r="Z153" s="6" t="s">
        <v>713</v>
      </c>
      <c r="AA153" s="6" t="str">
        <f t="shared" si="8"/>
        <v>-</v>
      </c>
      <c r="AB153" s="6" t="str">
        <f t="shared" si="9"/>
        <v/>
      </c>
      <c r="AD153" s="10" t="str">
        <f>VLOOKUP(R153,Layout2!$B$2:$M$2395,12,FALSE)</f>
        <v/>
      </c>
      <c r="AE153" s="10" t="str">
        <f>IF(ISNA(AD153),VLOOKUP(C153,Layout2!$F$2:$M$2395,8,FALSE),AD153)</f>
        <v/>
      </c>
      <c r="AF153" s="10" t="str">
        <f>IF(ISNA(AE153),VLOOKUP(B153,Layout2!$F$2:$M$2395,8,FALSE),AE153)</f>
        <v/>
      </c>
      <c r="AG153" s="10" t="str">
        <f>IF(ISNA(AF153),VLOOKUP(B153,Layout2!$B$2:$M$2395,12,FALSE),AF153)</f>
        <v/>
      </c>
      <c r="AI153" s="17" t="e">
        <v>#N/A</v>
      </c>
      <c r="AJ153" s="17" t="s">
        <v>862</v>
      </c>
      <c r="AK153" s="17" t="s">
        <v>862</v>
      </c>
      <c r="AL153" t="str">
        <f t="shared" si="10"/>
        <v>-</v>
      </c>
      <c r="AM153" t="str">
        <f t="shared" si="11"/>
        <v>BRBNYM</v>
      </c>
    </row>
    <row r="154" spans="1:39" ht="12.75" customHeight="1" x14ac:dyDescent="0.3">
      <c r="A154" s="6" t="s">
        <v>1058</v>
      </c>
      <c r="B154" s="6" t="s">
        <v>217</v>
      </c>
      <c r="C154" s="6" t="s">
        <v>218</v>
      </c>
      <c r="D154" s="7" t="b">
        <v>0</v>
      </c>
      <c r="E154" s="6" t="s">
        <v>859</v>
      </c>
      <c r="F154" s="6" t="s">
        <v>975</v>
      </c>
      <c r="G154" s="8">
        <v>42499</v>
      </c>
      <c r="H154" s="8">
        <v>44690</v>
      </c>
      <c r="I154" s="9"/>
      <c r="J154" s="9"/>
      <c r="K154" s="9"/>
      <c r="L154" s="6" t="s">
        <v>19</v>
      </c>
      <c r="M154" s="9"/>
      <c r="N154" s="6" t="s">
        <v>888</v>
      </c>
      <c r="O154" s="9"/>
      <c r="P154" s="7">
        <v>0</v>
      </c>
      <c r="Q154" s="6" t="s">
        <v>999</v>
      </c>
      <c r="R154" s="6" t="s">
        <v>217</v>
      </c>
      <c r="S154" s="6" t="s">
        <v>19</v>
      </c>
      <c r="T154" s="8">
        <v>41640</v>
      </c>
      <c r="U154" s="8">
        <v>43599</v>
      </c>
      <c r="V154" s="7" t="b">
        <v>0</v>
      </c>
      <c r="W154" s="6" t="s">
        <v>860</v>
      </c>
      <c r="X154" s="6" t="s">
        <v>861</v>
      </c>
      <c r="Y154" s="7">
        <v>1</v>
      </c>
      <c r="Z154" s="6" t="s">
        <v>713</v>
      </c>
      <c r="AA154" s="6" t="str">
        <f t="shared" si="8"/>
        <v>-</v>
      </c>
      <c r="AB154" s="6" t="str">
        <f t="shared" si="9"/>
        <v>18428603000154</v>
      </c>
      <c r="AD154" s="10" t="str">
        <f>VLOOKUP(R154,Layout2!$B$2:$M$2395,12,FALSE)</f>
        <v>18428603000154</v>
      </c>
      <c r="AE154" s="10" t="str">
        <f>IF(ISNA(AD154),VLOOKUP(C154,Layout2!$F$2:$M$2395,8,FALSE),AD154)</f>
        <v>18428603000154</v>
      </c>
      <c r="AF154" s="10" t="str">
        <f>IF(ISNA(AE154),VLOOKUP(B154,Layout2!$F$2:$M$2395,8,FALSE),AE154)</f>
        <v>18428603000154</v>
      </c>
      <c r="AG154" s="10" t="str">
        <f>IF(ISNA(AF154),VLOOKUP(B154,Layout2!$B$2:$M$2395,12,FALSE),AF154)</f>
        <v>18428603000154</v>
      </c>
      <c r="AI154" s="17" t="e">
        <v>#N/A</v>
      </c>
      <c r="AJ154" s="17" t="s">
        <v>862</v>
      </c>
      <c r="AK154" s="17" t="s">
        <v>862</v>
      </c>
      <c r="AL154" t="str">
        <f t="shared" si="10"/>
        <v>-</v>
      </c>
      <c r="AM154" t="str">
        <f t="shared" si="11"/>
        <v>Bny Mellon Arx Liquidez Fundo Investimento Referenciado Di Lp Vii</v>
      </c>
    </row>
    <row r="155" spans="1:39" ht="12.75" customHeight="1" x14ac:dyDescent="0.3">
      <c r="A155" s="6" t="s">
        <v>1059</v>
      </c>
      <c r="B155" s="6" t="s">
        <v>311</v>
      </c>
      <c r="C155" s="6" t="s">
        <v>1060</v>
      </c>
      <c r="D155" s="7" t="b">
        <v>0</v>
      </c>
      <c r="E155" s="6" t="s">
        <v>974</v>
      </c>
      <c r="F155" s="6" t="s">
        <v>975</v>
      </c>
      <c r="G155" s="8">
        <v>0</v>
      </c>
      <c r="H155" s="8">
        <v>55153</v>
      </c>
      <c r="I155" s="9"/>
      <c r="J155" s="9"/>
      <c r="K155" s="9"/>
      <c r="L155" s="6" t="s">
        <v>19</v>
      </c>
      <c r="M155" s="9"/>
      <c r="N155" s="6" t="s">
        <v>888</v>
      </c>
      <c r="O155" s="9"/>
      <c r="P155" s="7">
        <v>0</v>
      </c>
      <c r="Q155" s="6" t="s">
        <v>869</v>
      </c>
      <c r="R155" s="6" t="s">
        <v>310</v>
      </c>
      <c r="S155" s="6" t="s">
        <v>19</v>
      </c>
      <c r="T155" s="8">
        <v>41640</v>
      </c>
      <c r="U155" s="8">
        <v>43178</v>
      </c>
      <c r="V155" s="7" t="b">
        <v>0</v>
      </c>
      <c r="W155" s="6" t="s">
        <v>860</v>
      </c>
      <c r="X155" s="6" t="s">
        <v>861</v>
      </c>
      <c r="Y155" s="7">
        <v>1</v>
      </c>
      <c r="Z155" s="6" t="s">
        <v>976</v>
      </c>
      <c r="AA155" s="6" t="str">
        <f t="shared" si="8"/>
        <v>-</v>
      </c>
      <c r="AB155" s="6" t="str">
        <f t="shared" si="9"/>
        <v/>
      </c>
      <c r="AD155" s="10" t="str">
        <f>VLOOKUP(R155,Layout2!$B$2:$M$2395,12,FALSE)</f>
        <v/>
      </c>
      <c r="AE155" s="10" t="str">
        <f>IF(ISNA(AD155),VLOOKUP(C155,Layout2!$F$2:$M$2395,8,FALSE),AD155)</f>
        <v/>
      </c>
      <c r="AF155" s="10" t="str">
        <f>IF(ISNA(AE155),VLOOKUP(B155,Layout2!$F$2:$M$2395,8,FALSE),AE155)</f>
        <v/>
      </c>
      <c r="AG155" s="10" t="str">
        <f>IF(ISNA(AF155),VLOOKUP(B155,Layout2!$B$2:$M$2395,12,FALSE),AF155)</f>
        <v/>
      </c>
      <c r="AI155" s="17" t="e">
        <v>#N/A</v>
      </c>
      <c r="AJ155" s="17" t="s">
        <v>862</v>
      </c>
      <c r="AK155" s="17" t="s">
        <v>862</v>
      </c>
      <c r="AL155" t="str">
        <f t="shared" si="10"/>
        <v>-</v>
      </c>
      <c r="AM155" t="str">
        <f t="shared" si="11"/>
        <v>Brascan Lajes Corporativas</v>
      </c>
    </row>
    <row r="156" spans="1:39" ht="12.75" customHeight="1" x14ac:dyDescent="0.3">
      <c r="A156" s="6" t="s">
        <v>1061</v>
      </c>
      <c r="B156" s="6" t="s">
        <v>213</v>
      </c>
      <c r="C156" s="6" t="s">
        <v>214</v>
      </c>
      <c r="D156" s="7" t="b">
        <v>0</v>
      </c>
      <c r="E156" s="6" t="s">
        <v>859</v>
      </c>
      <c r="F156" s="6" t="s">
        <v>975</v>
      </c>
      <c r="G156" s="8">
        <v>42499</v>
      </c>
      <c r="H156" s="8">
        <v>44690</v>
      </c>
      <c r="I156" s="9"/>
      <c r="J156" s="9"/>
      <c r="K156" s="9"/>
      <c r="L156" s="6" t="s">
        <v>19</v>
      </c>
      <c r="M156" s="9"/>
      <c r="N156" s="6" t="s">
        <v>888</v>
      </c>
      <c r="O156" s="9"/>
      <c r="P156" s="7">
        <v>0</v>
      </c>
      <c r="Q156" s="6" t="s">
        <v>999</v>
      </c>
      <c r="R156" s="6" t="s">
        <v>213</v>
      </c>
      <c r="S156" s="6" t="s">
        <v>19</v>
      </c>
      <c r="T156" s="8">
        <v>41640</v>
      </c>
      <c r="U156" s="8">
        <v>43599</v>
      </c>
      <c r="V156" s="7" t="b">
        <v>0</v>
      </c>
      <c r="W156" s="6" t="s">
        <v>860</v>
      </c>
      <c r="X156" s="6" t="s">
        <v>861</v>
      </c>
      <c r="Y156" s="7">
        <v>1</v>
      </c>
      <c r="Z156" s="6" t="s">
        <v>713</v>
      </c>
      <c r="AA156" s="6" t="str">
        <f t="shared" si="8"/>
        <v>-</v>
      </c>
      <c r="AB156" s="6" t="str">
        <f t="shared" si="9"/>
        <v>18418851000114</v>
      </c>
      <c r="AD156" s="10" t="str">
        <f>VLOOKUP(R156,Layout2!$B$2:$M$2395,12,FALSE)</f>
        <v>18418851000114</v>
      </c>
      <c r="AE156" s="10" t="str">
        <f>IF(ISNA(AD156),VLOOKUP(C156,Layout2!$F$2:$M$2395,8,FALSE),AD156)</f>
        <v>18418851000114</v>
      </c>
      <c r="AF156" s="10" t="str">
        <f>IF(ISNA(AE156),VLOOKUP(B156,Layout2!$F$2:$M$2395,8,FALSE),AE156)</f>
        <v>18418851000114</v>
      </c>
      <c r="AG156" s="10" t="str">
        <f>IF(ISNA(AF156),VLOOKUP(B156,Layout2!$B$2:$M$2395,12,FALSE),AF156)</f>
        <v>18418851000114</v>
      </c>
      <c r="AI156" s="17" t="e">
        <v>#N/A</v>
      </c>
      <c r="AJ156" s="17" t="s">
        <v>862</v>
      </c>
      <c r="AK156" s="17" t="s">
        <v>862</v>
      </c>
      <c r="AL156" t="str">
        <f t="shared" si="10"/>
        <v>-</v>
      </c>
      <c r="AM156" t="str">
        <f t="shared" si="11"/>
        <v>Bny Mellon Arx Liquidez Fundo Investimento Referenciado Di Lp V</v>
      </c>
    </row>
    <row r="157" spans="1:39" ht="12.75" customHeight="1" x14ac:dyDescent="0.3">
      <c r="A157" s="6" t="s">
        <v>1062</v>
      </c>
      <c r="B157" s="6" t="s">
        <v>1063</v>
      </c>
      <c r="C157" s="6" t="s">
        <v>19</v>
      </c>
      <c r="D157" s="7" t="b">
        <v>0</v>
      </c>
      <c r="E157" s="6" t="s">
        <v>913</v>
      </c>
      <c r="F157" s="6" t="s">
        <v>937</v>
      </c>
      <c r="G157" s="8">
        <v>41731</v>
      </c>
      <c r="H157" s="8">
        <v>42464</v>
      </c>
      <c r="I157" s="9"/>
      <c r="J157" s="9"/>
      <c r="K157" s="9"/>
      <c r="L157" s="6" t="s">
        <v>19</v>
      </c>
      <c r="M157" s="9"/>
      <c r="N157" s="6" t="s">
        <v>868</v>
      </c>
      <c r="O157" s="9"/>
      <c r="P157" s="7">
        <v>1.0525</v>
      </c>
      <c r="Q157" s="6" t="s">
        <v>869</v>
      </c>
      <c r="R157" s="6" t="s">
        <v>1064</v>
      </c>
      <c r="S157" s="6" t="s">
        <v>19</v>
      </c>
      <c r="T157" s="8">
        <v>41640</v>
      </c>
      <c r="U157" s="8">
        <v>42719</v>
      </c>
      <c r="V157" s="7" t="b">
        <v>1</v>
      </c>
      <c r="W157" s="6" t="s">
        <v>860</v>
      </c>
      <c r="X157" s="6" t="s">
        <v>870</v>
      </c>
      <c r="Y157" s="7">
        <v>1</v>
      </c>
      <c r="Z157" s="6" t="s">
        <v>713</v>
      </c>
      <c r="AA157" s="6" t="str">
        <f t="shared" si="8"/>
        <v>ITUB4</v>
      </c>
      <c r="AB157" s="6" t="str">
        <f t="shared" si="9"/>
        <v/>
      </c>
      <c r="AD157" s="10" t="e">
        <f>VLOOKUP(R157,Layout2!$B$2:$M$2395,12,FALSE)</f>
        <v>#N/A</v>
      </c>
      <c r="AE157" s="10" t="e">
        <f>IF(ISNA(AD157),VLOOKUP(C157,Layout2!$F$2:$M$2395,8,FALSE),AD157)</f>
        <v>#N/A</v>
      </c>
      <c r="AF157" s="10" t="e">
        <f>IF(ISNA(AE157),VLOOKUP(B157,Layout2!$F$2:$M$2395,8,FALSE),AE157)</f>
        <v>#N/A</v>
      </c>
      <c r="AG157" s="10" t="e">
        <f>IF(ISNA(AF157),VLOOKUP(B157,Layout2!$B$2:$M$2395,12,FALSE),AF157)</f>
        <v>#N/A</v>
      </c>
      <c r="AI157" s="17" t="e">
        <v>#N/A</v>
      </c>
      <c r="AJ157" s="17" t="s">
        <v>939</v>
      </c>
      <c r="AK157" s="17" t="s">
        <v>939</v>
      </c>
      <c r="AL157" t="str">
        <f t="shared" si="10"/>
        <v>ITUB4</v>
      </c>
      <c r="AM157" t="str">
        <f t="shared" si="11"/>
        <v>LF Itaú 1113749</v>
      </c>
    </row>
    <row r="158" spans="1:39" ht="12.75" customHeight="1" x14ac:dyDescent="0.3">
      <c r="A158" s="6" t="s">
        <v>1065</v>
      </c>
      <c r="B158" s="6" t="s">
        <v>209</v>
      </c>
      <c r="C158" s="6" t="s">
        <v>210</v>
      </c>
      <c r="D158" s="7" t="b">
        <v>0</v>
      </c>
      <c r="E158" s="6" t="s">
        <v>859</v>
      </c>
      <c r="F158" s="6" t="s">
        <v>975</v>
      </c>
      <c r="G158" s="8">
        <v>42499</v>
      </c>
      <c r="H158" s="8">
        <v>44690</v>
      </c>
      <c r="I158" s="9"/>
      <c r="J158" s="9"/>
      <c r="K158" s="9"/>
      <c r="L158" s="6" t="s">
        <v>19</v>
      </c>
      <c r="M158" s="9"/>
      <c r="N158" s="6" t="s">
        <v>888</v>
      </c>
      <c r="O158" s="9"/>
      <c r="P158" s="7">
        <v>0</v>
      </c>
      <c r="Q158" s="6" t="s">
        <v>999</v>
      </c>
      <c r="R158" s="6" t="s">
        <v>209</v>
      </c>
      <c r="S158" s="6" t="s">
        <v>19</v>
      </c>
      <c r="T158" s="8">
        <v>41640</v>
      </c>
      <c r="U158" s="8">
        <v>43599</v>
      </c>
      <c r="V158" s="7" t="b">
        <v>0</v>
      </c>
      <c r="W158" s="6" t="s">
        <v>860</v>
      </c>
      <c r="X158" s="6" t="s">
        <v>861</v>
      </c>
      <c r="Y158" s="7">
        <v>1</v>
      </c>
      <c r="Z158" s="6" t="s">
        <v>713</v>
      </c>
      <c r="AA158" s="6" t="str">
        <f t="shared" si="8"/>
        <v>-</v>
      </c>
      <c r="AB158" s="6" t="str">
        <f t="shared" si="9"/>
        <v>18418812000117</v>
      </c>
      <c r="AD158" s="10" t="str">
        <f>VLOOKUP(R158,Layout2!$B$2:$M$2395,12,FALSE)</f>
        <v>18418812000117</v>
      </c>
      <c r="AE158" s="10" t="str">
        <f>IF(ISNA(AD158),VLOOKUP(C158,Layout2!$F$2:$M$2395,8,FALSE),AD158)</f>
        <v>18418812000117</v>
      </c>
      <c r="AF158" s="10" t="str">
        <f>IF(ISNA(AE158),VLOOKUP(B158,Layout2!$F$2:$M$2395,8,FALSE),AE158)</f>
        <v>18418812000117</v>
      </c>
      <c r="AG158" s="10" t="str">
        <f>IF(ISNA(AF158),VLOOKUP(B158,Layout2!$B$2:$M$2395,12,FALSE),AF158)</f>
        <v>18418812000117</v>
      </c>
      <c r="AI158" s="17" t="e">
        <v>#N/A</v>
      </c>
      <c r="AJ158" s="17" t="s">
        <v>862</v>
      </c>
      <c r="AK158" s="17" t="s">
        <v>862</v>
      </c>
      <c r="AL158" t="str">
        <f t="shared" si="10"/>
        <v>-</v>
      </c>
      <c r="AM158" t="str">
        <f t="shared" si="11"/>
        <v>Bny Mellon Arx Liquidez Fundo Investimento Referenciado Di Lp Iv</v>
      </c>
    </row>
    <row r="159" spans="1:39" ht="12.75" customHeight="1" x14ac:dyDescent="0.3">
      <c r="A159" s="6" t="s">
        <v>1066</v>
      </c>
      <c r="B159" s="6" t="s">
        <v>205</v>
      </c>
      <c r="C159" s="6" t="s">
        <v>206</v>
      </c>
      <c r="D159" s="7" t="b">
        <v>0</v>
      </c>
      <c r="E159" s="6" t="s">
        <v>859</v>
      </c>
      <c r="F159" s="6" t="s">
        <v>859</v>
      </c>
      <c r="G159" s="8">
        <v>42499</v>
      </c>
      <c r="H159" s="8">
        <v>55153</v>
      </c>
      <c r="I159" s="9"/>
      <c r="J159" s="9"/>
      <c r="K159" s="9"/>
      <c r="L159" s="6" t="s">
        <v>19</v>
      </c>
      <c r="M159" s="9"/>
      <c r="N159" s="6" t="s">
        <v>888</v>
      </c>
      <c r="O159" s="9"/>
      <c r="P159" s="7">
        <v>0</v>
      </c>
      <c r="Q159" s="6" t="s">
        <v>999</v>
      </c>
      <c r="R159" s="6" t="s">
        <v>205</v>
      </c>
      <c r="S159" s="6" t="s">
        <v>19</v>
      </c>
      <c r="T159" s="8">
        <v>41640</v>
      </c>
      <c r="U159" s="8">
        <v>43599</v>
      </c>
      <c r="V159" s="7" t="b">
        <v>0</v>
      </c>
      <c r="W159" s="6" t="s">
        <v>860</v>
      </c>
      <c r="X159" s="6" t="s">
        <v>861</v>
      </c>
      <c r="Y159" s="7">
        <v>1</v>
      </c>
      <c r="Z159" s="6" t="s">
        <v>713</v>
      </c>
      <c r="AA159" s="6" t="str">
        <f t="shared" si="8"/>
        <v>-</v>
      </c>
      <c r="AB159" s="6" t="str">
        <f t="shared" si="9"/>
        <v>18416618000100</v>
      </c>
      <c r="AD159" s="10" t="str">
        <f>VLOOKUP(R159,Layout2!$B$2:$M$2395,12,FALSE)</f>
        <v>18416618000100</v>
      </c>
      <c r="AE159" s="10" t="str">
        <f>IF(ISNA(AD159),VLOOKUP(C159,Layout2!$F$2:$M$2395,8,FALSE),AD159)</f>
        <v>18416618000100</v>
      </c>
      <c r="AF159" s="10" t="str">
        <f>IF(ISNA(AE159),VLOOKUP(B159,Layout2!$F$2:$M$2395,8,FALSE),AE159)</f>
        <v>18416618000100</v>
      </c>
      <c r="AG159" s="10" t="str">
        <f>IF(ISNA(AF159),VLOOKUP(B159,Layout2!$B$2:$M$2395,12,FALSE),AF159)</f>
        <v>18416618000100</v>
      </c>
      <c r="AI159" s="17" t="e">
        <v>#N/A</v>
      </c>
      <c r="AJ159" s="17" t="s">
        <v>862</v>
      </c>
      <c r="AK159" s="17" t="s">
        <v>862</v>
      </c>
      <c r="AL159" t="str">
        <f t="shared" si="10"/>
        <v>-</v>
      </c>
      <c r="AM159" t="str">
        <f t="shared" si="11"/>
        <v>Bny Mellon Arx Liquidez Fi Referenciado Di Longo Prazo Ii</v>
      </c>
    </row>
    <row r="160" spans="1:39" ht="12.75" customHeight="1" x14ac:dyDescent="0.3">
      <c r="A160" s="6" t="s">
        <v>1067</v>
      </c>
      <c r="B160" s="6" t="s">
        <v>1068</v>
      </c>
      <c r="C160" s="6" t="s">
        <v>1069</v>
      </c>
      <c r="D160" s="7" t="b">
        <v>0</v>
      </c>
      <c r="E160" s="6" t="s">
        <v>913</v>
      </c>
      <c r="F160" s="6" t="s">
        <v>867</v>
      </c>
      <c r="G160" s="8">
        <v>42944</v>
      </c>
      <c r="H160" s="8">
        <v>42944</v>
      </c>
      <c r="I160" s="9"/>
      <c r="J160" s="9"/>
      <c r="K160" s="9"/>
      <c r="L160" s="6" t="s">
        <v>19</v>
      </c>
      <c r="M160" s="9"/>
      <c r="N160" s="6" t="s">
        <v>888</v>
      </c>
      <c r="O160" s="9"/>
      <c r="P160" s="7">
        <v>1.43E-2</v>
      </c>
      <c r="Q160" s="6" t="s">
        <v>869</v>
      </c>
      <c r="R160" s="6" t="s">
        <v>1068</v>
      </c>
      <c r="S160" s="6" t="s">
        <v>19</v>
      </c>
      <c r="T160" s="8">
        <v>41640</v>
      </c>
      <c r="U160" s="8">
        <v>42951</v>
      </c>
      <c r="V160" s="7" t="b">
        <v>1</v>
      </c>
      <c r="W160" s="6" t="s">
        <v>860</v>
      </c>
      <c r="X160" s="6" t="s">
        <v>870</v>
      </c>
      <c r="Y160" s="7">
        <v>1</v>
      </c>
      <c r="Z160" s="6" t="s">
        <v>713</v>
      </c>
      <c r="AA160" s="6" t="str">
        <f t="shared" si="8"/>
        <v>ITUB4</v>
      </c>
      <c r="AB160" s="6" t="str">
        <f t="shared" si="9"/>
        <v/>
      </c>
      <c r="AD160" s="10" t="e">
        <f>VLOOKUP(R160,Layout2!$B$2:$M$2395,12,FALSE)</f>
        <v>#N/A</v>
      </c>
      <c r="AE160" s="10" t="e">
        <f>IF(ISNA(AD160),VLOOKUP(C160,Layout2!$F$2:$M$2395,8,FALSE),AD160)</f>
        <v>#N/A</v>
      </c>
      <c r="AF160" s="10" t="e">
        <f>IF(ISNA(AE160),VLOOKUP(B160,Layout2!$F$2:$M$2395,8,FALSE),AE160)</f>
        <v>#N/A</v>
      </c>
      <c r="AG160" s="10" t="e">
        <f>IF(ISNA(AF160),VLOOKUP(B160,Layout2!$B$2:$M$2395,12,FALSE),AF160)</f>
        <v>#N/A</v>
      </c>
      <c r="AI160" s="17" t="e">
        <v>#N/A</v>
      </c>
      <c r="AJ160" s="17" t="s">
        <v>939</v>
      </c>
      <c r="AK160" s="17" t="s">
        <v>939</v>
      </c>
      <c r="AL160" t="str">
        <f t="shared" si="10"/>
        <v>ITUB4</v>
      </c>
      <c r="AM160" t="str">
        <f t="shared" si="11"/>
        <v>LF 28/07/2017 ITAU UNIBANCO SA</v>
      </c>
    </row>
    <row r="161" spans="1:39" ht="12.75" customHeight="1" x14ac:dyDescent="0.3">
      <c r="A161" s="6" t="s">
        <v>1067</v>
      </c>
      <c r="B161" s="6" t="s">
        <v>1070</v>
      </c>
      <c r="C161" s="6" t="s">
        <v>1071</v>
      </c>
      <c r="D161" s="7" t="b">
        <v>0</v>
      </c>
      <c r="E161" s="6" t="s">
        <v>913</v>
      </c>
      <c r="F161" s="6" t="s">
        <v>867</v>
      </c>
      <c r="G161" s="8">
        <v>42944</v>
      </c>
      <c r="H161" s="8">
        <v>42944</v>
      </c>
      <c r="I161" s="9"/>
      <c r="J161" s="9"/>
      <c r="K161" s="9"/>
      <c r="L161" s="6" t="s">
        <v>19</v>
      </c>
      <c r="M161" s="9"/>
      <c r="N161" s="6" t="s">
        <v>868</v>
      </c>
      <c r="O161" s="9"/>
      <c r="P161" s="7">
        <v>1.05</v>
      </c>
      <c r="Q161" s="6" t="s">
        <v>869</v>
      </c>
      <c r="R161" s="6" t="s">
        <v>1070</v>
      </c>
      <c r="S161" s="6" t="s">
        <v>19</v>
      </c>
      <c r="T161" s="8">
        <v>41640</v>
      </c>
      <c r="U161" s="8">
        <v>42951</v>
      </c>
      <c r="V161" s="7" t="b">
        <v>1</v>
      </c>
      <c r="W161" s="6" t="s">
        <v>860</v>
      </c>
      <c r="X161" s="6" t="s">
        <v>870</v>
      </c>
      <c r="Y161" s="7">
        <v>1</v>
      </c>
      <c r="Z161" s="6" t="s">
        <v>713</v>
      </c>
      <c r="AA161" s="6" t="str">
        <f t="shared" si="8"/>
        <v>ITUB4</v>
      </c>
      <c r="AB161" s="6" t="str">
        <f t="shared" si="9"/>
        <v/>
      </c>
      <c r="AD161" s="10" t="e">
        <f>VLOOKUP(R161,Layout2!$B$2:$M$2395,12,FALSE)</f>
        <v>#N/A</v>
      </c>
      <c r="AE161" s="10" t="e">
        <f>IF(ISNA(AD161),VLOOKUP(C161,Layout2!$F$2:$M$2395,8,FALSE),AD161)</f>
        <v>#N/A</v>
      </c>
      <c r="AF161" s="10" t="e">
        <f>IF(ISNA(AE161),VLOOKUP(B161,Layout2!$F$2:$M$2395,8,FALSE),AE161)</f>
        <v>#N/A</v>
      </c>
      <c r="AG161" s="10" t="e">
        <f>IF(ISNA(AF161),VLOOKUP(B161,Layout2!$B$2:$M$2395,12,FALSE),AF161)</f>
        <v>#N/A</v>
      </c>
      <c r="AI161" s="17" t="e">
        <v>#N/A</v>
      </c>
      <c r="AJ161" s="17" t="s">
        <v>939</v>
      </c>
      <c r="AK161" s="17" t="s">
        <v>939</v>
      </c>
      <c r="AL161" t="str">
        <f t="shared" si="10"/>
        <v>ITUB4</v>
      </c>
      <c r="AM161" t="str">
        <f t="shared" si="11"/>
        <v>LF 28/07/2017 ITAU UNIBANCO SA</v>
      </c>
    </row>
    <row r="162" spans="1:39" ht="12.75" customHeight="1" x14ac:dyDescent="0.3">
      <c r="A162" s="6" t="s">
        <v>1072</v>
      </c>
      <c r="B162" s="6" t="s">
        <v>1073</v>
      </c>
      <c r="C162" s="6" t="s">
        <v>19</v>
      </c>
      <c r="D162" s="7" t="b">
        <v>0</v>
      </c>
      <c r="E162" s="6" t="s">
        <v>913</v>
      </c>
      <c r="F162" s="6" t="s">
        <v>937</v>
      </c>
      <c r="G162" s="8">
        <v>40848</v>
      </c>
      <c r="H162" s="8">
        <v>42677</v>
      </c>
      <c r="I162" s="9"/>
      <c r="J162" s="9"/>
      <c r="K162" s="9"/>
      <c r="L162" s="6" t="s">
        <v>19</v>
      </c>
      <c r="M162" s="9"/>
      <c r="N162" s="6" t="s">
        <v>868</v>
      </c>
      <c r="O162" s="9"/>
      <c r="P162" s="7">
        <v>1.0974999999999999</v>
      </c>
      <c r="Q162" s="6" t="s">
        <v>869</v>
      </c>
      <c r="R162" s="6" t="s">
        <v>1074</v>
      </c>
      <c r="S162" s="6" t="s">
        <v>19</v>
      </c>
      <c r="T162" s="8">
        <v>41640</v>
      </c>
      <c r="U162" s="8">
        <v>42719</v>
      </c>
      <c r="V162" s="7" t="b">
        <v>1</v>
      </c>
      <c r="W162" s="6" t="s">
        <v>860</v>
      </c>
      <c r="X162" s="6" t="s">
        <v>870</v>
      </c>
      <c r="Y162" s="7">
        <v>1</v>
      </c>
      <c r="Z162" s="6" t="s">
        <v>713</v>
      </c>
      <c r="AA162" s="6" t="str">
        <f t="shared" si="8"/>
        <v>ITUB4</v>
      </c>
      <c r="AB162" s="6" t="str">
        <f t="shared" si="9"/>
        <v/>
      </c>
      <c r="AD162" s="10" t="e">
        <f>VLOOKUP(R162,Layout2!$B$2:$M$2395,12,FALSE)</f>
        <v>#N/A</v>
      </c>
      <c r="AE162" s="10" t="e">
        <f>IF(ISNA(AD162),VLOOKUP(C162,Layout2!$F$2:$M$2395,8,FALSE),AD162)</f>
        <v>#N/A</v>
      </c>
      <c r="AF162" s="10" t="e">
        <f>IF(ISNA(AE162),VLOOKUP(B162,Layout2!$F$2:$M$2395,8,FALSE),AE162)</f>
        <v>#N/A</v>
      </c>
      <c r="AG162" s="10" t="e">
        <f>IF(ISNA(AF162),VLOOKUP(B162,Layout2!$B$2:$M$2395,12,FALSE),AF162)</f>
        <v>#N/A</v>
      </c>
      <c r="AI162" s="17" t="e">
        <v>#N/A</v>
      </c>
      <c r="AJ162" s="17" t="s">
        <v>939</v>
      </c>
      <c r="AK162" s="17" t="s">
        <v>939</v>
      </c>
      <c r="AL162" t="str">
        <f t="shared" si="10"/>
        <v>ITUB4</v>
      </c>
      <c r="AM162" t="str">
        <f t="shared" si="11"/>
        <v>LF Itaú 1040854</v>
      </c>
    </row>
    <row r="163" spans="1:39" ht="12.75" customHeight="1" x14ac:dyDescent="0.3">
      <c r="A163" s="6" t="s">
        <v>1075</v>
      </c>
      <c r="B163" s="6" t="s">
        <v>1076</v>
      </c>
      <c r="C163" s="6" t="s">
        <v>19</v>
      </c>
      <c r="D163" s="7" t="b">
        <v>0</v>
      </c>
      <c r="E163" s="6" t="s">
        <v>913</v>
      </c>
      <c r="F163" s="6" t="s">
        <v>937</v>
      </c>
      <c r="G163" s="8">
        <v>41186</v>
      </c>
      <c r="H163" s="8">
        <v>42282</v>
      </c>
      <c r="I163" s="9"/>
      <c r="J163" s="9"/>
      <c r="K163" s="9"/>
      <c r="L163" s="6" t="s">
        <v>19</v>
      </c>
      <c r="M163" s="9"/>
      <c r="N163" s="6" t="s">
        <v>868</v>
      </c>
      <c r="O163" s="9"/>
      <c r="P163" s="7">
        <v>1.0475000000000001</v>
      </c>
      <c r="Q163" s="6" t="s">
        <v>869</v>
      </c>
      <c r="R163" s="6" t="s">
        <v>1017</v>
      </c>
      <c r="S163" s="6" t="s">
        <v>19</v>
      </c>
      <c r="T163" s="8">
        <v>41640</v>
      </c>
      <c r="U163" s="8">
        <v>42719</v>
      </c>
      <c r="V163" s="7" t="b">
        <v>1</v>
      </c>
      <c r="W163" s="6" t="s">
        <v>860</v>
      </c>
      <c r="X163" s="6" t="s">
        <v>870</v>
      </c>
      <c r="Y163" s="7">
        <v>1</v>
      </c>
      <c r="Z163" s="6" t="s">
        <v>713</v>
      </c>
      <c r="AA163" s="6" t="str">
        <f t="shared" si="8"/>
        <v>ITUB4</v>
      </c>
      <c r="AB163" s="6" t="str">
        <f t="shared" si="9"/>
        <v/>
      </c>
      <c r="AD163" s="10" t="e">
        <f>VLOOKUP(R163,Layout2!$B$2:$M$2395,12,FALSE)</f>
        <v>#N/A</v>
      </c>
      <c r="AE163" s="10" t="e">
        <f>IF(ISNA(AD163),VLOOKUP(C163,Layout2!$F$2:$M$2395,8,FALSE),AD163)</f>
        <v>#N/A</v>
      </c>
      <c r="AF163" s="10" t="e">
        <f>IF(ISNA(AE163),VLOOKUP(B163,Layout2!$F$2:$M$2395,8,FALSE),AE163)</f>
        <v>#N/A</v>
      </c>
      <c r="AG163" s="10" t="e">
        <f>IF(ISNA(AF163),VLOOKUP(B163,Layout2!$B$2:$M$2395,12,FALSE),AF163)</f>
        <v>#N/A</v>
      </c>
      <c r="AI163" s="17" t="e">
        <v>#N/A</v>
      </c>
      <c r="AJ163" s="17" t="s">
        <v>939</v>
      </c>
      <c r="AK163" s="17" t="s">
        <v>939</v>
      </c>
      <c r="AL163" t="str">
        <f t="shared" si="10"/>
        <v>ITUB4</v>
      </c>
      <c r="AM163" t="str">
        <f t="shared" si="11"/>
        <v>LF Itaú 861121</v>
      </c>
    </row>
    <row r="164" spans="1:39" ht="12.75" customHeight="1" x14ac:dyDescent="0.3">
      <c r="A164" s="6" t="s">
        <v>1077</v>
      </c>
      <c r="B164" s="6" t="s">
        <v>1078</v>
      </c>
      <c r="C164" s="6" t="s">
        <v>1079</v>
      </c>
      <c r="D164" s="7" t="b">
        <v>0</v>
      </c>
      <c r="E164" s="6" t="s">
        <v>913</v>
      </c>
      <c r="F164" s="6" t="s">
        <v>867</v>
      </c>
      <c r="G164" s="8">
        <v>43612</v>
      </c>
      <c r="H164" s="8">
        <v>43612</v>
      </c>
      <c r="I164" s="9"/>
      <c r="J164" s="9"/>
      <c r="K164" s="9"/>
      <c r="L164" s="6" t="s">
        <v>19</v>
      </c>
      <c r="M164" s="9"/>
      <c r="N164" s="6" t="s">
        <v>868</v>
      </c>
      <c r="O164" s="9"/>
      <c r="P164" s="7">
        <v>1</v>
      </c>
      <c r="Q164" s="6" t="s">
        <v>869</v>
      </c>
      <c r="R164" s="6" t="s">
        <v>1078</v>
      </c>
      <c r="S164" s="6" t="s">
        <v>19</v>
      </c>
      <c r="T164" s="8">
        <v>41640</v>
      </c>
      <c r="U164" s="8">
        <v>42825</v>
      </c>
      <c r="V164" s="7" t="b">
        <v>0</v>
      </c>
      <c r="W164" s="6" t="s">
        <v>860</v>
      </c>
      <c r="X164" s="6" t="s">
        <v>870</v>
      </c>
      <c r="Y164" s="7">
        <v>1</v>
      </c>
      <c r="Z164" s="6" t="s">
        <v>713</v>
      </c>
      <c r="AA164" s="6" t="str">
        <f t="shared" si="8"/>
        <v/>
      </c>
      <c r="AB164" s="6" t="str">
        <f t="shared" si="9"/>
        <v/>
      </c>
      <c r="AD164" s="10" t="e">
        <f>VLOOKUP(R164,Layout2!$B$2:$M$2395,12,FALSE)</f>
        <v>#N/A</v>
      </c>
      <c r="AE164" s="10" t="e">
        <f>IF(ISNA(AD164),VLOOKUP(C164,Layout2!$F$2:$M$2395,8,FALSE),AD164)</f>
        <v>#N/A</v>
      </c>
      <c r="AF164" s="10" t="e">
        <f>IF(ISNA(AE164),VLOOKUP(B164,Layout2!$F$2:$M$2395,8,FALSE),AE164)</f>
        <v>#N/A</v>
      </c>
      <c r="AG164" s="10" t="e">
        <f>IF(ISNA(AF164),VLOOKUP(B164,Layout2!$B$2:$M$2395,12,FALSE),AF164)</f>
        <v>#N/A</v>
      </c>
      <c r="AI164" s="17" t="e">
        <v>#N/A</v>
      </c>
      <c r="AJ164" s="17" t="e">
        <v>#N/A</v>
      </c>
      <c r="AK164" s="17" t="s">
        <v>19</v>
      </c>
      <c r="AL164" t="str">
        <f t="shared" si="10"/>
        <v/>
      </c>
      <c r="AM164" t="str">
        <f t="shared" si="11"/>
        <v>LF 27/05/2019 BCO SAFRA SA</v>
      </c>
    </row>
    <row r="165" spans="1:39" ht="12.75" customHeight="1" x14ac:dyDescent="0.3">
      <c r="A165" s="6" t="s">
        <v>1080</v>
      </c>
      <c r="B165" s="6" t="s">
        <v>215</v>
      </c>
      <c r="C165" s="6" t="s">
        <v>216</v>
      </c>
      <c r="D165" s="7" t="b">
        <v>0</v>
      </c>
      <c r="E165" s="6" t="s">
        <v>859</v>
      </c>
      <c r="F165" s="6" t="s">
        <v>859</v>
      </c>
      <c r="G165" s="8">
        <v>42499</v>
      </c>
      <c r="H165" s="8">
        <v>55153</v>
      </c>
      <c r="I165" s="9"/>
      <c r="J165" s="9"/>
      <c r="K165" s="9"/>
      <c r="L165" s="6" t="s">
        <v>19</v>
      </c>
      <c r="M165" s="9"/>
      <c r="N165" s="6" t="s">
        <v>888</v>
      </c>
      <c r="O165" s="9"/>
      <c r="P165" s="7">
        <v>0</v>
      </c>
      <c r="Q165" s="6" t="s">
        <v>999</v>
      </c>
      <c r="R165" s="6" t="s">
        <v>215</v>
      </c>
      <c r="S165" s="6" t="s">
        <v>19</v>
      </c>
      <c r="T165" s="8">
        <v>41640</v>
      </c>
      <c r="U165" s="8">
        <v>43599</v>
      </c>
      <c r="V165" s="7" t="b">
        <v>0</v>
      </c>
      <c r="W165" s="6" t="s">
        <v>860</v>
      </c>
      <c r="X165" s="6" t="s">
        <v>861</v>
      </c>
      <c r="Y165" s="7">
        <v>1</v>
      </c>
      <c r="Z165" s="6" t="s">
        <v>713</v>
      </c>
      <c r="AA165" s="6" t="str">
        <f t="shared" si="8"/>
        <v>-</v>
      </c>
      <c r="AB165" s="6" t="str">
        <f t="shared" si="9"/>
        <v>18418825000196</v>
      </c>
      <c r="AD165" s="10" t="str">
        <f>VLOOKUP(R165,Layout2!$B$2:$M$2395,12,FALSE)</f>
        <v>18418825000196</v>
      </c>
      <c r="AE165" s="10" t="str">
        <f>IF(ISNA(AD165),VLOOKUP(C165,Layout2!$F$2:$M$2395,8,FALSE),AD165)</f>
        <v>18418825000196</v>
      </c>
      <c r="AF165" s="10" t="str">
        <f>IF(ISNA(AE165),VLOOKUP(B165,Layout2!$F$2:$M$2395,8,FALSE),AE165)</f>
        <v>18418825000196</v>
      </c>
      <c r="AG165" s="10" t="str">
        <f>IF(ISNA(AF165),VLOOKUP(B165,Layout2!$B$2:$M$2395,12,FALSE),AF165)</f>
        <v>18418825000196</v>
      </c>
      <c r="AI165" s="17" t="e">
        <v>#N/A</v>
      </c>
      <c r="AJ165" s="17" t="s">
        <v>862</v>
      </c>
      <c r="AK165" s="17" t="s">
        <v>862</v>
      </c>
      <c r="AL165" t="str">
        <f t="shared" si="10"/>
        <v>-</v>
      </c>
      <c r="AM165" t="str">
        <f t="shared" si="11"/>
        <v>Bny Mellon Arx Liquidez Fi Referenciado Di Longo Prazo Vi</v>
      </c>
    </row>
    <row r="166" spans="1:39" ht="12.75" customHeight="1" x14ac:dyDescent="0.3">
      <c r="A166" s="6" t="s">
        <v>1081</v>
      </c>
      <c r="B166" s="6" t="s">
        <v>1082</v>
      </c>
      <c r="C166" s="6" t="s">
        <v>329</v>
      </c>
      <c r="D166" s="7" t="b">
        <v>0</v>
      </c>
      <c r="E166" s="6" t="s">
        <v>974</v>
      </c>
      <c r="F166" s="6" t="s">
        <v>975</v>
      </c>
      <c r="G166" s="8">
        <v>0</v>
      </c>
      <c r="H166" s="8">
        <v>55153</v>
      </c>
      <c r="I166" s="9"/>
      <c r="J166" s="9"/>
      <c r="K166" s="9"/>
      <c r="L166" s="6" t="s">
        <v>19</v>
      </c>
      <c r="M166" s="9"/>
      <c r="N166" s="6" t="s">
        <v>888</v>
      </c>
      <c r="O166" s="9"/>
      <c r="P166" s="7">
        <v>0</v>
      </c>
      <c r="Q166" s="6" t="s">
        <v>869</v>
      </c>
      <c r="R166" s="6" t="s">
        <v>328</v>
      </c>
      <c r="S166" s="6" t="s">
        <v>19</v>
      </c>
      <c r="T166" s="8">
        <v>41640</v>
      </c>
      <c r="U166" s="8">
        <v>43591</v>
      </c>
      <c r="V166" s="7" t="b">
        <v>0</v>
      </c>
      <c r="W166" s="6" t="s">
        <v>860</v>
      </c>
      <c r="X166" s="6" t="s">
        <v>861</v>
      </c>
      <c r="Y166" s="7">
        <v>1</v>
      </c>
      <c r="Z166" s="6" t="s">
        <v>976</v>
      </c>
      <c r="AA166" s="6" t="str">
        <f t="shared" si="8"/>
        <v>-</v>
      </c>
      <c r="AB166" s="6" t="str">
        <f t="shared" si="9"/>
        <v/>
      </c>
      <c r="AD166" s="10" t="str">
        <f>VLOOKUP(R166,Layout2!$B$2:$M$2395,12,FALSE)</f>
        <v/>
      </c>
      <c r="AE166" s="10" t="str">
        <f>IF(ISNA(AD166),VLOOKUP(C166,Layout2!$F$2:$M$2395,8,FALSE),AD166)</f>
        <v/>
      </c>
      <c r="AF166" s="10" t="str">
        <f>IF(ISNA(AE166),VLOOKUP(B166,Layout2!$F$2:$M$2395,8,FALSE),AE166)</f>
        <v/>
      </c>
      <c r="AG166" s="10" t="str">
        <f>IF(ISNA(AF166),VLOOKUP(B166,Layout2!$B$2:$M$2395,12,FALSE),AF166)</f>
        <v/>
      </c>
      <c r="AI166" s="17" t="e">
        <v>#N/A</v>
      </c>
      <c r="AJ166" s="17" t="s">
        <v>862</v>
      </c>
      <c r="AK166" s="17" t="s">
        <v>862</v>
      </c>
      <c r="AL166" t="str">
        <f t="shared" si="10"/>
        <v>-</v>
      </c>
      <c r="AM166" t="str">
        <f t="shared" si="11"/>
        <v>Floripa Shopping</v>
      </c>
    </row>
    <row r="167" spans="1:39" ht="12.75" customHeight="1" x14ac:dyDescent="0.3">
      <c r="A167" s="6" t="s">
        <v>1083</v>
      </c>
      <c r="B167" s="6" t="s">
        <v>1084</v>
      </c>
      <c r="C167" s="6" t="s">
        <v>19</v>
      </c>
      <c r="D167" s="7" t="b">
        <v>0</v>
      </c>
      <c r="E167" s="6" t="s">
        <v>974</v>
      </c>
      <c r="F167" s="6" t="s">
        <v>975</v>
      </c>
      <c r="G167" s="8">
        <v>0</v>
      </c>
      <c r="H167" s="8">
        <v>0</v>
      </c>
      <c r="I167" s="9"/>
      <c r="J167" s="9"/>
      <c r="K167" s="9"/>
      <c r="L167" s="6" t="s">
        <v>19</v>
      </c>
      <c r="M167" s="9"/>
      <c r="N167" s="6" t="s">
        <v>19</v>
      </c>
      <c r="O167" s="9"/>
      <c r="P167" s="7">
        <v>0</v>
      </c>
      <c r="Q167" s="6" t="s">
        <v>19</v>
      </c>
      <c r="R167" s="6" t="s">
        <v>1085</v>
      </c>
      <c r="S167" s="6" t="s">
        <v>19</v>
      </c>
      <c r="T167" s="8">
        <v>41640</v>
      </c>
      <c r="U167" s="8">
        <v>42719</v>
      </c>
      <c r="V167" s="7" t="b">
        <v>1</v>
      </c>
      <c r="W167" s="6" t="s">
        <v>860</v>
      </c>
      <c r="X167" s="6" t="s">
        <v>861</v>
      </c>
      <c r="Y167" s="7">
        <v>1</v>
      </c>
      <c r="Z167" s="6" t="s">
        <v>976</v>
      </c>
      <c r="AA167" s="6" t="str">
        <f t="shared" si="8"/>
        <v>-</v>
      </c>
      <c r="AB167" s="6" t="str">
        <f t="shared" si="9"/>
        <v/>
      </c>
      <c r="AD167" s="10" t="e">
        <f>VLOOKUP(R167,Layout2!$B$2:$M$2395,12,FALSE)</f>
        <v>#N/A</v>
      </c>
      <c r="AE167" s="10" t="e">
        <f>IF(ISNA(AD167),VLOOKUP(C167,Layout2!$F$2:$M$2395,8,FALSE),AD167)</f>
        <v>#N/A</v>
      </c>
      <c r="AF167" s="10" t="e">
        <f>IF(ISNA(AE167),VLOOKUP(B167,Layout2!$F$2:$M$2395,8,FALSE),AE167)</f>
        <v>#N/A</v>
      </c>
      <c r="AG167" s="10" t="e">
        <f>IF(ISNA(AF167),VLOOKUP(B167,Layout2!$B$2:$M$2395,12,FALSE),AF167)</f>
        <v>#N/A</v>
      </c>
      <c r="AI167" s="17" t="e">
        <v>#N/A</v>
      </c>
      <c r="AJ167" s="17" t="s">
        <v>862</v>
      </c>
      <c r="AK167" s="17" t="s">
        <v>862</v>
      </c>
      <c r="AL167" t="str">
        <f t="shared" si="10"/>
        <v>-</v>
      </c>
      <c r="AM167" t="str">
        <f t="shared" si="11"/>
        <v>FII VBI 4440CI MB</v>
      </c>
    </row>
    <row r="168" spans="1:39" ht="12.75" customHeight="1" x14ac:dyDescent="0.3">
      <c r="A168" s="6" t="s">
        <v>1086</v>
      </c>
      <c r="B168" s="6" t="s">
        <v>1087</v>
      </c>
      <c r="C168" s="6" t="s">
        <v>1088</v>
      </c>
      <c r="D168" s="7" t="b">
        <v>0</v>
      </c>
      <c r="E168" s="6" t="s">
        <v>1089</v>
      </c>
      <c r="F168" s="6" t="s">
        <v>867</v>
      </c>
      <c r="G168" s="8">
        <v>41249</v>
      </c>
      <c r="H168" s="8">
        <v>44150</v>
      </c>
      <c r="I168" s="9"/>
      <c r="J168" s="9"/>
      <c r="K168" s="9"/>
      <c r="L168" s="6" t="s">
        <v>1088</v>
      </c>
      <c r="M168" s="9"/>
      <c r="N168" s="6" t="s">
        <v>882</v>
      </c>
      <c r="O168" s="9"/>
      <c r="P168" s="7">
        <v>8.5000000000000006E-2</v>
      </c>
      <c r="Q168" s="6" t="s">
        <v>869</v>
      </c>
      <c r="R168" s="6" t="s">
        <v>1090</v>
      </c>
      <c r="S168" s="6" t="s">
        <v>19</v>
      </c>
      <c r="T168" s="8">
        <v>41640</v>
      </c>
      <c r="U168" s="8">
        <v>42719</v>
      </c>
      <c r="V168" s="7" t="b">
        <v>1</v>
      </c>
      <c r="W168" s="6" t="s">
        <v>860</v>
      </c>
      <c r="X168" s="6" t="s">
        <v>861</v>
      </c>
      <c r="Y168" s="7">
        <v>1</v>
      </c>
      <c r="Z168" s="6" t="s">
        <v>713</v>
      </c>
      <c r="AA168" s="6" t="str">
        <f t="shared" si="8"/>
        <v>-</v>
      </c>
      <c r="AB168" s="6" t="str">
        <f t="shared" si="9"/>
        <v/>
      </c>
      <c r="AD168" s="10" t="e">
        <f>VLOOKUP(R168,Layout2!$B$2:$M$2395,12,FALSE)</f>
        <v>#N/A</v>
      </c>
      <c r="AE168" s="10" t="e">
        <f>IF(ISNA(AD168),VLOOKUP(C168,Layout2!$F$2:$M$2395,8,FALSE),AD168)</f>
        <v>#N/A</v>
      </c>
      <c r="AF168" s="10" t="e">
        <f>IF(ISNA(AE168),VLOOKUP(B168,Layout2!$F$2:$M$2395,8,FALSE),AE168)</f>
        <v>#N/A</v>
      </c>
      <c r="AG168" s="10" t="e">
        <f>IF(ISNA(AF168),VLOOKUP(B168,Layout2!$B$2:$M$2395,12,FALSE),AF168)</f>
        <v>#N/A</v>
      </c>
      <c r="AI168" s="17" t="e">
        <v>#N/A</v>
      </c>
      <c r="AJ168" s="17" t="s">
        <v>862</v>
      </c>
      <c r="AK168" s="17" t="s">
        <v>862</v>
      </c>
      <c r="AL168" t="str">
        <f t="shared" si="10"/>
        <v>-</v>
      </c>
      <c r="AM168" t="str">
        <f t="shared" si="11"/>
        <v>FIDC Saneago Infraestrutura 2 Mezanino A</v>
      </c>
    </row>
    <row r="169" spans="1:39" ht="12.75" customHeight="1" x14ac:dyDescent="0.3">
      <c r="A169" s="6" t="s">
        <v>1091</v>
      </c>
      <c r="B169" s="6" t="s">
        <v>1092</v>
      </c>
      <c r="C169" s="6" t="s">
        <v>1093</v>
      </c>
      <c r="D169" s="7" t="b">
        <v>0</v>
      </c>
      <c r="E169" s="6" t="s">
        <v>1089</v>
      </c>
      <c r="F169" s="6" t="s">
        <v>867</v>
      </c>
      <c r="G169" s="8">
        <v>41249</v>
      </c>
      <c r="H169" s="8">
        <v>44150</v>
      </c>
      <c r="I169" s="9"/>
      <c r="J169" s="9"/>
      <c r="K169" s="9"/>
      <c r="L169" s="6" t="s">
        <v>1093</v>
      </c>
      <c r="M169" s="9"/>
      <c r="N169" s="6" t="s">
        <v>882</v>
      </c>
      <c r="O169" s="9"/>
      <c r="P169" s="7">
        <v>7.0000000000000007E-2</v>
      </c>
      <c r="Q169" s="6" t="s">
        <v>1043</v>
      </c>
      <c r="R169" s="6" t="s">
        <v>1094</v>
      </c>
      <c r="S169" s="6" t="s">
        <v>19</v>
      </c>
      <c r="T169" s="8">
        <v>41640</v>
      </c>
      <c r="U169" s="8">
        <v>42719</v>
      </c>
      <c r="V169" s="7" t="b">
        <v>1</v>
      </c>
      <c r="W169" s="6" t="s">
        <v>860</v>
      </c>
      <c r="X169" s="6" t="s">
        <v>861</v>
      </c>
      <c r="Y169" s="7">
        <v>1</v>
      </c>
      <c r="Z169" s="6" t="s">
        <v>713</v>
      </c>
      <c r="AA169" s="6" t="str">
        <f t="shared" si="8"/>
        <v>-</v>
      </c>
      <c r="AB169" s="6" t="str">
        <f t="shared" si="9"/>
        <v/>
      </c>
      <c r="AD169" s="10" t="e">
        <f>VLOOKUP(R169,Layout2!$B$2:$M$2395,12,FALSE)</f>
        <v>#N/A</v>
      </c>
      <c r="AE169" s="10" t="e">
        <f>IF(ISNA(AD169),VLOOKUP(C169,Layout2!$F$2:$M$2395,8,FALSE),AD169)</f>
        <v>#N/A</v>
      </c>
      <c r="AF169" s="10" t="e">
        <f>IF(ISNA(AE169),VLOOKUP(B169,Layout2!$F$2:$M$2395,8,FALSE),AE169)</f>
        <v>#N/A</v>
      </c>
      <c r="AG169" s="10" t="e">
        <f>IF(ISNA(AF169),VLOOKUP(B169,Layout2!$B$2:$M$2395,12,FALSE),AF169)</f>
        <v>#N/A</v>
      </c>
      <c r="AI169" s="17" t="e">
        <v>#N/A</v>
      </c>
      <c r="AJ169" s="17" t="s">
        <v>862</v>
      </c>
      <c r="AK169" s="17" t="s">
        <v>862</v>
      </c>
      <c r="AL169" t="str">
        <f t="shared" si="10"/>
        <v>-</v>
      </c>
      <c r="AM169" t="str">
        <f t="shared" si="11"/>
        <v>FIDC Saneago Infraestrutura 2 Sênior 1</v>
      </c>
    </row>
    <row r="170" spans="1:39" ht="12.75" customHeight="1" x14ac:dyDescent="0.3">
      <c r="A170" s="6" t="s">
        <v>1095</v>
      </c>
      <c r="B170" s="6" t="s">
        <v>1096</v>
      </c>
      <c r="C170" s="6" t="s">
        <v>1097</v>
      </c>
      <c r="D170" s="7" t="b">
        <v>0</v>
      </c>
      <c r="E170" s="6" t="s">
        <v>1089</v>
      </c>
      <c r="F170" s="6" t="s">
        <v>867</v>
      </c>
      <c r="G170" s="8">
        <v>40892</v>
      </c>
      <c r="H170" s="8">
        <v>42719</v>
      </c>
      <c r="I170" s="9"/>
      <c r="J170" s="9"/>
      <c r="K170" s="9"/>
      <c r="L170" s="6" t="s">
        <v>1097</v>
      </c>
      <c r="M170" s="9"/>
      <c r="N170" s="6" t="s">
        <v>888</v>
      </c>
      <c r="O170" s="9"/>
      <c r="P170" s="7">
        <v>3.5000000000000003E-2</v>
      </c>
      <c r="Q170" s="6" t="s">
        <v>869</v>
      </c>
      <c r="R170" s="6" t="s">
        <v>1098</v>
      </c>
      <c r="S170" s="6" t="s">
        <v>19</v>
      </c>
      <c r="T170" s="8">
        <v>41640</v>
      </c>
      <c r="U170" s="8">
        <v>42719</v>
      </c>
      <c r="V170" s="7" t="b">
        <v>1</v>
      </c>
      <c r="W170" s="6" t="s">
        <v>860</v>
      </c>
      <c r="X170" s="6" t="s">
        <v>861</v>
      </c>
      <c r="Y170" s="7">
        <v>1</v>
      </c>
      <c r="Z170" s="6" t="s">
        <v>713</v>
      </c>
      <c r="AA170" s="6" t="str">
        <f t="shared" si="8"/>
        <v>-</v>
      </c>
      <c r="AB170" s="6" t="str">
        <f t="shared" si="9"/>
        <v/>
      </c>
      <c r="AD170" s="10" t="e">
        <f>VLOOKUP(R170,Layout2!$B$2:$M$2395,12,FALSE)</f>
        <v>#N/A</v>
      </c>
      <c r="AE170" s="10" t="e">
        <f>IF(ISNA(AD170),VLOOKUP(C170,Layout2!$F$2:$M$2395,8,FALSE),AD170)</f>
        <v>#N/A</v>
      </c>
      <c r="AF170" s="10" t="e">
        <f>IF(ISNA(AE170),VLOOKUP(B170,Layout2!$F$2:$M$2395,8,FALSE),AE170)</f>
        <v>#N/A</v>
      </c>
      <c r="AG170" s="10" t="e">
        <f>IF(ISNA(AF170),VLOOKUP(B170,Layout2!$B$2:$M$2395,12,FALSE),AF170)</f>
        <v>#N/A</v>
      </c>
      <c r="AI170" s="17" t="e">
        <v>#N/A</v>
      </c>
      <c r="AJ170" s="17" t="s">
        <v>862</v>
      </c>
      <c r="AK170" s="17" t="s">
        <v>862</v>
      </c>
      <c r="AL170" t="str">
        <f t="shared" si="10"/>
        <v>-</v>
      </c>
      <c r="AM170" t="str">
        <f t="shared" si="11"/>
        <v>FIDC Saneago Infraestrutura 1 Sênior 2</v>
      </c>
    </row>
    <row r="171" spans="1:39" ht="12.75" customHeight="1" x14ac:dyDescent="0.3">
      <c r="A171" s="6" t="s">
        <v>1099</v>
      </c>
      <c r="B171" s="6" t="s">
        <v>1100</v>
      </c>
      <c r="C171" s="6" t="s">
        <v>1101</v>
      </c>
      <c r="D171" s="7" t="b">
        <v>0</v>
      </c>
      <c r="E171" s="6" t="s">
        <v>1089</v>
      </c>
      <c r="F171" s="6" t="s">
        <v>867</v>
      </c>
      <c r="G171" s="8">
        <v>40892</v>
      </c>
      <c r="H171" s="8">
        <v>42719</v>
      </c>
      <c r="I171" s="9"/>
      <c r="J171" s="9"/>
      <c r="K171" s="9"/>
      <c r="L171" s="6" t="s">
        <v>1101</v>
      </c>
      <c r="M171" s="9"/>
      <c r="N171" s="6" t="s">
        <v>882</v>
      </c>
      <c r="O171" s="9"/>
      <c r="P171" s="7">
        <v>0.09</v>
      </c>
      <c r="Q171" s="6" t="s">
        <v>869</v>
      </c>
      <c r="R171" s="6" t="s">
        <v>1102</v>
      </c>
      <c r="S171" s="6" t="s">
        <v>19</v>
      </c>
      <c r="T171" s="8">
        <v>41640</v>
      </c>
      <c r="U171" s="8">
        <v>42719</v>
      </c>
      <c r="V171" s="7" t="b">
        <v>1</v>
      </c>
      <c r="W171" s="6" t="s">
        <v>860</v>
      </c>
      <c r="X171" s="6" t="s">
        <v>861</v>
      </c>
      <c r="Y171" s="7">
        <v>1</v>
      </c>
      <c r="Z171" s="6" t="s">
        <v>713</v>
      </c>
      <c r="AA171" s="6" t="str">
        <f t="shared" si="8"/>
        <v>-</v>
      </c>
      <c r="AB171" s="6" t="str">
        <f t="shared" si="9"/>
        <v/>
      </c>
      <c r="AD171" s="10" t="e">
        <f>VLOOKUP(R171,Layout2!$B$2:$M$2395,12,FALSE)</f>
        <v>#N/A</v>
      </c>
      <c r="AE171" s="10" t="e">
        <f>IF(ISNA(AD171),VLOOKUP(C171,Layout2!$F$2:$M$2395,8,FALSE),AD171)</f>
        <v>#N/A</v>
      </c>
      <c r="AF171" s="10" t="e">
        <f>IF(ISNA(AE171),VLOOKUP(B171,Layout2!$F$2:$M$2395,8,FALSE),AE171)</f>
        <v>#N/A</v>
      </c>
      <c r="AG171" s="10" t="e">
        <f>IF(ISNA(AF171),VLOOKUP(B171,Layout2!$B$2:$M$2395,12,FALSE),AF171)</f>
        <v>#N/A</v>
      </c>
      <c r="AI171" s="17" t="e">
        <v>#N/A</v>
      </c>
      <c r="AJ171" s="17" t="s">
        <v>862</v>
      </c>
      <c r="AK171" s="17" t="s">
        <v>862</v>
      </c>
      <c r="AL171" t="str">
        <f t="shared" si="10"/>
        <v>-</v>
      </c>
      <c r="AM171" t="str">
        <f t="shared" si="11"/>
        <v>FIDC Saneago Infraestrutura 1 Sênior 1</v>
      </c>
    </row>
    <row r="172" spans="1:39" ht="12.75" customHeight="1" x14ac:dyDescent="0.3">
      <c r="A172" s="6" t="s">
        <v>1103</v>
      </c>
      <c r="B172" s="6" t="s">
        <v>1104</v>
      </c>
      <c r="C172" s="6" t="s">
        <v>846</v>
      </c>
      <c r="D172" s="7" t="b">
        <v>0</v>
      </c>
      <c r="E172" s="6" t="s">
        <v>1105</v>
      </c>
      <c r="F172" s="6" t="s">
        <v>867</v>
      </c>
      <c r="G172" s="8">
        <v>41567</v>
      </c>
      <c r="H172" s="8">
        <v>45219</v>
      </c>
      <c r="I172" s="9"/>
      <c r="J172" s="9"/>
      <c r="K172" s="9"/>
      <c r="L172" s="6" t="s">
        <v>846</v>
      </c>
      <c r="M172" s="9"/>
      <c r="N172" s="6" t="s">
        <v>1106</v>
      </c>
      <c r="O172" s="9"/>
      <c r="P172" s="7">
        <v>8.9459999999999998E-2</v>
      </c>
      <c r="Q172" s="6" t="s">
        <v>1043</v>
      </c>
      <c r="R172" s="6" t="s">
        <v>1107</v>
      </c>
      <c r="S172" s="6" t="s">
        <v>19</v>
      </c>
      <c r="T172" s="8">
        <v>41640</v>
      </c>
      <c r="U172" s="8">
        <v>43150</v>
      </c>
      <c r="V172" s="7" t="b">
        <v>0</v>
      </c>
      <c r="W172" s="6" t="s">
        <v>860</v>
      </c>
      <c r="X172" s="6" t="s">
        <v>870</v>
      </c>
      <c r="Y172" s="7">
        <v>1</v>
      </c>
      <c r="Z172" s="6" t="s">
        <v>713</v>
      </c>
      <c r="AA172" s="6" t="str">
        <f t="shared" si="8"/>
        <v>810422Z</v>
      </c>
      <c r="AB172" s="6" t="str">
        <f t="shared" si="9"/>
        <v/>
      </c>
      <c r="AD172" s="10" t="e">
        <f>VLOOKUP(R172,Layout2!$B$2:$M$2395,12,FALSE)</f>
        <v>#N/A</v>
      </c>
      <c r="AE172" s="10" t="e">
        <f>IF(ISNA(AD172),VLOOKUP(C172,Layout2!$F$2:$M$2395,8,FALSE),AD172)</f>
        <v>#N/A</v>
      </c>
      <c r="AF172" s="10" t="e">
        <f>IF(ISNA(AE172),VLOOKUP(B172,Layout2!$F$2:$M$2395,8,FALSE),AE172)</f>
        <v>#N/A</v>
      </c>
      <c r="AG172" s="10" t="e">
        <f>IF(ISNA(AF172),VLOOKUP(B172,Layout2!$B$2:$M$2395,12,FALSE),AF172)</f>
        <v>#N/A</v>
      </c>
      <c r="AI172" s="17" t="e">
        <v>#N/A</v>
      </c>
      <c r="AJ172" s="17" t="s">
        <v>1108</v>
      </c>
      <c r="AK172" s="17" t="s">
        <v>1108</v>
      </c>
      <c r="AL172" t="str">
        <f t="shared" si="10"/>
        <v>810422Z</v>
      </c>
      <c r="AM172" t="str">
        <f t="shared" si="11"/>
        <v>CRI Fortesec "Alphaville" 1S 1E</v>
      </c>
    </row>
    <row r="173" spans="1:39" ht="12.75" customHeight="1" x14ac:dyDescent="0.3">
      <c r="A173" s="6" t="s">
        <v>1109</v>
      </c>
      <c r="B173" s="6" t="s">
        <v>1110</v>
      </c>
      <c r="C173" s="6" t="s">
        <v>19</v>
      </c>
      <c r="D173" s="7" t="b">
        <v>1</v>
      </c>
      <c r="E173" s="6" t="s">
        <v>858</v>
      </c>
      <c r="F173" s="6" t="s">
        <v>19</v>
      </c>
      <c r="G173" s="8">
        <v>0</v>
      </c>
      <c r="H173" s="8">
        <v>55153</v>
      </c>
      <c r="I173" s="9"/>
      <c r="J173" s="9"/>
      <c r="K173" s="9"/>
      <c r="L173" s="6" t="s">
        <v>19</v>
      </c>
      <c r="M173" s="9"/>
      <c r="N173" s="6" t="s">
        <v>19</v>
      </c>
      <c r="O173" s="9"/>
      <c r="P173" s="7">
        <v>0</v>
      </c>
      <c r="Q173" s="6" t="s">
        <v>19</v>
      </c>
      <c r="R173" s="6" t="s">
        <v>1111</v>
      </c>
      <c r="S173" s="6" t="s">
        <v>19</v>
      </c>
      <c r="T173" s="8">
        <v>41640</v>
      </c>
      <c r="U173" s="8">
        <v>43007</v>
      </c>
      <c r="V173" s="7" t="b">
        <v>0</v>
      </c>
      <c r="W173" s="6" t="s">
        <v>860</v>
      </c>
      <c r="X173" s="6" t="s">
        <v>861</v>
      </c>
      <c r="Y173" s="7">
        <v>1</v>
      </c>
      <c r="Z173" s="6" t="s">
        <v>713</v>
      </c>
      <c r="AA173" s="6" t="str">
        <f t="shared" si="8"/>
        <v>-</v>
      </c>
      <c r="AB173" s="6" t="str">
        <f t="shared" si="9"/>
        <v/>
      </c>
      <c r="AD173" s="10" t="e">
        <f>VLOOKUP(R173,Layout2!$B$2:$M$2395,12,FALSE)</f>
        <v>#N/A</v>
      </c>
      <c r="AE173" s="10" t="e">
        <f>IF(ISNA(AD173),VLOOKUP(C173,Layout2!$F$2:$M$2395,8,FALSE),AD173)</f>
        <v>#N/A</v>
      </c>
      <c r="AF173" s="10" t="e">
        <f>IF(ISNA(AE173),VLOOKUP(B173,Layout2!$F$2:$M$2395,8,FALSE),AE173)</f>
        <v>#N/A</v>
      </c>
      <c r="AG173" s="10" t="e">
        <f>IF(ISNA(AF173),VLOOKUP(B173,Layout2!$B$2:$M$2395,12,FALSE),AF173)</f>
        <v>#N/A</v>
      </c>
      <c r="AI173" s="17" t="e">
        <v>#N/A</v>
      </c>
      <c r="AJ173" s="17" t="s">
        <v>862</v>
      </c>
      <c r="AK173" s="17" t="s">
        <v>862</v>
      </c>
      <c r="AL173" t="str">
        <f t="shared" si="10"/>
        <v>-</v>
      </c>
      <c r="AM173" t="str">
        <f t="shared" si="11"/>
        <v>FCOPEL FIRF CP</v>
      </c>
    </row>
    <row r="174" spans="1:39" ht="12.75" customHeight="1" x14ac:dyDescent="0.3">
      <c r="A174" s="6" t="s">
        <v>1112</v>
      </c>
      <c r="B174" s="6" t="s">
        <v>1113</v>
      </c>
      <c r="C174" s="6" t="s">
        <v>1114</v>
      </c>
      <c r="D174" s="7" t="b">
        <v>0</v>
      </c>
      <c r="E174" s="6" t="s">
        <v>913</v>
      </c>
      <c r="F174" s="6" t="s">
        <v>867</v>
      </c>
      <c r="G174" s="8">
        <v>46230</v>
      </c>
      <c r="H174" s="8">
        <v>46230</v>
      </c>
      <c r="I174" s="9"/>
      <c r="J174" s="9"/>
      <c r="K174" s="9"/>
      <c r="L174" s="6" t="s">
        <v>19</v>
      </c>
      <c r="M174" s="9"/>
      <c r="N174" s="6" t="s">
        <v>888</v>
      </c>
      <c r="O174" s="9"/>
      <c r="P174" s="7">
        <v>0</v>
      </c>
      <c r="Q174" s="6" t="s">
        <v>869</v>
      </c>
      <c r="R174" s="6" t="s">
        <v>1113</v>
      </c>
      <c r="S174" s="6" t="s">
        <v>19</v>
      </c>
      <c r="T174" s="8">
        <v>41640</v>
      </c>
      <c r="U174" s="8">
        <v>42825</v>
      </c>
      <c r="V174" s="7" t="b">
        <v>0</v>
      </c>
      <c r="W174" s="6" t="s">
        <v>860</v>
      </c>
      <c r="X174" s="6" t="s">
        <v>870</v>
      </c>
      <c r="Y174" s="7">
        <v>1</v>
      </c>
      <c r="Z174" s="6" t="s">
        <v>713</v>
      </c>
      <c r="AA174" s="6" t="str">
        <f t="shared" si="8"/>
        <v>BBDC4</v>
      </c>
      <c r="AB174" s="6" t="str">
        <f t="shared" si="9"/>
        <v/>
      </c>
      <c r="AD174" s="10" t="e">
        <f>VLOOKUP(R174,Layout2!$B$2:$M$2395,12,FALSE)</f>
        <v>#N/A</v>
      </c>
      <c r="AE174" s="10" t="e">
        <f>IF(ISNA(AD174),VLOOKUP(C174,Layout2!$F$2:$M$2395,8,FALSE),AD174)</f>
        <v>#N/A</v>
      </c>
      <c r="AF174" s="10" t="e">
        <f>IF(ISNA(AE174),VLOOKUP(B174,Layout2!$F$2:$M$2395,8,FALSE),AE174)</f>
        <v>#N/A</v>
      </c>
      <c r="AG174" s="10" t="e">
        <f>IF(ISNA(AF174),VLOOKUP(B174,Layout2!$B$2:$M$2395,12,FALSE),AF174)</f>
        <v>#N/A</v>
      </c>
      <c r="AI174" s="17" t="e">
        <v>#N/A</v>
      </c>
      <c r="AJ174" s="17" t="s">
        <v>1115</v>
      </c>
      <c r="AK174" s="17" t="s">
        <v>1115</v>
      </c>
      <c r="AL174" t="str">
        <f t="shared" si="10"/>
        <v>BBDC4</v>
      </c>
      <c r="AM174" t="str">
        <f t="shared" si="11"/>
        <v>LF 27/07/2026 BCO BRADESCO SA</v>
      </c>
    </row>
    <row r="175" spans="1:39" ht="12.75" customHeight="1" x14ac:dyDescent="0.3">
      <c r="A175" s="6" t="s">
        <v>1116</v>
      </c>
      <c r="B175" s="6" t="s">
        <v>1117</v>
      </c>
      <c r="C175" s="6" t="s">
        <v>34</v>
      </c>
      <c r="D175" s="7" t="b">
        <v>0</v>
      </c>
      <c r="E175" s="6" t="s">
        <v>1105</v>
      </c>
      <c r="F175" s="6" t="s">
        <v>867</v>
      </c>
      <c r="G175" s="8">
        <v>40651</v>
      </c>
      <c r="H175" s="8">
        <v>44518</v>
      </c>
      <c r="I175" s="9"/>
      <c r="J175" s="9"/>
      <c r="K175" s="9"/>
      <c r="L175" s="6" t="s">
        <v>34</v>
      </c>
      <c r="M175" s="9"/>
      <c r="N175" s="6" t="s">
        <v>882</v>
      </c>
      <c r="O175" s="9"/>
      <c r="P175" s="7">
        <v>0.105</v>
      </c>
      <c r="Q175" s="6" t="s">
        <v>1043</v>
      </c>
      <c r="R175" s="6" t="s">
        <v>33</v>
      </c>
      <c r="S175" s="6" t="s">
        <v>19</v>
      </c>
      <c r="T175" s="8">
        <v>41640</v>
      </c>
      <c r="U175" s="8">
        <v>43325</v>
      </c>
      <c r="V175" s="7" t="b">
        <v>0</v>
      </c>
      <c r="W175" s="6" t="s">
        <v>860</v>
      </c>
      <c r="X175" s="6" t="s">
        <v>870</v>
      </c>
      <c r="Y175" s="7">
        <v>1</v>
      </c>
      <c r="Z175" s="6" t="s">
        <v>980</v>
      </c>
      <c r="AA175" s="6" t="str">
        <f t="shared" si="8"/>
        <v>-</v>
      </c>
      <c r="AB175" s="6" t="str">
        <f t="shared" si="9"/>
        <v>07587384000130</v>
      </c>
      <c r="AD175" s="10" t="str">
        <f>VLOOKUP(R175,Layout2!$B$2:$M$2395,12,FALSE)</f>
        <v>07587384000130</v>
      </c>
      <c r="AE175" s="10" t="str">
        <f>IF(ISNA(AD175),VLOOKUP(C175,Layout2!$F$2:$M$2395,8,FALSE),AD175)</f>
        <v>07587384000130</v>
      </c>
      <c r="AF175" s="10" t="str">
        <f>IF(ISNA(AE175),VLOOKUP(B175,Layout2!$F$2:$M$2395,8,FALSE),AE175)</f>
        <v>07587384000130</v>
      </c>
      <c r="AG175" s="10" t="str">
        <f>IF(ISNA(AF175),VLOOKUP(B175,Layout2!$B$2:$M$2395,12,FALSE),AF175)</f>
        <v>07587384000130</v>
      </c>
      <c r="AI175" s="17" t="e">
        <v>#N/A</v>
      </c>
      <c r="AJ175" s="17" t="s">
        <v>862</v>
      </c>
      <c r="AK175" s="17" t="s">
        <v>862</v>
      </c>
      <c r="AL175" t="str">
        <f t="shared" si="10"/>
        <v>-</v>
      </c>
      <c r="AM175" t="str">
        <f t="shared" si="11"/>
        <v>CRI Gaia "GSP" 27S 4E</v>
      </c>
    </row>
    <row r="176" spans="1:39" ht="12.75" customHeight="1" x14ac:dyDescent="0.3">
      <c r="A176" s="6" t="s">
        <v>1118</v>
      </c>
      <c r="B176" s="6" t="s">
        <v>1119</v>
      </c>
      <c r="C176" s="6" t="s">
        <v>1120</v>
      </c>
      <c r="D176" s="7" t="b">
        <v>0</v>
      </c>
      <c r="E176" s="6" t="s">
        <v>913</v>
      </c>
      <c r="F176" s="6" t="s">
        <v>867</v>
      </c>
      <c r="G176" s="8">
        <v>42880</v>
      </c>
      <c r="H176" s="8">
        <v>42880</v>
      </c>
      <c r="I176" s="9"/>
      <c r="J176" s="9"/>
      <c r="K176" s="9"/>
      <c r="L176" s="6" t="s">
        <v>19</v>
      </c>
      <c r="M176" s="9"/>
      <c r="N176" s="6" t="s">
        <v>868</v>
      </c>
      <c r="O176" s="9"/>
      <c r="P176" s="7">
        <v>1</v>
      </c>
      <c r="Q176" s="6" t="s">
        <v>869</v>
      </c>
      <c r="R176" s="6" t="s">
        <v>1119</v>
      </c>
      <c r="S176" s="6" t="s">
        <v>19</v>
      </c>
      <c r="T176" s="8">
        <v>41640</v>
      </c>
      <c r="U176" s="8">
        <v>42887</v>
      </c>
      <c r="V176" s="7" t="b">
        <v>1</v>
      </c>
      <c r="W176" s="6" t="s">
        <v>860</v>
      </c>
      <c r="X176" s="6" t="s">
        <v>870</v>
      </c>
      <c r="Y176" s="7">
        <v>1</v>
      </c>
      <c r="Z176" s="6" t="s">
        <v>713</v>
      </c>
      <c r="AA176" s="6" t="str">
        <f t="shared" si="8"/>
        <v>ITUB4</v>
      </c>
      <c r="AB176" s="6" t="str">
        <f t="shared" si="9"/>
        <v/>
      </c>
      <c r="AD176" s="10" t="e">
        <f>VLOOKUP(R176,Layout2!$B$2:$M$2395,12,FALSE)</f>
        <v>#N/A</v>
      </c>
      <c r="AE176" s="10" t="e">
        <f>IF(ISNA(AD176),VLOOKUP(C176,Layout2!$F$2:$M$2395,8,FALSE),AD176)</f>
        <v>#N/A</v>
      </c>
      <c r="AF176" s="10" t="e">
        <f>IF(ISNA(AE176),VLOOKUP(B176,Layout2!$F$2:$M$2395,8,FALSE),AE176)</f>
        <v>#N/A</v>
      </c>
      <c r="AG176" s="10" t="e">
        <f>IF(ISNA(AF176),VLOOKUP(B176,Layout2!$B$2:$M$2395,12,FALSE),AF176)</f>
        <v>#N/A</v>
      </c>
      <c r="AI176" s="17" t="e">
        <v>#N/A</v>
      </c>
      <c r="AJ176" s="17" t="s">
        <v>939</v>
      </c>
      <c r="AK176" s="17" t="s">
        <v>939</v>
      </c>
      <c r="AL176" t="str">
        <f t="shared" si="10"/>
        <v>ITUB4</v>
      </c>
      <c r="AM176" t="str">
        <f t="shared" si="11"/>
        <v>LF 25/05/2017 ITAU UNIBANCO SA</v>
      </c>
    </row>
    <row r="177" spans="1:39" ht="12.75" customHeight="1" x14ac:dyDescent="0.3">
      <c r="A177" s="6" t="s">
        <v>1121</v>
      </c>
      <c r="B177" s="6" t="s">
        <v>1122</v>
      </c>
      <c r="C177" s="6" t="s">
        <v>19</v>
      </c>
      <c r="D177" s="7" t="b">
        <v>0</v>
      </c>
      <c r="E177" s="6" t="s">
        <v>974</v>
      </c>
      <c r="F177" s="6" t="s">
        <v>975</v>
      </c>
      <c r="G177" s="8">
        <v>0</v>
      </c>
      <c r="H177" s="8">
        <v>55153</v>
      </c>
      <c r="I177" s="9"/>
      <c r="J177" s="9"/>
      <c r="K177" s="9"/>
      <c r="L177" s="6" t="s">
        <v>19</v>
      </c>
      <c r="M177" s="9"/>
      <c r="N177" s="6" t="s">
        <v>888</v>
      </c>
      <c r="O177" s="9"/>
      <c r="P177" s="7">
        <v>0</v>
      </c>
      <c r="Q177" s="6" t="s">
        <v>869</v>
      </c>
      <c r="R177" s="6" t="s">
        <v>1123</v>
      </c>
      <c r="S177" s="6" t="s">
        <v>19</v>
      </c>
      <c r="T177" s="8">
        <v>41640</v>
      </c>
      <c r="U177" s="8">
        <v>43502</v>
      </c>
      <c r="V177" s="7" t="b">
        <v>0</v>
      </c>
      <c r="W177" s="6" t="s">
        <v>860</v>
      </c>
      <c r="X177" s="6" t="s">
        <v>861</v>
      </c>
      <c r="Y177" s="7">
        <v>1</v>
      </c>
      <c r="Z177" s="6" t="s">
        <v>976</v>
      </c>
      <c r="AA177" s="6" t="str">
        <f t="shared" si="8"/>
        <v>-</v>
      </c>
      <c r="AB177" s="6" t="str">
        <f t="shared" si="9"/>
        <v/>
      </c>
      <c r="AD177" s="10" t="e">
        <f>VLOOKUP(R177,Layout2!$B$2:$M$2395,12,FALSE)</f>
        <v>#N/A</v>
      </c>
      <c r="AE177" s="10" t="e">
        <f>IF(ISNA(AD177),VLOOKUP(C177,Layout2!$F$2:$M$2395,8,FALSE),AD177)</f>
        <v>#N/A</v>
      </c>
      <c r="AF177" s="10" t="e">
        <f>IF(ISNA(AE177),VLOOKUP(B177,Layout2!$F$2:$M$2395,8,FALSE),AE177)</f>
        <v>#N/A</v>
      </c>
      <c r="AG177" s="10" t="e">
        <f>IF(ISNA(AF177),VLOOKUP(B177,Layout2!$B$2:$M$2395,12,FALSE),AF177)</f>
        <v>#N/A</v>
      </c>
      <c r="AI177" s="17" t="e">
        <v>#N/A</v>
      </c>
      <c r="AJ177" s="17" t="s">
        <v>862</v>
      </c>
      <c r="AK177" s="17" t="s">
        <v>862</v>
      </c>
      <c r="AL177" t="str">
        <f t="shared" si="10"/>
        <v>-</v>
      </c>
      <c r="AM177" t="str">
        <f t="shared" si="11"/>
        <v>General Shopping Ativo e Renda</v>
      </c>
    </row>
    <row r="178" spans="1:39" ht="12.75" customHeight="1" x14ac:dyDescent="0.3">
      <c r="A178" s="6" t="s">
        <v>1124</v>
      </c>
      <c r="B178" s="6" t="s">
        <v>1125</v>
      </c>
      <c r="C178" s="6" t="s">
        <v>1126</v>
      </c>
      <c r="D178" s="7" t="b">
        <v>0</v>
      </c>
      <c r="E178" s="6" t="s">
        <v>1089</v>
      </c>
      <c r="F178" s="6" t="s">
        <v>867</v>
      </c>
      <c r="G178" s="8">
        <v>41725</v>
      </c>
      <c r="H178" s="8">
        <v>43555</v>
      </c>
      <c r="I178" s="9"/>
      <c r="J178" s="9"/>
      <c r="K178" s="9"/>
      <c r="L178" s="6" t="s">
        <v>19</v>
      </c>
      <c r="M178" s="9"/>
      <c r="N178" s="6" t="s">
        <v>888</v>
      </c>
      <c r="O178" s="9"/>
      <c r="P178" s="7">
        <v>4.9500000000000002E-2</v>
      </c>
      <c r="Q178" s="6" t="s">
        <v>869</v>
      </c>
      <c r="R178" s="6" t="s">
        <v>1127</v>
      </c>
      <c r="S178" s="6" t="s">
        <v>19</v>
      </c>
      <c r="T178" s="8">
        <v>41640</v>
      </c>
      <c r="U178" s="8">
        <v>42719</v>
      </c>
      <c r="V178" s="7" t="b">
        <v>1</v>
      </c>
      <c r="W178" s="6" t="s">
        <v>860</v>
      </c>
      <c r="X178" s="6" t="s">
        <v>861</v>
      </c>
      <c r="Y178" s="7">
        <v>1</v>
      </c>
      <c r="Z178" s="6" t="s">
        <v>713</v>
      </c>
      <c r="AA178" s="6" t="str">
        <f t="shared" si="8"/>
        <v>-</v>
      </c>
      <c r="AB178" s="6" t="str">
        <f t="shared" si="9"/>
        <v/>
      </c>
      <c r="AD178" s="10" t="e">
        <f>VLOOKUP(R178,Layout2!$B$2:$M$2395,12,FALSE)</f>
        <v>#N/A</v>
      </c>
      <c r="AE178" s="10" t="e">
        <f>IF(ISNA(AD178),VLOOKUP(C178,Layout2!$F$2:$M$2395,8,FALSE),AD178)</f>
        <v>#N/A</v>
      </c>
      <c r="AF178" s="10" t="e">
        <f>IF(ISNA(AE178),VLOOKUP(B178,Layout2!$F$2:$M$2395,8,FALSE),AE178)</f>
        <v>#N/A</v>
      </c>
      <c r="AG178" s="10" t="e">
        <f>IF(ISNA(AF178),VLOOKUP(B178,Layout2!$B$2:$M$2395,12,FALSE),AF178)</f>
        <v>#N/A</v>
      </c>
      <c r="AI178" s="17" t="e">
        <v>#N/A</v>
      </c>
      <c r="AJ178" s="17" t="s">
        <v>862</v>
      </c>
      <c r="AK178" s="17" t="s">
        <v>862</v>
      </c>
      <c r="AL178" t="str">
        <f t="shared" si="10"/>
        <v>-</v>
      </c>
      <c r="AM178" t="str">
        <f t="shared" si="11"/>
        <v>FIDC Omni IX Mezanino 1</v>
      </c>
    </row>
    <row r="179" spans="1:39" ht="12.75" customHeight="1" x14ac:dyDescent="0.3">
      <c r="A179" s="6" t="s">
        <v>1128</v>
      </c>
      <c r="B179" s="6" t="s">
        <v>1129</v>
      </c>
      <c r="C179" s="6" t="s">
        <v>1130</v>
      </c>
      <c r="D179" s="7" t="b">
        <v>0</v>
      </c>
      <c r="E179" s="6" t="s">
        <v>1089</v>
      </c>
      <c r="F179" s="6" t="s">
        <v>19</v>
      </c>
      <c r="G179" s="8">
        <v>41729</v>
      </c>
      <c r="H179" s="8">
        <v>43555</v>
      </c>
      <c r="I179" s="9"/>
      <c r="J179" s="9"/>
      <c r="K179" s="9"/>
      <c r="L179" s="6" t="s">
        <v>19</v>
      </c>
      <c r="M179" s="9"/>
      <c r="N179" s="6" t="s">
        <v>888</v>
      </c>
      <c r="O179" s="9"/>
      <c r="P179" s="7">
        <v>2.6499999999999999E-2</v>
      </c>
      <c r="Q179" s="6" t="s">
        <v>869</v>
      </c>
      <c r="R179" s="6" t="s">
        <v>1131</v>
      </c>
      <c r="S179" s="6" t="s">
        <v>19</v>
      </c>
      <c r="T179" s="8">
        <v>41640</v>
      </c>
      <c r="U179" s="8">
        <v>42719</v>
      </c>
      <c r="V179" s="7" t="b">
        <v>1</v>
      </c>
      <c r="W179" s="6" t="s">
        <v>860</v>
      </c>
      <c r="X179" s="6" t="s">
        <v>861</v>
      </c>
      <c r="Y179" s="7">
        <v>1</v>
      </c>
      <c r="Z179" s="6" t="s">
        <v>713</v>
      </c>
      <c r="AA179" s="6" t="str">
        <f t="shared" si="8"/>
        <v>-</v>
      </c>
      <c r="AB179" s="6" t="str">
        <f t="shared" si="9"/>
        <v/>
      </c>
      <c r="AD179" s="10" t="e">
        <f>VLOOKUP(R179,Layout2!$B$2:$M$2395,12,FALSE)</f>
        <v>#N/A</v>
      </c>
      <c r="AE179" s="10" t="e">
        <f>IF(ISNA(AD179),VLOOKUP(C179,Layout2!$F$2:$M$2395,8,FALSE),AD179)</f>
        <v>#N/A</v>
      </c>
      <c r="AF179" s="10" t="e">
        <f>IF(ISNA(AE179),VLOOKUP(B179,Layout2!$F$2:$M$2395,8,FALSE),AE179)</f>
        <v>#N/A</v>
      </c>
      <c r="AG179" s="10" t="e">
        <f>IF(ISNA(AF179),VLOOKUP(B179,Layout2!$B$2:$M$2395,12,FALSE),AF179)</f>
        <v>#N/A</v>
      </c>
      <c r="AI179" s="17" t="e">
        <v>#N/A</v>
      </c>
      <c r="AJ179" s="17" t="s">
        <v>862</v>
      </c>
      <c r="AK179" s="17" t="s">
        <v>862</v>
      </c>
      <c r="AL179" t="str">
        <f t="shared" si="10"/>
        <v>-</v>
      </c>
      <c r="AM179" t="str">
        <f t="shared" si="11"/>
        <v>FIDC Omni IX Sênior 1</v>
      </c>
    </row>
    <row r="180" spans="1:39" ht="12.75" customHeight="1" x14ac:dyDescent="0.3">
      <c r="A180" s="6" t="s">
        <v>1132</v>
      </c>
      <c r="B180" s="6" t="s">
        <v>1133</v>
      </c>
      <c r="C180" s="6" t="s">
        <v>1134</v>
      </c>
      <c r="D180" s="7" t="b">
        <v>0</v>
      </c>
      <c r="E180" s="6" t="s">
        <v>1089</v>
      </c>
      <c r="F180" s="6" t="s">
        <v>975</v>
      </c>
      <c r="G180" s="8">
        <v>42499</v>
      </c>
      <c r="H180" s="8">
        <v>55153</v>
      </c>
      <c r="I180" s="9"/>
      <c r="J180" s="9"/>
      <c r="K180" s="9"/>
      <c r="L180" s="6" t="s">
        <v>19</v>
      </c>
      <c r="M180" s="9"/>
      <c r="N180" s="6" t="s">
        <v>888</v>
      </c>
      <c r="O180" s="9"/>
      <c r="P180" s="7">
        <v>0</v>
      </c>
      <c r="Q180" s="6" t="s">
        <v>999</v>
      </c>
      <c r="R180" s="6" t="s">
        <v>1133</v>
      </c>
      <c r="S180" s="6" t="s">
        <v>19</v>
      </c>
      <c r="T180" s="8">
        <v>41640</v>
      </c>
      <c r="U180" s="8">
        <v>43062</v>
      </c>
      <c r="V180" s="7" t="b">
        <v>0</v>
      </c>
      <c r="W180" s="6" t="s">
        <v>860</v>
      </c>
      <c r="X180" s="6" t="s">
        <v>861</v>
      </c>
      <c r="Y180" s="7">
        <v>1</v>
      </c>
      <c r="Z180" s="6" t="s">
        <v>713</v>
      </c>
      <c r="AA180" s="6" t="str">
        <f t="shared" si="8"/>
        <v>-</v>
      </c>
      <c r="AB180" s="6" t="str">
        <f t="shared" si="9"/>
        <v/>
      </c>
      <c r="AD180" s="10" t="e">
        <f>VLOOKUP(R180,Layout2!$B$2:$M$2395,12,FALSE)</f>
        <v>#N/A</v>
      </c>
      <c r="AE180" s="10" t="e">
        <f>IF(ISNA(AD180),VLOOKUP(C180,Layout2!$F$2:$M$2395,8,FALSE),AD180)</f>
        <v>#N/A</v>
      </c>
      <c r="AF180" s="10" t="e">
        <f>IF(ISNA(AE180),VLOOKUP(B180,Layout2!$F$2:$M$2395,8,FALSE),AE180)</f>
        <v>#N/A</v>
      </c>
      <c r="AG180" s="10" t="e">
        <f>IF(ISNA(AF180),VLOOKUP(B180,Layout2!$B$2:$M$2395,12,FALSE),AF180)</f>
        <v>#N/A</v>
      </c>
      <c r="AI180" s="17" t="e">
        <v>#N/A</v>
      </c>
      <c r="AJ180" s="17" t="s">
        <v>862</v>
      </c>
      <c r="AK180" s="17" t="s">
        <v>862</v>
      </c>
      <c r="AL180" t="str">
        <f t="shared" si="10"/>
        <v>-</v>
      </c>
      <c r="AM180" t="str">
        <f t="shared" si="11"/>
        <v xml:space="preserve">Santander Referenciado Di Fundo Invest Cotas Fundo Invest </v>
      </c>
    </row>
    <row r="181" spans="1:39" ht="12.75" customHeight="1" x14ac:dyDescent="0.3">
      <c r="A181" s="6" t="s">
        <v>1135</v>
      </c>
      <c r="B181" s="6" t="s">
        <v>1136</v>
      </c>
      <c r="C181" s="6" t="s">
        <v>19</v>
      </c>
      <c r="D181" s="7" t="b">
        <v>0</v>
      </c>
      <c r="E181" s="6" t="s">
        <v>974</v>
      </c>
      <c r="F181" s="6" t="s">
        <v>975</v>
      </c>
      <c r="G181" s="8">
        <v>0</v>
      </c>
      <c r="H181" s="8">
        <v>0</v>
      </c>
      <c r="I181" s="9"/>
      <c r="J181" s="9"/>
      <c r="K181" s="9"/>
      <c r="L181" s="6" t="s">
        <v>19</v>
      </c>
      <c r="M181" s="9"/>
      <c r="N181" s="6" t="s">
        <v>888</v>
      </c>
      <c r="O181" s="9"/>
      <c r="P181" s="7">
        <v>0</v>
      </c>
      <c r="Q181" s="6" t="s">
        <v>869</v>
      </c>
      <c r="R181" s="6" t="s">
        <v>1137</v>
      </c>
      <c r="S181" s="6" t="s">
        <v>19</v>
      </c>
      <c r="T181" s="8">
        <v>41640</v>
      </c>
      <c r="U181" s="8">
        <v>42979</v>
      </c>
      <c r="V181" s="7" t="b">
        <v>1</v>
      </c>
      <c r="W181" s="6" t="s">
        <v>860</v>
      </c>
      <c r="X181" s="6" t="s">
        <v>861</v>
      </c>
      <c r="Y181" s="7">
        <v>1</v>
      </c>
      <c r="Z181" s="6" t="s">
        <v>980</v>
      </c>
      <c r="AA181" s="6" t="str">
        <f t="shared" si="8"/>
        <v>-</v>
      </c>
      <c r="AB181" s="6" t="str">
        <f t="shared" si="9"/>
        <v/>
      </c>
      <c r="AD181" s="10" t="e">
        <f>VLOOKUP(R181,Layout2!$B$2:$M$2395,12,FALSE)</f>
        <v>#N/A</v>
      </c>
      <c r="AE181" s="10" t="e">
        <f>IF(ISNA(AD181),VLOOKUP(C181,Layout2!$F$2:$M$2395,8,FALSE),AD181)</f>
        <v>#N/A</v>
      </c>
      <c r="AF181" s="10" t="e">
        <f>IF(ISNA(AE181),VLOOKUP(B181,Layout2!$F$2:$M$2395,8,FALSE),AE181)</f>
        <v>#N/A</v>
      </c>
      <c r="AG181" s="10" t="e">
        <f>IF(ISNA(AF181),VLOOKUP(B181,Layout2!$B$2:$M$2395,12,FALSE),AF181)</f>
        <v>#N/A</v>
      </c>
      <c r="AI181" s="17" t="e">
        <v>#N/A</v>
      </c>
      <c r="AJ181" s="17" t="s">
        <v>862</v>
      </c>
      <c r="AK181" s="17" t="s">
        <v>862</v>
      </c>
      <c r="AL181" t="str">
        <f t="shared" si="10"/>
        <v>-</v>
      </c>
      <c r="AM181" t="str">
        <f t="shared" si="11"/>
        <v>BTG Pactual Fundo de CRI</v>
      </c>
    </row>
    <row r="182" spans="1:39" ht="12.75" customHeight="1" x14ac:dyDescent="0.3">
      <c r="A182" s="6" t="s">
        <v>1138</v>
      </c>
      <c r="B182" s="6" t="s">
        <v>1139</v>
      </c>
      <c r="C182" s="6" t="s">
        <v>19</v>
      </c>
      <c r="D182" s="7" t="b">
        <v>0</v>
      </c>
      <c r="E182" s="6" t="s">
        <v>974</v>
      </c>
      <c r="F182" s="6" t="s">
        <v>975</v>
      </c>
      <c r="G182" s="8">
        <v>0</v>
      </c>
      <c r="H182" s="8">
        <v>0</v>
      </c>
      <c r="I182" s="9"/>
      <c r="J182" s="9"/>
      <c r="K182" s="9"/>
      <c r="L182" s="6" t="s">
        <v>19</v>
      </c>
      <c r="M182" s="9"/>
      <c r="N182" s="6" t="s">
        <v>888</v>
      </c>
      <c r="O182" s="9"/>
      <c r="P182" s="7">
        <v>0</v>
      </c>
      <c r="Q182" s="6" t="s">
        <v>869</v>
      </c>
      <c r="R182" s="6" t="s">
        <v>1140</v>
      </c>
      <c r="S182" s="6" t="s">
        <v>19</v>
      </c>
      <c r="T182" s="8">
        <v>41640</v>
      </c>
      <c r="U182" s="8">
        <v>42719</v>
      </c>
      <c r="V182" s="7" t="b">
        <v>1</v>
      </c>
      <c r="W182" s="6" t="s">
        <v>860</v>
      </c>
      <c r="X182" s="6" t="s">
        <v>861</v>
      </c>
      <c r="Y182" s="7">
        <v>1</v>
      </c>
      <c r="Z182" s="6" t="s">
        <v>980</v>
      </c>
      <c r="AA182" s="6" t="str">
        <f t="shared" si="8"/>
        <v>-</v>
      </c>
      <c r="AB182" s="6" t="str">
        <f t="shared" si="9"/>
        <v/>
      </c>
      <c r="AD182" s="10" t="e">
        <f>VLOOKUP(R182,Layout2!$B$2:$M$2395,12,FALSE)</f>
        <v>#N/A</v>
      </c>
      <c r="AE182" s="10" t="e">
        <f>IF(ISNA(AD182),VLOOKUP(C182,Layout2!$F$2:$M$2395,8,FALSE),AD182)</f>
        <v>#N/A</v>
      </c>
      <c r="AF182" s="10" t="e">
        <f>IF(ISNA(AE182),VLOOKUP(B182,Layout2!$F$2:$M$2395,8,FALSE),AE182)</f>
        <v>#N/A</v>
      </c>
      <c r="AG182" s="10" t="e">
        <f>IF(ISNA(AF182),VLOOKUP(B182,Layout2!$B$2:$M$2395,12,FALSE),AF182)</f>
        <v>#N/A</v>
      </c>
      <c r="AI182" s="17" t="e">
        <v>#N/A</v>
      </c>
      <c r="AJ182" s="17" t="s">
        <v>862</v>
      </c>
      <c r="AK182" s="17" t="s">
        <v>862</v>
      </c>
      <c r="AL182" t="str">
        <f t="shared" si="10"/>
        <v>-</v>
      </c>
      <c r="AM182" t="str">
        <f t="shared" si="11"/>
        <v>Fator IFIX</v>
      </c>
    </row>
    <row r="183" spans="1:39" ht="12.75" customHeight="1" x14ac:dyDescent="0.3">
      <c r="A183" s="6" t="s">
        <v>1103</v>
      </c>
      <c r="B183" s="6" t="s">
        <v>1141</v>
      </c>
      <c r="C183" s="6" t="s">
        <v>846</v>
      </c>
      <c r="D183" s="7" t="b">
        <v>0</v>
      </c>
      <c r="E183" s="6" t="s">
        <v>1105</v>
      </c>
      <c r="F183" s="6" t="s">
        <v>867</v>
      </c>
      <c r="G183" s="8">
        <v>41567</v>
      </c>
      <c r="H183" s="8">
        <v>45219</v>
      </c>
      <c r="I183" s="9"/>
      <c r="J183" s="9"/>
      <c r="K183" s="9"/>
      <c r="L183" s="6" t="s">
        <v>846</v>
      </c>
      <c r="M183" s="9"/>
      <c r="N183" s="6" t="s">
        <v>1106</v>
      </c>
      <c r="O183" s="9"/>
      <c r="P183" s="7">
        <v>8.9459999999999998E-2</v>
      </c>
      <c r="Q183" s="6" t="s">
        <v>1043</v>
      </c>
      <c r="R183" s="6" t="s">
        <v>1107</v>
      </c>
      <c r="S183" s="6" t="s">
        <v>19</v>
      </c>
      <c r="T183" s="8">
        <v>41640</v>
      </c>
      <c r="U183" s="8">
        <v>42494</v>
      </c>
      <c r="V183" s="7" t="b">
        <v>1</v>
      </c>
      <c r="W183" s="6" t="s">
        <v>860</v>
      </c>
      <c r="X183" s="6" t="s">
        <v>870</v>
      </c>
      <c r="Y183" s="7">
        <v>1</v>
      </c>
      <c r="Z183" s="6" t="s">
        <v>980</v>
      </c>
      <c r="AA183" s="6" t="str">
        <f t="shared" si="8"/>
        <v>810422Z</v>
      </c>
      <c r="AB183" s="6" t="str">
        <f t="shared" si="9"/>
        <v/>
      </c>
      <c r="AD183" s="10" t="e">
        <f>VLOOKUP(R183,Layout2!$B$2:$M$2395,12,FALSE)</f>
        <v>#N/A</v>
      </c>
      <c r="AE183" s="10" t="e">
        <f>IF(ISNA(AD183),VLOOKUP(C183,Layout2!$F$2:$M$2395,8,FALSE),AD183)</f>
        <v>#N/A</v>
      </c>
      <c r="AF183" s="10" t="e">
        <f>IF(ISNA(AE183),VLOOKUP(B183,Layout2!$F$2:$M$2395,8,FALSE),AE183)</f>
        <v>#N/A</v>
      </c>
      <c r="AG183" s="10" t="e">
        <f>IF(ISNA(AF183),VLOOKUP(B183,Layout2!$B$2:$M$2395,12,FALSE),AF183)</f>
        <v>#N/A</v>
      </c>
      <c r="AI183" s="17" t="e">
        <v>#N/A</v>
      </c>
      <c r="AJ183" s="17" t="s">
        <v>1108</v>
      </c>
      <c r="AK183" s="17" t="s">
        <v>1108</v>
      </c>
      <c r="AL183" t="str">
        <f t="shared" si="10"/>
        <v>810422Z</v>
      </c>
      <c r="AM183" t="str">
        <f t="shared" si="11"/>
        <v>CRI Fortesec "Alphaville" 1S 1E</v>
      </c>
    </row>
    <row r="184" spans="1:39" ht="12.75" customHeight="1" x14ac:dyDescent="0.3">
      <c r="A184" s="6" t="s">
        <v>1142</v>
      </c>
      <c r="B184" s="6" t="s">
        <v>1143</v>
      </c>
      <c r="C184" s="6" t="s">
        <v>1144</v>
      </c>
      <c r="D184" s="7" t="b">
        <v>0</v>
      </c>
      <c r="E184" s="6" t="s">
        <v>874</v>
      </c>
      <c r="F184" s="6" t="s">
        <v>867</v>
      </c>
      <c r="G184" s="8">
        <v>41866</v>
      </c>
      <c r="H184" s="8">
        <v>43692</v>
      </c>
      <c r="I184" s="9"/>
      <c r="J184" s="9"/>
      <c r="K184" s="9"/>
      <c r="L184" s="6" t="s">
        <v>1144</v>
      </c>
      <c r="M184" s="9"/>
      <c r="N184" s="6" t="s">
        <v>888</v>
      </c>
      <c r="O184" s="9"/>
      <c r="P184" s="7">
        <v>0</v>
      </c>
      <c r="Q184" s="6" t="s">
        <v>869</v>
      </c>
      <c r="R184" s="6" t="s">
        <v>1143</v>
      </c>
      <c r="S184" s="6" t="s">
        <v>19</v>
      </c>
      <c r="T184" s="8">
        <v>41640</v>
      </c>
      <c r="U184" s="8">
        <v>43538</v>
      </c>
      <c r="V184" s="7" t="b">
        <v>0</v>
      </c>
      <c r="W184" s="6" t="s">
        <v>860</v>
      </c>
      <c r="X184" s="6" t="s">
        <v>875</v>
      </c>
      <c r="Y184" s="7">
        <v>1</v>
      </c>
      <c r="Z184" s="6" t="s">
        <v>713</v>
      </c>
      <c r="AA184" s="6" t="str">
        <f t="shared" si="8"/>
        <v>2323583Z</v>
      </c>
      <c r="AB184" s="6" t="str">
        <f t="shared" si="9"/>
        <v/>
      </c>
      <c r="AD184" s="10" t="e">
        <f>VLOOKUP(R184,Layout2!$B$2:$M$2395,12,FALSE)</f>
        <v>#N/A</v>
      </c>
      <c r="AE184" s="10" t="e">
        <f>IF(ISNA(AD184),VLOOKUP(C184,Layout2!$F$2:$M$2395,8,FALSE),AD184)</f>
        <v>#N/A</v>
      </c>
      <c r="AF184" s="10" t="e">
        <f>IF(ISNA(AE184),VLOOKUP(B184,Layout2!$F$2:$M$2395,8,FALSE),AE184)</f>
        <v>#N/A</v>
      </c>
      <c r="AG184" s="10" t="e">
        <f>IF(ISNA(AF184),VLOOKUP(B184,Layout2!$B$2:$M$2395,12,FALSE),AF184)</f>
        <v>#N/A</v>
      </c>
      <c r="AI184" s="17" t="e">
        <v>#N/A</v>
      </c>
      <c r="AJ184" s="17" t="s">
        <v>1145</v>
      </c>
      <c r="AK184" s="17" t="s">
        <v>1145</v>
      </c>
      <c r="AL184" t="str">
        <f t="shared" si="10"/>
        <v>2323583Z</v>
      </c>
      <c r="AM184" t="str">
        <f t="shared" si="11"/>
        <v>Debênture AGUAS GUARIROBA SA 1S 2E</v>
      </c>
    </row>
    <row r="185" spans="1:39" ht="12.75" customHeight="1" x14ac:dyDescent="0.3">
      <c r="A185" s="6" t="s">
        <v>1146</v>
      </c>
      <c r="B185" s="6" t="s">
        <v>1146</v>
      </c>
      <c r="C185" s="6" t="s">
        <v>19</v>
      </c>
      <c r="D185" s="7" t="b">
        <v>0</v>
      </c>
      <c r="E185" s="6" t="s">
        <v>1105</v>
      </c>
      <c r="F185" s="6" t="s">
        <v>19</v>
      </c>
      <c r="G185" s="8">
        <v>0</v>
      </c>
      <c r="H185" s="8">
        <v>0</v>
      </c>
      <c r="I185" s="9"/>
      <c r="J185" s="9"/>
      <c r="K185" s="9"/>
      <c r="L185" s="6" t="s">
        <v>19</v>
      </c>
      <c r="M185" s="9"/>
      <c r="N185" s="6" t="s">
        <v>19</v>
      </c>
      <c r="O185" s="9"/>
      <c r="P185" s="7">
        <v>0</v>
      </c>
      <c r="Q185" s="6" t="s">
        <v>19</v>
      </c>
      <c r="R185" s="6" t="s">
        <v>560</v>
      </c>
      <c r="S185" s="6" t="s">
        <v>19</v>
      </c>
      <c r="T185" s="8">
        <v>41640</v>
      </c>
      <c r="U185" s="8">
        <v>42494</v>
      </c>
      <c r="V185" s="7" t="b">
        <v>1</v>
      </c>
      <c r="W185" s="6" t="s">
        <v>860</v>
      </c>
      <c r="X185" s="6" t="s">
        <v>870</v>
      </c>
      <c r="Y185" s="7">
        <v>1</v>
      </c>
      <c r="Z185" s="6" t="s">
        <v>713</v>
      </c>
      <c r="AA185" s="6" t="str">
        <f t="shared" si="8"/>
        <v>GSHB3</v>
      </c>
      <c r="AB185" s="6" t="str">
        <f t="shared" si="9"/>
        <v>09304427000158</v>
      </c>
      <c r="AD185" s="10" t="str">
        <f>VLOOKUP(R185,Layout2!$B$2:$M$2395,12,FALSE)</f>
        <v>09304427000158</v>
      </c>
      <c r="AE185" s="10" t="str">
        <f>IF(ISNA(AD185),VLOOKUP(C185,Layout2!$F$2:$M$2395,8,FALSE),AD185)</f>
        <v>09304427000158</v>
      </c>
      <c r="AF185" s="10" t="str">
        <f>IF(ISNA(AE185),VLOOKUP(B185,Layout2!$F$2:$M$2395,8,FALSE),AE185)</f>
        <v>09304427000158</v>
      </c>
      <c r="AG185" s="10" t="str">
        <f>IF(ISNA(AF185),VLOOKUP(B185,Layout2!$B$2:$M$2395,12,FALSE),AF185)</f>
        <v>09304427000158</v>
      </c>
      <c r="AI185" s="17" t="e">
        <v>#N/A</v>
      </c>
      <c r="AJ185" s="17" t="s">
        <v>1147</v>
      </c>
      <c r="AK185" s="17" t="s">
        <v>1147</v>
      </c>
      <c r="AL185" t="str">
        <f t="shared" si="10"/>
        <v>GSHB3</v>
      </c>
      <c r="AM185" t="str">
        <f t="shared" si="11"/>
        <v>CRI Habitasec "General Shopping 2 Outlet Premium São Paulo" 20S 1E</v>
      </c>
    </row>
    <row r="186" spans="1:39" ht="12.75" customHeight="1" x14ac:dyDescent="0.3">
      <c r="A186" s="6" t="s">
        <v>1148</v>
      </c>
      <c r="B186" s="6" t="s">
        <v>1149</v>
      </c>
      <c r="C186" s="6" t="s">
        <v>559</v>
      </c>
      <c r="D186" s="7" t="b">
        <v>0</v>
      </c>
      <c r="E186" s="6" t="s">
        <v>1105</v>
      </c>
      <c r="F186" s="6" t="s">
        <v>867</v>
      </c>
      <c r="G186" s="8">
        <v>41223</v>
      </c>
      <c r="H186" s="8">
        <v>45606</v>
      </c>
      <c r="I186" s="9"/>
      <c r="J186" s="9"/>
      <c r="K186" s="9"/>
      <c r="L186" s="6" t="s">
        <v>559</v>
      </c>
      <c r="M186" s="9"/>
      <c r="N186" s="6" t="s">
        <v>882</v>
      </c>
      <c r="O186" s="9"/>
      <c r="P186" s="7">
        <v>9.7965999999999998E-2</v>
      </c>
      <c r="Q186" s="6" t="s">
        <v>1043</v>
      </c>
      <c r="R186" s="6" t="s">
        <v>558</v>
      </c>
      <c r="S186" s="6" t="s">
        <v>19</v>
      </c>
      <c r="T186" s="8">
        <v>41640</v>
      </c>
      <c r="U186" s="8">
        <v>42494</v>
      </c>
      <c r="V186" s="7" t="b">
        <v>1</v>
      </c>
      <c r="W186" s="6" t="s">
        <v>860</v>
      </c>
      <c r="X186" s="6" t="s">
        <v>870</v>
      </c>
      <c r="Y186" s="7">
        <v>1</v>
      </c>
      <c r="Z186" s="6" t="s">
        <v>713</v>
      </c>
      <c r="AA186" s="6" t="str">
        <f t="shared" si="8"/>
        <v>GSHB3</v>
      </c>
      <c r="AB186" s="6" t="str">
        <f t="shared" si="9"/>
        <v>09304427000158</v>
      </c>
      <c r="AD186" s="10" t="str">
        <f>VLOOKUP(R186,Layout2!$B$2:$M$2395,12,FALSE)</f>
        <v>09304427000158</v>
      </c>
      <c r="AE186" s="10" t="str">
        <f>IF(ISNA(AD186),VLOOKUP(C186,Layout2!$F$2:$M$2395,8,FALSE),AD186)</f>
        <v>09304427000158</v>
      </c>
      <c r="AF186" s="10" t="str">
        <f>IF(ISNA(AE186),VLOOKUP(B186,Layout2!$F$2:$M$2395,8,FALSE),AE186)</f>
        <v>09304427000158</v>
      </c>
      <c r="AG186" s="10" t="str">
        <f>IF(ISNA(AF186),VLOOKUP(B186,Layout2!$B$2:$M$2395,12,FALSE),AF186)</f>
        <v>09304427000158</v>
      </c>
      <c r="AI186" s="17" t="e">
        <v>#N/A</v>
      </c>
      <c r="AJ186" s="17" t="s">
        <v>1147</v>
      </c>
      <c r="AK186" s="17" t="s">
        <v>1147</v>
      </c>
      <c r="AL186" t="str">
        <f t="shared" si="10"/>
        <v>GSHB3</v>
      </c>
      <c r="AM186" t="str">
        <f t="shared" si="11"/>
        <v>CRI Habitasec "General Shopping 1 Parque Shopping Barueri Junior " 19S 1E</v>
      </c>
    </row>
    <row r="187" spans="1:39" ht="12.75" customHeight="1" x14ac:dyDescent="0.3">
      <c r="A187" s="6" t="s">
        <v>1150</v>
      </c>
      <c r="B187" s="6" t="s">
        <v>1151</v>
      </c>
      <c r="C187" s="6" t="s">
        <v>347</v>
      </c>
      <c r="D187" s="7" t="b">
        <v>0</v>
      </c>
      <c r="E187" s="6" t="s">
        <v>1105</v>
      </c>
      <c r="F187" s="6" t="s">
        <v>867</v>
      </c>
      <c r="G187" s="8">
        <v>41192</v>
      </c>
      <c r="H187" s="8">
        <v>44479</v>
      </c>
      <c r="I187" s="9"/>
      <c r="J187" s="9"/>
      <c r="K187" s="9"/>
      <c r="L187" s="6" t="s">
        <v>347</v>
      </c>
      <c r="M187" s="9"/>
      <c r="N187" s="6" t="s">
        <v>882</v>
      </c>
      <c r="O187" s="9"/>
      <c r="P187" s="7">
        <v>0.15</v>
      </c>
      <c r="Q187" s="6" t="s">
        <v>1043</v>
      </c>
      <c r="R187" s="6" t="s">
        <v>346</v>
      </c>
      <c r="S187" s="6" t="s">
        <v>19</v>
      </c>
      <c r="T187" s="8">
        <v>41640</v>
      </c>
      <c r="U187" s="8">
        <v>43150</v>
      </c>
      <c r="V187" s="7" t="b">
        <v>0</v>
      </c>
      <c r="W187" s="6" t="s">
        <v>860</v>
      </c>
      <c r="X187" s="6" t="s">
        <v>870</v>
      </c>
      <c r="Y187" s="7">
        <v>1</v>
      </c>
      <c r="Z187" s="6" t="s">
        <v>980</v>
      </c>
      <c r="AA187" s="6" t="str">
        <f t="shared" si="8"/>
        <v>-</v>
      </c>
      <c r="AB187" s="6" t="str">
        <f t="shared" si="9"/>
        <v>09304427000158</v>
      </c>
      <c r="AD187" s="10" t="str">
        <f>VLOOKUP(R187,Layout2!$B$2:$M$2395,12,FALSE)</f>
        <v>09304427000158</v>
      </c>
      <c r="AE187" s="10" t="str">
        <f>IF(ISNA(AD187),VLOOKUP(C187,Layout2!$F$2:$M$2395,8,FALSE),AD187)</f>
        <v>09304427000158</v>
      </c>
      <c r="AF187" s="10" t="str">
        <f>IF(ISNA(AE187),VLOOKUP(B187,Layout2!$F$2:$M$2395,8,FALSE),AE187)</f>
        <v>09304427000158</v>
      </c>
      <c r="AG187" s="10" t="str">
        <f>IF(ISNA(AF187),VLOOKUP(B187,Layout2!$B$2:$M$2395,12,FALSE),AF187)</f>
        <v>09304427000158</v>
      </c>
      <c r="AI187" s="17" t="e">
        <v>#N/A</v>
      </c>
      <c r="AJ187" s="17" t="s">
        <v>862</v>
      </c>
      <c r="AK187" s="17" t="s">
        <v>862</v>
      </c>
      <c r="AL187" t="str">
        <f t="shared" si="10"/>
        <v>-</v>
      </c>
      <c r="AM187" t="str">
        <f t="shared" si="11"/>
        <v>CRI Habitasec "Urbplan 4 Mezanino" 16S 1E</v>
      </c>
    </row>
    <row r="188" spans="1:39" ht="12.75" customHeight="1" x14ac:dyDescent="0.3">
      <c r="A188" s="6" t="s">
        <v>1152</v>
      </c>
      <c r="B188" s="6" t="s">
        <v>1153</v>
      </c>
      <c r="C188" s="6" t="s">
        <v>37</v>
      </c>
      <c r="D188" s="7" t="b">
        <v>0</v>
      </c>
      <c r="E188" s="6" t="s">
        <v>1105</v>
      </c>
      <c r="F188" s="6" t="s">
        <v>867</v>
      </c>
      <c r="G188" s="8">
        <v>41192</v>
      </c>
      <c r="H188" s="8">
        <v>44479</v>
      </c>
      <c r="I188" s="9"/>
      <c r="J188" s="9"/>
      <c r="K188" s="9"/>
      <c r="L188" s="6" t="s">
        <v>37</v>
      </c>
      <c r="M188" s="9"/>
      <c r="N188" s="6" t="s">
        <v>882</v>
      </c>
      <c r="O188" s="9"/>
      <c r="P188" s="7">
        <v>0.09</v>
      </c>
      <c r="Q188" s="6" t="s">
        <v>1043</v>
      </c>
      <c r="R188" s="6" t="s">
        <v>36</v>
      </c>
      <c r="S188" s="6" t="s">
        <v>19</v>
      </c>
      <c r="T188" s="8">
        <v>41640</v>
      </c>
      <c r="U188" s="8">
        <v>43150</v>
      </c>
      <c r="V188" s="7" t="b">
        <v>0</v>
      </c>
      <c r="W188" s="6" t="s">
        <v>860</v>
      </c>
      <c r="X188" s="6" t="s">
        <v>870</v>
      </c>
      <c r="Y188" s="7">
        <v>1</v>
      </c>
      <c r="Z188" s="6" t="s">
        <v>980</v>
      </c>
      <c r="AA188" s="6" t="str">
        <f t="shared" si="8"/>
        <v>-</v>
      </c>
      <c r="AB188" s="6" t="str">
        <f t="shared" si="9"/>
        <v>09304427000158</v>
      </c>
      <c r="AD188" s="10" t="str">
        <f>VLOOKUP(R188,Layout2!$B$2:$M$2395,12,FALSE)</f>
        <v>09304427000158</v>
      </c>
      <c r="AE188" s="10" t="str">
        <f>IF(ISNA(AD188),VLOOKUP(C188,Layout2!$F$2:$M$2395,8,FALSE),AD188)</f>
        <v>09304427000158</v>
      </c>
      <c r="AF188" s="10" t="str">
        <f>IF(ISNA(AE188),VLOOKUP(B188,Layout2!$F$2:$M$2395,8,FALSE),AE188)</f>
        <v>09304427000158</v>
      </c>
      <c r="AG188" s="10" t="str">
        <f>IF(ISNA(AF188),VLOOKUP(B188,Layout2!$B$2:$M$2395,12,FALSE),AF188)</f>
        <v>09304427000158</v>
      </c>
      <c r="AI188" s="17" t="e">
        <v>#N/A</v>
      </c>
      <c r="AJ188" s="17" t="s">
        <v>862</v>
      </c>
      <c r="AK188" s="17" t="s">
        <v>862</v>
      </c>
      <c r="AL188" t="str">
        <f t="shared" si="10"/>
        <v>-</v>
      </c>
      <c r="AM188" t="str">
        <f t="shared" si="11"/>
        <v>CRI Habitasec "Urbplan 4 Sênior" 15S 1E</v>
      </c>
    </row>
    <row r="189" spans="1:39" ht="12.75" customHeight="1" x14ac:dyDescent="0.3">
      <c r="A189" s="6" t="s">
        <v>1154</v>
      </c>
      <c r="B189" s="6" t="s">
        <v>1155</v>
      </c>
      <c r="C189" s="6" t="s">
        <v>349</v>
      </c>
      <c r="D189" s="7" t="b">
        <v>0</v>
      </c>
      <c r="E189" s="6" t="s">
        <v>1105</v>
      </c>
      <c r="F189" s="6" t="s">
        <v>867</v>
      </c>
      <c r="G189" s="8">
        <v>41075</v>
      </c>
      <c r="H189" s="8">
        <v>45031</v>
      </c>
      <c r="I189" s="9"/>
      <c r="J189" s="9"/>
      <c r="K189" s="9"/>
      <c r="L189" s="6" t="s">
        <v>349</v>
      </c>
      <c r="M189" s="9"/>
      <c r="N189" s="6" t="s">
        <v>882</v>
      </c>
      <c r="O189" s="9"/>
      <c r="P189" s="7">
        <v>0.12</v>
      </c>
      <c r="Q189" s="6" t="s">
        <v>869</v>
      </c>
      <c r="R189" s="6" t="s">
        <v>348</v>
      </c>
      <c r="S189" s="6" t="s">
        <v>19</v>
      </c>
      <c r="T189" s="8">
        <v>41640</v>
      </c>
      <c r="U189" s="8">
        <v>43150</v>
      </c>
      <c r="V189" s="7" t="b">
        <v>0</v>
      </c>
      <c r="W189" s="6" t="s">
        <v>860</v>
      </c>
      <c r="X189" s="6" t="s">
        <v>870</v>
      </c>
      <c r="Y189" s="7">
        <v>1</v>
      </c>
      <c r="Z189" s="6" t="s">
        <v>980</v>
      </c>
      <c r="AA189" s="6" t="str">
        <f t="shared" si="8"/>
        <v>-</v>
      </c>
      <c r="AB189" s="6" t="str">
        <f t="shared" si="9"/>
        <v>09304427000158</v>
      </c>
      <c r="AD189" s="10" t="str">
        <f>VLOOKUP(R189,Layout2!$B$2:$M$2395,12,FALSE)</f>
        <v>09304427000158</v>
      </c>
      <c r="AE189" s="10" t="str">
        <f>IF(ISNA(AD189),VLOOKUP(C189,Layout2!$F$2:$M$2395,8,FALSE),AD189)</f>
        <v>09304427000158</v>
      </c>
      <c r="AF189" s="10" t="str">
        <f>IF(ISNA(AE189),VLOOKUP(B189,Layout2!$F$2:$M$2395,8,FALSE),AE189)</f>
        <v>09304427000158</v>
      </c>
      <c r="AG189" s="10" t="str">
        <f>IF(ISNA(AF189),VLOOKUP(B189,Layout2!$B$2:$M$2395,12,FALSE),AF189)</f>
        <v>09304427000158</v>
      </c>
      <c r="AI189" s="17" t="e">
        <v>#N/A</v>
      </c>
      <c r="AJ189" s="17" t="s">
        <v>862</v>
      </c>
      <c r="AK189" s="17" t="s">
        <v>862</v>
      </c>
      <c r="AL189" t="str">
        <f t="shared" si="10"/>
        <v>-</v>
      </c>
      <c r="AM189" t="str">
        <f t="shared" si="11"/>
        <v>CRI Habitasec "Urbplan 3 Mezanino" 13S 1E</v>
      </c>
    </row>
    <row r="190" spans="1:39" ht="12.75" customHeight="1" x14ac:dyDescent="0.3">
      <c r="A190" s="6" t="s">
        <v>1156</v>
      </c>
      <c r="B190" s="6" t="s">
        <v>39</v>
      </c>
      <c r="C190" s="6" t="s">
        <v>39</v>
      </c>
      <c r="D190" s="7" t="b">
        <v>0</v>
      </c>
      <c r="E190" s="6" t="s">
        <v>1105</v>
      </c>
      <c r="F190" s="6" t="s">
        <v>867</v>
      </c>
      <c r="G190" s="8">
        <v>41075</v>
      </c>
      <c r="H190" s="8">
        <v>44849</v>
      </c>
      <c r="I190" s="9"/>
      <c r="J190" s="9"/>
      <c r="K190" s="9"/>
      <c r="L190" s="6" t="s">
        <v>39</v>
      </c>
      <c r="M190" s="9"/>
      <c r="N190" s="6" t="s">
        <v>882</v>
      </c>
      <c r="O190" s="9"/>
      <c r="P190" s="7">
        <v>8.7499999999999994E-2</v>
      </c>
      <c r="Q190" s="6" t="s">
        <v>1043</v>
      </c>
      <c r="R190" s="6" t="s">
        <v>38</v>
      </c>
      <c r="S190" s="6" t="s">
        <v>19</v>
      </c>
      <c r="T190" s="8">
        <v>41640</v>
      </c>
      <c r="U190" s="8">
        <v>42494</v>
      </c>
      <c r="V190" s="7" t="b">
        <v>1</v>
      </c>
      <c r="W190" s="6" t="s">
        <v>860</v>
      </c>
      <c r="X190" s="6" t="s">
        <v>870</v>
      </c>
      <c r="Y190" s="7">
        <v>1</v>
      </c>
      <c r="Z190" s="6" t="s">
        <v>980</v>
      </c>
      <c r="AA190" s="6" t="str">
        <f t="shared" si="8"/>
        <v>-</v>
      </c>
      <c r="AB190" s="6" t="str">
        <f t="shared" si="9"/>
        <v>09304427000158</v>
      </c>
      <c r="AD190" s="10" t="str">
        <f>VLOOKUP(R190,Layout2!$B$2:$M$2395,12,FALSE)</f>
        <v>09304427000158</v>
      </c>
      <c r="AE190" s="10" t="str">
        <f>IF(ISNA(AD190),VLOOKUP(C190,Layout2!$F$2:$M$2395,8,FALSE),AD190)</f>
        <v>09304427000158</v>
      </c>
      <c r="AF190" s="10" t="str">
        <f>IF(ISNA(AE190),VLOOKUP(B190,Layout2!$F$2:$M$2395,8,FALSE),AE190)</f>
        <v>09304427000158</v>
      </c>
      <c r="AG190" s="10" t="str">
        <f>IF(ISNA(AF190),VLOOKUP(B190,Layout2!$B$2:$M$2395,12,FALSE),AF190)</f>
        <v>09304427000158</v>
      </c>
      <c r="AI190" s="17" t="e">
        <v>#N/A</v>
      </c>
      <c r="AJ190" s="17" t="s">
        <v>862</v>
      </c>
      <c r="AK190" s="17" t="s">
        <v>862</v>
      </c>
      <c r="AL190" t="str">
        <f t="shared" si="10"/>
        <v>-</v>
      </c>
      <c r="AM190" t="str">
        <f t="shared" si="11"/>
        <v>CRI Habitasec "Urbplan 3 Sênior" 12S 1E</v>
      </c>
    </row>
    <row r="191" spans="1:39" ht="12.75" customHeight="1" x14ac:dyDescent="0.3">
      <c r="A191" s="6" t="s">
        <v>1156</v>
      </c>
      <c r="B191" s="6" t="s">
        <v>1157</v>
      </c>
      <c r="C191" s="6" t="s">
        <v>39</v>
      </c>
      <c r="D191" s="7" t="b">
        <v>0</v>
      </c>
      <c r="E191" s="6" t="s">
        <v>1105</v>
      </c>
      <c r="F191" s="6" t="s">
        <v>867</v>
      </c>
      <c r="G191" s="8">
        <v>41075</v>
      </c>
      <c r="H191" s="8">
        <v>44849</v>
      </c>
      <c r="I191" s="9"/>
      <c r="J191" s="9"/>
      <c r="K191" s="9"/>
      <c r="L191" s="6" t="s">
        <v>39</v>
      </c>
      <c r="M191" s="9"/>
      <c r="N191" s="6" t="s">
        <v>882</v>
      </c>
      <c r="O191" s="9"/>
      <c r="P191" s="7">
        <v>8.7499999999999994E-2</v>
      </c>
      <c r="Q191" s="6" t="s">
        <v>1043</v>
      </c>
      <c r="R191" s="6" t="s">
        <v>38</v>
      </c>
      <c r="S191" s="6" t="s">
        <v>19</v>
      </c>
      <c r="T191" s="8">
        <v>41640</v>
      </c>
      <c r="U191" s="8">
        <v>43150</v>
      </c>
      <c r="V191" s="7" t="b">
        <v>0</v>
      </c>
      <c r="W191" s="6" t="s">
        <v>860</v>
      </c>
      <c r="X191" s="6" t="s">
        <v>870</v>
      </c>
      <c r="Y191" s="7">
        <v>1</v>
      </c>
      <c r="Z191" s="6" t="s">
        <v>980</v>
      </c>
      <c r="AA191" s="6" t="str">
        <f t="shared" si="8"/>
        <v>-</v>
      </c>
      <c r="AB191" s="6" t="str">
        <f t="shared" si="9"/>
        <v>09304427000158</v>
      </c>
      <c r="AD191" s="10" t="str">
        <f>VLOOKUP(R191,Layout2!$B$2:$M$2395,12,FALSE)</f>
        <v>09304427000158</v>
      </c>
      <c r="AE191" s="10" t="str">
        <f>IF(ISNA(AD191),VLOOKUP(C191,Layout2!$F$2:$M$2395,8,FALSE),AD191)</f>
        <v>09304427000158</v>
      </c>
      <c r="AF191" s="10" t="str">
        <f>IF(ISNA(AE191),VLOOKUP(B191,Layout2!$F$2:$M$2395,8,FALSE),AE191)</f>
        <v>09304427000158</v>
      </c>
      <c r="AG191" s="10" t="str">
        <f>IF(ISNA(AF191),VLOOKUP(B191,Layout2!$B$2:$M$2395,12,FALSE),AF191)</f>
        <v>09304427000158</v>
      </c>
      <c r="AI191" s="17" t="e">
        <v>#N/A</v>
      </c>
      <c r="AJ191" s="17" t="s">
        <v>862</v>
      </c>
      <c r="AK191" s="17" t="s">
        <v>862</v>
      </c>
      <c r="AL191" t="str">
        <f t="shared" si="10"/>
        <v>-</v>
      </c>
      <c r="AM191" t="str">
        <f t="shared" si="11"/>
        <v>CRI Habitasec "Urbplan 3 Sênior" 12S 1E</v>
      </c>
    </row>
    <row r="192" spans="1:39" ht="12.75" customHeight="1" x14ac:dyDescent="0.3">
      <c r="A192" s="6" t="s">
        <v>1158</v>
      </c>
      <c r="B192" s="6" t="s">
        <v>1159</v>
      </c>
      <c r="C192" s="6" t="s">
        <v>1160</v>
      </c>
      <c r="D192" s="7" t="b">
        <v>0</v>
      </c>
      <c r="E192" s="6" t="s">
        <v>1105</v>
      </c>
      <c r="F192" s="6" t="s">
        <v>867</v>
      </c>
      <c r="G192" s="8">
        <v>40452</v>
      </c>
      <c r="H192" s="8">
        <v>42633</v>
      </c>
      <c r="I192" s="9"/>
      <c r="J192" s="9"/>
      <c r="K192" s="9"/>
      <c r="L192" s="6" t="s">
        <v>1160</v>
      </c>
      <c r="M192" s="9"/>
      <c r="N192" s="6" t="s">
        <v>1161</v>
      </c>
      <c r="O192" s="9"/>
      <c r="P192" s="7">
        <v>0.1</v>
      </c>
      <c r="Q192" s="6" t="s">
        <v>1043</v>
      </c>
      <c r="R192" s="6" t="s">
        <v>1162</v>
      </c>
      <c r="S192" s="6" t="s">
        <v>19</v>
      </c>
      <c r="T192" s="8">
        <v>41640</v>
      </c>
      <c r="U192" s="8">
        <v>42719</v>
      </c>
      <c r="V192" s="7" t="b">
        <v>1</v>
      </c>
      <c r="W192" s="6" t="s">
        <v>860</v>
      </c>
      <c r="X192" s="6" t="s">
        <v>870</v>
      </c>
      <c r="Y192" s="7">
        <v>1</v>
      </c>
      <c r="Z192" s="6" t="s">
        <v>980</v>
      </c>
      <c r="AA192" s="6" t="str">
        <f t="shared" si="8"/>
        <v>7585561Z</v>
      </c>
      <c r="AB192" s="6" t="str">
        <f t="shared" si="9"/>
        <v/>
      </c>
      <c r="AD192" s="10" t="e">
        <f>VLOOKUP(R192,Layout2!$B$2:$M$2395,12,FALSE)</f>
        <v>#N/A</v>
      </c>
      <c r="AE192" s="10" t="e">
        <f>IF(ISNA(AD192),VLOOKUP(C192,Layout2!$F$2:$M$2395,8,FALSE),AD192)</f>
        <v>#N/A</v>
      </c>
      <c r="AF192" s="10" t="e">
        <f>IF(ISNA(AE192),VLOOKUP(B192,Layout2!$F$2:$M$2395,8,FALSE),AE192)</f>
        <v>#N/A</v>
      </c>
      <c r="AG192" s="10" t="e">
        <f>IF(ISNA(AF192),VLOOKUP(B192,Layout2!$B$2:$M$2395,12,FALSE),AF192)</f>
        <v>#N/A</v>
      </c>
      <c r="AI192" s="17" t="e">
        <v>#N/A</v>
      </c>
      <c r="AJ192" s="17" t="s">
        <v>1163</v>
      </c>
      <c r="AK192" s="17" t="s">
        <v>1163</v>
      </c>
      <c r="AL192" t="str">
        <f t="shared" si="10"/>
        <v>7585561Z</v>
      </c>
      <c r="AM192" t="str">
        <f t="shared" si="11"/>
        <v>CRI Gaia "Cipasa" 15S 4E</v>
      </c>
    </row>
    <row r="193" spans="1:39" ht="12.75" customHeight="1" x14ac:dyDescent="0.3">
      <c r="A193" s="6" t="s">
        <v>1164</v>
      </c>
      <c r="B193" s="6" t="s">
        <v>1165</v>
      </c>
      <c r="C193" s="6" t="s">
        <v>561</v>
      </c>
      <c r="D193" s="7" t="b">
        <v>0</v>
      </c>
      <c r="E193" s="6" t="s">
        <v>1105</v>
      </c>
      <c r="F193" s="6" t="s">
        <v>867</v>
      </c>
      <c r="G193" s="8">
        <v>41223</v>
      </c>
      <c r="H193" s="8">
        <v>45332</v>
      </c>
      <c r="I193" s="9"/>
      <c r="J193" s="9"/>
      <c r="K193" s="9"/>
      <c r="L193" s="6" t="s">
        <v>1165</v>
      </c>
      <c r="M193" s="9"/>
      <c r="N193" s="6" t="s">
        <v>882</v>
      </c>
      <c r="O193" s="9"/>
      <c r="P193" s="7">
        <v>6.9500000000000006E-2</v>
      </c>
      <c r="Q193" s="6" t="s">
        <v>869</v>
      </c>
      <c r="R193" s="6" t="s">
        <v>1166</v>
      </c>
      <c r="S193" s="6" t="s">
        <v>19</v>
      </c>
      <c r="T193" s="8">
        <v>41640</v>
      </c>
      <c r="U193" s="8">
        <v>43150</v>
      </c>
      <c r="V193" s="7" t="b">
        <v>0</v>
      </c>
      <c r="W193" s="6" t="s">
        <v>860</v>
      </c>
      <c r="X193" s="6" t="s">
        <v>870</v>
      </c>
      <c r="Y193" s="7">
        <v>1</v>
      </c>
      <c r="Z193" s="6" t="s">
        <v>980</v>
      </c>
      <c r="AA193" s="6" t="str">
        <f t="shared" si="8"/>
        <v>GSHP3</v>
      </c>
      <c r="AB193" s="6" t="str">
        <f t="shared" si="9"/>
        <v>09304427000158</v>
      </c>
      <c r="AD193" s="10" t="e">
        <f>VLOOKUP(R193,Layout2!$B$2:$M$2395,12,FALSE)</f>
        <v>#N/A</v>
      </c>
      <c r="AE193" s="10" t="str">
        <f>IF(ISNA(AD193),VLOOKUP(C193,Layout2!$F$2:$M$2395,8,FALSE),AD193)</f>
        <v>09304427000158</v>
      </c>
      <c r="AF193" s="10" t="str">
        <f>IF(ISNA(AE193),VLOOKUP(B193,Layout2!$F$2:$M$2395,8,FALSE),AE193)</f>
        <v>09304427000158</v>
      </c>
      <c r="AG193" s="10" t="str">
        <f>IF(ISNA(AF193),VLOOKUP(B193,Layout2!$B$2:$M$2395,12,FALSE),AF193)</f>
        <v>09304427000158</v>
      </c>
      <c r="AI193" s="17" t="e">
        <v>#N/A</v>
      </c>
      <c r="AJ193" s="17" t="s">
        <v>1167</v>
      </c>
      <c r="AK193" s="17" t="s">
        <v>1167</v>
      </c>
      <c r="AL193" t="str">
        <f t="shared" si="10"/>
        <v>GSHP3</v>
      </c>
      <c r="AM193" t="str">
        <f t="shared" si="11"/>
        <v>CRI Habitasec "General Shopping 1 Parque Shopping Barueri Sênior " 18S 1E</v>
      </c>
    </row>
    <row r="194" spans="1:39" ht="12.75" customHeight="1" x14ac:dyDescent="0.3">
      <c r="A194" s="6" t="s">
        <v>1168</v>
      </c>
      <c r="B194" s="6" t="s">
        <v>1169</v>
      </c>
      <c r="C194" s="6" t="s">
        <v>253</v>
      </c>
      <c r="D194" s="7" t="b">
        <v>0</v>
      </c>
      <c r="E194" s="6" t="s">
        <v>1105</v>
      </c>
      <c r="F194" s="6" t="s">
        <v>867</v>
      </c>
      <c r="G194" s="8">
        <v>40626</v>
      </c>
      <c r="H194" s="8">
        <v>46258</v>
      </c>
      <c r="I194" s="9"/>
      <c r="J194" s="9"/>
      <c r="K194" s="9"/>
      <c r="L194" s="6" t="s">
        <v>253</v>
      </c>
      <c r="M194" s="9"/>
      <c r="N194" s="6" t="s">
        <v>882</v>
      </c>
      <c r="O194" s="9"/>
      <c r="P194" s="7">
        <v>9.5000000000000001E-2</v>
      </c>
      <c r="Q194" s="6" t="s">
        <v>1043</v>
      </c>
      <c r="R194" s="6" t="s">
        <v>252</v>
      </c>
      <c r="S194" s="6" t="s">
        <v>19</v>
      </c>
      <c r="T194" s="8">
        <v>41640</v>
      </c>
      <c r="U194" s="8">
        <v>43150</v>
      </c>
      <c r="V194" s="7" t="b">
        <v>0</v>
      </c>
      <c r="W194" s="6" t="s">
        <v>860</v>
      </c>
      <c r="X194" s="6" t="s">
        <v>870</v>
      </c>
      <c r="Y194" s="7">
        <v>1</v>
      </c>
      <c r="Z194" s="6" t="s">
        <v>980</v>
      </c>
      <c r="AA194" s="6" t="str">
        <f t="shared" si="8"/>
        <v>-</v>
      </c>
      <c r="AB194" s="6" t="str">
        <f t="shared" si="9"/>
        <v>07587384000130</v>
      </c>
      <c r="AD194" s="10" t="str">
        <f>VLOOKUP(R194,Layout2!$B$2:$M$2395,12,FALSE)</f>
        <v>07587384000130</v>
      </c>
      <c r="AE194" s="10" t="str">
        <f>IF(ISNA(AD194),VLOOKUP(C194,Layout2!$F$2:$M$2395,8,FALSE),AD194)</f>
        <v>07587384000130</v>
      </c>
      <c r="AF194" s="10" t="str">
        <f>IF(ISNA(AE194),VLOOKUP(B194,Layout2!$F$2:$M$2395,8,FALSE),AE194)</f>
        <v>07587384000130</v>
      </c>
      <c r="AG194" s="10" t="str">
        <f>IF(ISNA(AF194),VLOOKUP(B194,Layout2!$B$2:$M$2395,12,FALSE),AF194)</f>
        <v>07587384000130</v>
      </c>
      <c r="AI194" s="17" t="e">
        <v>#N/A</v>
      </c>
      <c r="AJ194" s="17" t="s">
        <v>862</v>
      </c>
      <c r="AK194" s="17" t="s">
        <v>862</v>
      </c>
      <c r="AL194" t="str">
        <f t="shared" si="10"/>
        <v>-</v>
      </c>
      <c r="AM194" t="str">
        <f t="shared" si="11"/>
        <v>CRI Gaia "Urbplan 1" 25S 4E</v>
      </c>
    </row>
    <row r="195" spans="1:39" ht="12.75" customHeight="1" x14ac:dyDescent="0.3">
      <c r="A195" s="6" t="s">
        <v>1170</v>
      </c>
      <c r="B195" s="6" t="s">
        <v>1171</v>
      </c>
      <c r="C195" s="6" t="s">
        <v>1172</v>
      </c>
      <c r="D195" s="7" t="b">
        <v>0</v>
      </c>
      <c r="E195" s="6" t="s">
        <v>874</v>
      </c>
      <c r="F195" s="6" t="s">
        <v>867</v>
      </c>
      <c r="G195" s="8">
        <v>42691</v>
      </c>
      <c r="H195" s="8">
        <v>42871</v>
      </c>
      <c r="I195" s="9"/>
      <c r="J195" s="9"/>
      <c r="K195" s="9"/>
      <c r="L195" s="6" t="s">
        <v>19</v>
      </c>
      <c r="M195" s="9"/>
      <c r="N195" s="6" t="s">
        <v>868</v>
      </c>
      <c r="O195" s="9"/>
      <c r="P195" s="7">
        <v>1</v>
      </c>
      <c r="Q195" s="6" t="s">
        <v>869</v>
      </c>
      <c r="R195" s="6" t="s">
        <v>1171</v>
      </c>
      <c r="S195" s="6" t="s">
        <v>19</v>
      </c>
      <c r="T195" s="8">
        <v>41640</v>
      </c>
      <c r="U195" s="8">
        <v>42878</v>
      </c>
      <c r="V195" s="7" t="b">
        <v>1</v>
      </c>
      <c r="W195" s="6" t="s">
        <v>860</v>
      </c>
      <c r="X195" s="6" t="s">
        <v>875</v>
      </c>
      <c r="Y195" s="7">
        <v>1</v>
      </c>
      <c r="Z195" s="6" t="s">
        <v>713</v>
      </c>
      <c r="AA195" s="6" t="str">
        <f t="shared" ref="AA195:AA258" si="12">+AK195</f>
        <v>GNAN3</v>
      </c>
      <c r="AB195" s="6" t="str">
        <f t="shared" ref="AB195:AB258" si="13">IF(ISNA(AG195),"",AG195)</f>
        <v/>
      </c>
      <c r="AD195" s="10" t="e">
        <f>VLOOKUP(R195,Layout2!$B$2:$M$2395,12,FALSE)</f>
        <v>#N/A</v>
      </c>
      <c r="AE195" s="10" t="e">
        <f>IF(ISNA(AD195),VLOOKUP(C195,Layout2!$F$2:$M$2395,8,FALSE),AD195)</f>
        <v>#N/A</v>
      </c>
      <c r="AF195" s="10" t="e">
        <f>IF(ISNA(AE195),VLOOKUP(B195,Layout2!$F$2:$M$2395,8,FALSE),AE195)</f>
        <v>#N/A</v>
      </c>
      <c r="AG195" s="10" t="e">
        <f>IF(ISNA(AF195),VLOOKUP(B195,Layout2!$B$2:$M$2395,12,FALSE),AF195)</f>
        <v>#N/A</v>
      </c>
      <c r="AI195" s="17" t="e">
        <v>#N/A</v>
      </c>
      <c r="AJ195" s="17" t="s">
        <v>1173</v>
      </c>
      <c r="AK195" s="17" t="s">
        <v>1173</v>
      </c>
      <c r="AL195" t="str">
        <f t="shared" ref="AL195:AL258" si="14">+AA195</f>
        <v>GNAN3</v>
      </c>
      <c r="AM195" t="str">
        <f t="shared" ref="AM195:AM258" si="15">+A195</f>
        <v>Debênture NEOENERGIA SA 1S 2E</v>
      </c>
    </row>
    <row r="196" spans="1:39" ht="12.75" customHeight="1" x14ac:dyDescent="0.3">
      <c r="A196" s="6" t="s">
        <v>1174</v>
      </c>
      <c r="B196" s="6" t="s">
        <v>673</v>
      </c>
      <c r="C196" s="6" t="s">
        <v>673</v>
      </c>
      <c r="D196" s="7" t="b">
        <v>0</v>
      </c>
      <c r="E196" s="6" t="s">
        <v>874</v>
      </c>
      <c r="F196" s="6" t="s">
        <v>867</v>
      </c>
      <c r="G196" s="8">
        <v>41779</v>
      </c>
      <c r="H196" s="8">
        <v>44336</v>
      </c>
      <c r="I196" s="9"/>
      <c r="J196" s="9"/>
      <c r="K196" s="9"/>
      <c r="L196" s="6" t="s">
        <v>673</v>
      </c>
      <c r="M196" s="9"/>
      <c r="N196" s="6" t="s">
        <v>882</v>
      </c>
      <c r="O196" s="9"/>
      <c r="P196" s="7">
        <v>7.0099999999999996E-2</v>
      </c>
      <c r="Q196" s="6" t="s">
        <v>869</v>
      </c>
      <c r="R196" s="6" t="s">
        <v>1175</v>
      </c>
      <c r="S196" s="6" t="s">
        <v>19</v>
      </c>
      <c r="T196" s="8">
        <v>41640</v>
      </c>
      <c r="U196" s="8">
        <v>43426</v>
      </c>
      <c r="V196" s="7" t="b">
        <v>0</v>
      </c>
      <c r="W196" s="6" t="s">
        <v>860</v>
      </c>
      <c r="X196" s="6" t="s">
        <v>875</v>
      </c>
      <c r="Y196" s="7">
        <v>1</v>
      </c>
      <c r="Z196" s="6" t="s">
        <v>713</v>
      </c>
      <c r="AA196" s="6" t="str">
        <f t="shared" si="12"/>
        <v>GEPA4</v>
      </c>
      <c r="AB196" s="6" t="str">
        <f t="shared" si="13"/>
        <v>02998301000181</v>
      </c>
      <c r="AD196" s="10" t="e">
        <f>VLOOKUP(R196,Layout2!$B$2:$M$2395,12,FALSE)</f>
        <v>#N/A</v>
      </c>
      <c r="AE196" s="10" t="str">
        <f>IF(ISNA(AD196),VLOOKUP(C196,Layout2!$F$2:$M$2395,8,FALSE),AD196)</f>
        <v>02998301000181</v>
      </c>
      <c r="AF196" s="10" t="str">
        <f>IF(ISNA(AE196),VLOOKUP(B196,Layout2!$F$2:$M$2395,8,FALSE),AE196)</f>
        <v>02998301000181</v>
      </c>
      <c r="AG196" s="10" t="str">
        <f>IF(ISNA(AF196),VLOOKUP(B196,Layout2!$B$2:$M$2395,12,FALSE),AF196)</f>
        <v>02998301000181</v>
      </c>
      <c r="AI196" s="17" t="s">
        <v>1176</v>
      </c>
      <c r="AJ196" s="17" t="s">
        <v>1176</v>
      </c>
      <c r="AK196" s="17" t="s">
        <v>1176</v>
      </c>
      <c r="AL196" t="str">
        <f t="shared" si="14"/>
        <v>GEPA4</v>
      </c>
      <c r="AM196" t="str">
        <f t="shared" si="15"/>
        <v>Debênture Duke Energy "Paranapanema"  2S 5E</v>
      </c>
    </row>
    <row r="197" spans="1:39" ht="12.75" customHeight="1" x14ac:dyDescent="0.3">
      <c r="A197" s="6" t="s">
        <v>1177</v>
      </c>
      <c r="B197" s="6" t="s">
        <v>1178</v>
      </c>
      <c r="C197" s="6" t="s">
        <v>647</v>
      </c>
      <c r="D197" s="7" t="b">
        <v>0</v>
      </c>
      <c r="E197" s="6" t="s">
        <v>874</v>
      </c>
      <c r="F197" s="6" t="s">
        <v>867</v>
      </c>
      <c r="G197" s="8">
        <v>41471</v>
      </c>
      <c r="H197" s="8">
        <v>45123</v>
      </c>
      <c r="I197" s="9"/>
      <c r="J197" s="9"/>
      <c r="K197" s="9"/>
      <c r="L197" s="6" t="s">
        <v>1178</v>
      </c>
      <c r="M197" s="9"/>
      <c r="N197" s="6" t="s">
        <v>882</v>
      </c>
      <c r="O197" s="9"/>
      <c r="P197" s="7">
        <v>6.0699999999999997E-2</v>
      </c>
      <c r="Q197" s="6" t="s">
        <v>1043</v>
      </c>
      <c r="R197" s="6" t="s">
        <v>646</v>
      </c>
      <c r="S197" s="6" t="s">
        <v>19</v>
      </c>
      <c r="T197" s="8">
        <v>41640</v>
      </c>
      <c r="U197" s="8">
        <v>43150</v>
      </c>
      <c r="V197" s="7" t="b">
        <v>0</v>
      </c>
      <c r="W197" s="6" t="s">
        <v>860</v>
      </c>
      <c r="X197" s="6" t="s">
        <v>875</v>
      </c>
      <c r="Y197" s="7">
        <v>1</v>
      </c>
      <c r="Z197" s="6" t="s">
        <v>713</v>
      </c>
      <c r="AA197" s="6" t="str">
        <f t="shared" si="12"/>
        <v>GEPA4</v>
      </c>
      <c r="AB197" s="6" t="str">
        <f t="shared" si="13"/>
        <v>02998301000181</v>
      </c>
      <c r="AD197" s="10" t="str">
        <f>VLOOKUP(R197,Layout2!$B$2:$M$2395,12,FALSE)</f>
        <v>02998301000181</v>
      </c>
      <c r="AE197" s="10" t="str">
        <f>IF(ISNA(AD197),VLOOKUP(C197,Layout2!$F$2:$M$2395,8,FALSE),AD197)</f>
        <v>02998301000181</v>
      </c>
      <c r="AF197" s="10" t="str">
        <f>IF(ISNA(AE197),VLOOKUP(B197,Layout2!$F$2:$M$2395,8,FALSE),AE197)</f>
        <v>02998301000181</v>
      </c>
      <c r="AG197" s="10" t="str">
        <f>IF(ISNA(AF197),VLOOKUP(B197,Layout2!$B$2:$M$2395,12,FALSE),AF197)</f>
        <v>02998301000181</v>
      </c>
      <c r="AI197" s="17" t="s">
        <v>1176</v>
      </c>
      <c r="AJ197" s="17" t="s">
        <v>1176</v>
      </c>
      <c r="AK197" s="17" t="s">
        <v>1176</v>
      </c>
      <c r="AL197" t="str">
        <f t="shared" si="14"/>
        <v>GEPA4</v>
      </c>
      <c r="AM197" t="str">
        <f t="shared" si="15"/>
        <v>Debênture Duke Energy Brasil 2S 4E</v>
      </c>
    </row>
    <row r="198" spans="1:39" ht="12.75" customHeight="1" x14ac:dyDescent="0.3">
      <c r="A198" s="6" t="s">
        <v>1179</v>
      </c>
      <c r="B198" s="6" t="s">
        <v>1180</v>
      </c>
      <c r="C198" s="6" t="s">
        <v>834</v>
      </c>
      <c r="D198" s="7" t="b">
        <v>0</v>
      </c>
      <c r="E198" s="6" t="s">
        <v>1105</v>
      </c>
      <c r="F198" s="6" t="s">
        <v>867</v>
      </c>
      <c r="G198" s="8">
        <v>41378</v>
      </c>
      <c r="H198" s="8">
        <v>45121</v>
      </c>
      <c r="I198" s="9"/>
      <c r="J198" s="9"/>
      <c r="K198" s="9"/>
      <c r="L198" s="6" t="s">
        <v>1180</v>
      </c>
      <c r="M198" s="9"/>
      <c r="N198" s="6" t="s">
        <v>888</v>
      </c>
      <c r="O198" s="9"/>
      <c r="P198" s="7">
        <v>4.2500000000000003E-2</v>
      </c>
      <c r="Q198" s="6" t="s">
        <v>869</v>
      </c>
      <c r="R198" s="6" t="s">
        <v>1181</v>
      </c>
      <c r="S198" s="6" t="s">
        <v>19</v>
      </c>
      <c r="T198" s="8">
        <v>41640</v>
      </c>
      <c r="U198" s="8">
        <v>42570</v>
      </c>
      <c r="V198" s="7" t="b">
        <v>0</v>
      </c>
      <c r="W198" s="6" t="s">
        <v>860</v>
      </c>
      <c r="X198" s="6" t="s">
        <v>870</v>
      </c>
      <c r="Y198" s="7">
        <v>1</v>
      </c>
      <c r="Z198" s="6" t="s">
        <v>980</v>
      </c>
      <c r="AA198" s="6" t="str">
        <f t="shared" si="12"/>
        <v>-</v>
      </c>
      <c r="AB198" s="6" t="str">
        <f t="shared" si="13"/>
        <v/>
      </c>
      <c r="AD198" s="10" t="e">
        <f>VLOOKUP(R198,Layout2!$B$2:$M$2395,12,FALSE)</f>
        <v>#N/A</v>
      </c>
      <c r="AE198" s="10" t="e">
        <f>IF(ISNA(AD198),VLOOKUP(C198,Layout2!$F$2:$M$2395,8,FALSE),AD198)</f>
        <v>#N/A</v>
      </c>
      <c r="AF198" s="10" t="e">
        <f>IF(ISNA(AE198),VLOOKUP(B198,Layout2!$F$2:$M$2395,8,FALSE),AE198)</f>
        <v>#N/A</v>
      </c>
      <c r="AG198" s="10" t="e">
        <f>IF(ISNA(AF198),VLOOKUP(B198,Layout2!$B$2:$M$2395,12,FALSE),AF198)</f>
        <v>#N/A</v>
      </c>
      <c r="AI198" s="17" t="e">
        <v>#N/A</v>
      </c>
      <c r="AJ198" s="17" t="s">
        <v>862</v>
      </c>
      <c r="AK198" s="17" t="s">
        <v>862</v>
      </c>
      <c r="AL198" t="str">
        <f t="shared" si="14"/>
        <v>-</v>
      </c>
      <c r="AM198" t="str">
        <f t="shared" si="15"/>
        <v>CRI Gaia Valparaizo 54S 4E</v>
      </c>
    </row>
    <row r="199" spans="1:39" ht="12.75" customHeight="1" x14ac:dyDescent="0.3">
      <c r="A199" s="6" t="s">
        <v>1182</v>
      </c>
      <c r="B199" s="6" t="s">
        <v>1183</v>
      </c>
      <c r="C199" s="6" t="s">
        <v>1184</v>
      </c>
      <c r="D199" s="7" t="b">
        <v>0</v>
      </c>
      <c r="E199" s="6" t="s">
        <v>1105</v>
      </c>
      <c r="F199" s="6" t="s">
        <v>867</v>
      </c>
      <c r="G199" s="8">
        <v>0</v>
      </c>
      <c r="H199" s="8">
        <v>0</v>
      </c>
      <c r="I199" s="9"/>
      <c r="J199" s="9"/>
      <c r="K199" s="9"/>
      <c r="L199" s="6" t="s">
        <v>1183</v>
      </c>
      <c r="M199" s="9"/>
      <c r="N199" s="6" t="s">
        <v>888</v>
      </c>
      <c r="O199" s="9"/>
      <c r="P199" s="7">
        <v>4.2500000000000003E-2</v>
      </c>
      <c r="Q199" s="6" t="s">
        <v>869</v>
      </c>
      <c r="R199" s="6" t="s">
        <v>1185</v>
      </c>
      <c r="S199" s="6" t="s">
        <v>19</v>
      </c>
      <c r="T199" s="8">
        <v>41640</v>
      </c>
      <c r="U199" s="8">
        <v>42719</v>
      </c>
      <c r="V199" s="7" t="b">
        <v>1</v>
      </c>
      <c r="W199" s="6" t="s">
        <v>860</v>
      </c>
      <c r="X199" s="6" t="s">
        <v>870</v>
      </c>
      <c r="Y199" s="7">
        <v>1</v>
      </c>
      <c r="Z199" s="6" t="s">
        <v>980</v>
      </c>
      <c r="AA199" s="6" t="str">
        <f t="shared" si="12"/>
        <v>-</v>
      </c>
      <c r="AB199" s="6" t="str">
        <f t="shared" si="13"/>
        <v/>
      </c>
      <c r="AD199" s="10" t="e">
        <f>VLOOKUP(R199,Layout2!$B$2:$M$2395,12,FALSE)</f>
        <v>#N/A</v>
      </c>
      <c r="AE199" s="10" t="e">
        <f>IF(ISNA(AD199),VLOOKUP(C199,Layout2!$F$2:$M$2395,8,FALSE),AD199)</f>
        <v>#N/A</v>
      </c>
      <c r="AF199" s="10" t="e">
        <f>IF(ISNA(AE199),VLOOKUP(B199,Layout2!$F$2:$M$2395,8,FALSE),AE199)</f>
        <v>#N/A</v>
      </c>
      <c r="AG199" s="10" t="e">
        <f>IF(ISNA(AF199),VLOOKUP(B199,Layout2!$B$2:$M$2395,12,FALSE),AF199)</f>
        <v>#N/A</v>
      </c>
      <c r="AI199" s="17" t="e">
        <v>#N/A</v>
      </c>
      <c r="AJ199" s="17" t="s">
        <v>862</v>
      </c>
      <c r="AK199" s="17" t="s">
        <v>862</v>
      </c>
      <c r="AL199" t="str">
        <f t="shared" si="14"/>
        <v>-</v>
      </c>
      <c r="AM199" t="str">
        <f t="shared" si="15"/>
        <v>CRI Gaia Valparaizo 53S 4E</v>
      </c>
    </row>
    <row r="200" spans="1:39" ht="12.75" customHeight="1" x14ac:dyDescent="0.3">
      <c r="A200" s="6" t="s">
        <v>1186</v>
      </c>
      <c r="B200" s="6" t="s">
        <v>1187</v>
      </c>
      <c r="C200" s="6" t="s">
        <v>50</v>
      </c>
      <c r="D200" s="7" t="b">
        <v>0</v>
      </c>
      <c r="E200" s="6" t="s">
        <v>1105</v>
      </c>
      <c r="F200" s="6" t="s">
        <v>867</v>
      </c>
      <c r="G200" s="8">
        <v>41365</v>
      </c>
      <c r="H200" s="8">
        <v>45121</v>
      </c>
      <c r="I200" s="9"/>
      <c r="J200" s="9"/>
      <c r="K200" s="9"/>
      <c r="L200" s="6" t="s">
        <v>50</v>
      </c>
      <c r="M200" s="9"/>
      <c r="N200" s="6" t="s">
        <v>882</v>
      </c>
      <c r="O200" s="9"/>
      <c r="P200" s="7">
        <v>4.2500000000000003E-2</v>
      </c>
      <c r="Q200" s="6" t="s">
        <v>869</v>
      </c>
      <c r="R200" s="6" t="s">
        <v>49</v>
      </c>
      <c r="S200" s="6" t="s">
        <v>19</v>
      </c>
      <c r="T200" s="8">
        <v>41640</v>
      </c>
      <c r="U200" s="8">
        <v>43325</v>
      </c>
      <c r="V200" s="7" t="b">
        <v>0</v>
      </c>
      <c r="W200" s="6" t="s">
        <v>860</v>
      </c>
      <c r="X200" s="6" t="s">
        <v>870</v>
      </c>
      <c r="Y200" s="7">
        <v>1</v>
      </c>
      <c r="Z200" s="6" t="s">
        <v>980</v>
      </c>
      <c r="AA200" s="6" t="str">
        <f t="shared" si="12"/>
        <v>-</v>
      </c>
      <c r="AB200" s="6" t="str">
        <f t="shared" si="13"/>
        <v>07587384000130</v>
      </c>
      <c r="AD200" s="10" t="str">
        <f>VLOOKUP(R200,Layout2!$B$2:$M$2395,12,FALSE)</f>
        <v>07587384000130</v>
      </c>
      <c r="AE200" s="10" t="str">
        <f>IF(ISNA(AD200),VLOOKUP(C200,Layout2!$F$2:$M$2395,8,FALSE),AD200)</f>
        <v>07587384000130</v>
      </c>
      <c r="AF200" s="10" t="str">
        <f>IF(ISNA(AE200),VLOOKUP(B200,Layout2!$F$2:$M$2395,8,FALSE),AE200)</f>
        <v>07587384000130</v>
      </c>
      <c r="AG200" s="10" t="str">
        <f>IF(ISNA(AF200),VLOOKUP(B200,Layout2!$B$2:$M$2395,12,FALSE),AF200)</f>
        <v>07587384000130</v>
      </c>
      <c r="AI200" s="17" t="e">
        <v>#N/A</v>
      </c>
      <c r="AJ200" s="17" t="s">
        <v>862</v>
      </c>
      <c r="AK200" s="17" t="s">
        <v>862</v>
      </c>
      <c r="AL200" t="str">
        <f t="shared" si="14"/>
        <v>-</v>
      </c>
      <c r="AM200" t="str">
        <f t="shared" si="15"/>
        <v>CRI Gaia Valparaizo 52S 4E</v>
      </c>
    </row>
    <row r="201" spans="1:39" ht="12.75" customHeight="1" x14ac:dyDescent="0.3">
      <c r="A201" s="6" t="s">
        <v>1188</v>
      </c>
      <c r="B201" s="6" t="s">
        <v>1189</v>
      </c>
      <c r="C201" s="6" t="s">
        <v>838</v>
      </c>
      <c r="D201" s="7" t="b">
        <v>0</v>
      </c>
      <c r="E201" s="6" t="s">
        <v>1089</v>
      </c>
      <c r="F201" s="6" t="s">
        <v>867</v>
      </c>
      <c r="G201" s="8">
        <v>42207</v>
      </c>
      <c r="H201" s="8">
        <v>45121</v>
      </c>
      <c r="I201" s="9"/>
      <c r="J201" s="9"/>
      <c r="K201" s="9"/>
      <c r="L201" s="6" t="s">
        <v>848</v>
      </c>
      <c r="M201" s="9"/>
      <c r="N201" s="6" t="s">
        <v>882</v>
      </c>
      <c r="O201" s="9"/>
      <c r="P201" s="7">
        <v>9.7000000000000003E-2</v>
      </c>
      <c r="Q201" s="6" t="s">
        <v>869</v>
      </c>
      <c r="R201" s="6" t="s">
        <v>495</v>
      </c>
      <c r="S201" s="6" t="s">
        <v>19</v>
      </c>
      <c r="T201" s="8">
        <v>41640</v>
      </c>
      <c r="U201" s="8">
        <v>43495</v>
      </c>
      <c r="V201" s="7" t="b">
        <v>0</v>
      </c>
      <c r="W201" s="6" t="s">
        <v>860</v>
      </c>
      <c r="X201" s="6" t="s">
        <v>861</v>
      </c>
      <c r="Y201" s="7">
        <v>1</v>
      </c>
      <c r="Z201" s="6" t="s">
        <v>713</v>
      </c>
      <c r="AA201" s="6" t="str">
        <f t="shared" si="12"/>
        <v>GPAR3</v>
      </c>
      <c r="AB201" s="6" t="str">
        <f t="shared" si="13"/>
        <v>21161619000158</v>
      </c>
      <c r="AD201" s="10" t="str">
        <f>VLOOKUP(R201,Layout2!$B$2:$M$2395,12,FALSE)</f>
        <v>21161619000158</v>
      </c>
      <c r="AE201" s="10" t="str">
        <f>IF(ISNA(AD201),VLOOKUP(C201,Layout2!$F$2:$M$2395,8,FALSE),AD201)</f>
        <v>21161619000158</v>
      </c>
      <c r="AF201" s="10" t="str">
        <f>IF(ISNA(AE201),VLOOKUP(B201,Layout2!$F$2:$M$2395,8,FALSE),AE201)</f>
        <v>21161619000158</v>
      </c>
      <c r="AG201" s="10" t="str">
        <f>IF(ISNA(AF201),VLOOKUP(B201,Layout2!$B$2:$M$2395,12,FALSE),AF201)</f>
        <v>21161619000158</v>
      </c>
      <c r="AI201" s="17" t="s">
        <v>1190</v>
      </c>
      <c r="AJ201" s="17" t="s">
        <v>1190</v>
      </c>
      <c r="AK201" s="17" t="s">
        <v>1190</v>
      </c>
      <c r="AL201" t="str">
        <f t="shared" si="14"/>
        <v>GPAR3</v>
      </c>
      <c r="AM201" t="str">
        <f t="shared" si="15"/>
        <v>FIDC CELG-D Sr B</v>
      </c>
    </row>
    <row r="202" spans="1:39" ht="12.75" customHeight="1" x14ac:dyDescent="0.3">
      <c r="A202" s="6" t="s">
        <v>1191</v>
      </c>
      <c r="B202" s="6" t="s">
        <v>1192</v>
      </c>
      <c r="C202" s="6" t="s">
        <v>170</v>
      </c>
      <c r="D202" s="7" t="b">
        <v>0</v>
      </c>
      <c r="E202" s="6" t="s">
        <v>1105</v>
      </c>
      <c r="F202" s="6" t="s">
        <v>867</v>
      </c>
      <c r="G202" s="8">
        <v>40490</v>
      </c>
      <c r="H202" s="8">
        <v>44119</v>
      </c>
      <c r="I202" s="9"/>
      <c r="J202" s="9"/>
      <c r="K202" s="9"/>
      <c r="L202" s="6" t="s">
        <v>170</v>
      </c>
      <c r="M202" s="9"/>
      <c r="N202" s="6" t="s">
        <v>1106</v>
      </c>
      <c r="O202" s="9"/>
      <c r="P202" s="7">
        <v>0.1075</v>
      </c>
      <c r="Q202" s="6" t="s">
        <v>1193</v>
      </c>
      <c r="R202" s="6" t="s">
        <v>169</v>
      </c>
      <c r="S202" s="6" t="s">
        <v>19</v>
      </c>
      <c r="T202" s="8">
        <v>41640</v>
      </c>
      <c r="U202" s="8">
        <v>42719</v>
      </c>
      <c r="V202" s="7" t="b">
        <v>1</v>
      </c>
      <c r="W202" s="6" t="s">
        <v>860</v>
      </c>
      <c r="X202" s="6" t="s">
        <v>870</v>
      </c>
      <c r="Y202" s="7">
        <v>1</v>
      </c>
      <c r="Z202" s="6" t="s">
        <v>980</v>
      </c>
      <c r="AA202" s="6" t="str">
        <f t="shared" si="12"/>
        <v>-</v>
      </c>
      <c r="AB202" s="6" t="str">
        <f t="shared" si="13"/>
        <v>09304427000158</v>
      </c>
      <c r="AD202" s="10" t="str">
        <f>VLOOKUP(R202,Layout2!$B$2:$M$2395,12,FALSE)</f>
        <v>09304427000158</v>
      </c>
      <c r="AE202" s="10" t="str">
        <f>IF(ISNA(AD202),VLOOKUP(C202,Layout2!$F$2:$M$2395,8,FALSE),AD202)</f>
        <v>09304427000158</v>
      </c>
      <c r="AF202" s="10" t="str">
        <f>IF(ISNA(AE202),VLOOKUP(B202,Layout2!$F$2:$M$2395,8,FALSE),AE202)</f>
        <v>09304427000158</v>
      </c>
      <c r="AG202" s="10" t="str">
        <f>IF(ISNA(AF202),VLOOKUP(B202,Layout2!$B$2:$M$2395,12,FALSE),AF202)</f>
        <v>09304427000158</v>
      </c>
      <c r="AI202" s="17" t="e">
        <v>#N/A</v>
      </c>
      <c r="AJ202" s="17" t="s">
        <v>862</v>
      </c>
      <c r="AK202" s="17" t="s">
        <v>862</v>
      </c>
      <c r="AL202" t="str">
        <f t="shared" si="14"/>
        <v>-</v>
      </c>
      <c r="AM202" t="str">
        <f t="shared" si="15"/>
        <v>CRI Habitasec "JPS" 1S 1E</v>
      </c>
    </row>
    <row r="203" spans="1:39" ht="12.75" customHeight="1" x14ac:dyDescent="0.3">
      <c r="A203" s="6" t="s">
        <v>1194</v>
      </c>
      <c r="B203" s="6" t="s">
        <v>1195</v>
      </c>
      <c r="C203" s="6" t="s">
        <v>731</v>
      </c>
      <c r="D203" s="7" t="b">
        <v>0</v>
      </c>
      <c r="E203" s="6" t="s">
        <v>874</v>
      </c>
      <c r="F203" s="6" t="s">
        <v>867</v>
      </c>
      <c r="G203" s="8">
        <v>41255</v>
      </c>
      <c r="H203" s="8">
        <v>43814</v>
      </c>
      <c r="I203" s="9"/>
      <c r="J203" s="9"/>
      <c r="K203" s="9"/>
      <c r="L203" s="6" t="s">
        <v>731</v>
      </c>
      <c r="M203" s="9"/>
      <c r="N203" s="6" t="s">
        <v>882</v>
      </c>
      <c r="O203" s="9"/>
      <c r="P203" s="7">
        <v>6.0199999999999997E-2</v>
      </c>
      <c r="Q203" s="6" t="s">
        <v>1043</v>
      </c>
      <c r="R203" s="6" t="s">
        <v>1196</v>
      </c>
      <c r="S203" s="6" t="s">
        <v>19</v>
      </c>
      <c r="T203" s="8">
        <v>41640</v>
      </c>
      <c r="U203" s="8">
        <v>43150</v>
      </c>
      <c r="V203" s="7" t="b">
        <v>0</v>
      </c>
      <c r="W203" s="6" t="s">
        <v>860</v>
      </c>
      <c r="X203" s="6" t="s">
        <v>875</v>
      </c>
      <c r="Y203" s="7">
        <v>1</v>
      </c>
      <c r="Z203" s="6" t="s">
        <v>713</v>
      </c>
      <c r="AA203" s="6" t="str">
        <f t="shared" si="12"/>
        <v>CSMG3</v>
      </c>
      <c r="AB203" s="6" t="str">
        <f t="shared" si="13"/>
        <v/>
      </c>
      <c r="AD203" s="10" t="e">
        <f>VLOOKUP(R203,Layout2!$B$2:$M$2395,12,FALSE)</f>
        <v>#N/A</v>
      </c>
      <c r="AE203" s="10" t="e">
        <f>IF(ISNA(AD203),VLOOKUP(C203,Layout2!$F$2:$M$2395,8,FALSE),AD203)</f>
        <v>#N/A</v>
      </c>
      <c r="AF203" s="10" t="e">
        <f>IF(ISNA(AE203),VLOOKUP(B203,Layout2!$F$2:$M$2395,8,FALSE),AE203)</f>
        <v>#N/A</v>
      </c>
      <c r="AG203" s="10" t="e">
        <f>IF(ISNA(AF203),VLOOKUP(B203,Layout2!$B$2:$M$2395,12,FALSE),AF203)</f>
        <v>#N/A</v>
      </c>
      <c r="AI203" s="17" t="e">
        <v>#N/A</v>
      </c>
      <c r="AJ203" s="17" t="s">
        <v>1197</v>
      </c>
      <c r="AK203" s="17" t="s">
        <v>1197</v>
      </c>
      <c r="AL203" t="str">
        <f t="shared" si="14"/>
        <v>CSMG3</v>
      </c>
      <c r="AM203" t="str">
        <f t="shared" si="15"/>
        <v>Debênture Copasa 2S 6E</v>
      </c>
    </row>
    <row r="204" spans="1:39" ht="12.75" customHeight="1" x14ac:dyDescent="0.3">
      <c r="A204" s="6" t="s">
        <v>1198</v>
      </c>
      <c r="B204" s="6" t="s">
        <v>1199</v>
      </c>
      <c r="C204" s="6" t="s">
        <v>1200</v>
      </c>
      <c r="D204" s="7" t="b">
        <v>0</v>
      </c>
      <c r="E204" s="6" t="s">
        <v>913</v>
      </c>
      <c r="F204" s="6" t="s">
        <v>867</v>
      </c>
      <c r="G204" s="8">
        <v>42877</v>
      </c>
      <c r="H204" s="8">
        <v>42877</v>
      </c>
      <c r="I204" s="9"/>
      <c r="J204" s="9"/>
      <c r="K204" s="9"/>
      <c r="L204" s="6" t="s">
        <v>19</v>
      </c>
      <c r="M204" s="9"/>
      <c r="N204" s="6" t="s">
        <v>868</v>
      </c>
      <c r="O204" s="9"/>
      <c r="P204" s="7">
        <v>1</v>
      </c>
      <c r="Q204" s="6" t="s">
        <v>869</v>
      </c>
      <c r="R204" s="6" t="s">
        <v>1199</v>
      </c>
      <c r="S204" s="6" t="s">
        <v>19</v>
      </c>
      <c r="T204" s="8">
        <v>41640</v>
      </c>
      <c r="U204" s="8">
        <v>42884</v>
      </c>
      <c r="V204" s="7" t="b">
        <v>1</v>
      </c>
      <c r="W204" s="6" t="s">
        <v>860</v>
      </c>
      <c r="X204" s="6" t="s">
        <v>870</v>
      </c>
      <c r="Y204" s="7">
        <v>1</v>
      </c>
      <c r="Z204" s="6" t="s">
        <v>713</v>
      </c>
      <c r="AA204" s="6" t="str">
        <f t="shared" si="12"/>
        <v>DAYC4</v>
      </c>
      <c r="AB204" s="6" t="str">
        <f t="shared" si="13"/>
        <v/>
      </c>
      <c r="AD204" s="10" t="e">
        <f>VLOOKUP(R204,Layout2!$B$2:$M$2395,12,FALSE)</f>
        <v>#N/A</v>
      </c>
      <c r="AE204" s="10" t="e">
        <f>IF(ISNA(AD204),VLOOKUP(C204,Layout2!$F$2:$M$2395,8,FALSE),AD204)</f>
        <v>#N/A</v>
      </c>
      <c r="AF204" s="10" t="e">
        <f>IF(ISNA(AE204),VLOOKUP(B204,Layout2!$F$2:$M$2395,8,FALSE),AE204)</f>
        <v>#N/A</v>
      </c>
      <c r="AG204" s="10" t="e">
        <f>IF(ISNA(AF204),VLOOKUP(B204,Layout2!$B$2:$M$2395,12,FALSE),AF204)</f>
        <v>#N/A</v>
      </c>
      <c r="AI204" s="17" t="e">
        <v>#N/A</v>
      </c>
      <c r="AJ204" s="17" t="s">
        <v>1201</v>
      </c>
      <c r="AK204" s="17" t="s">
        <v>1201</v>
      </c>
      <c r="AL204" t="str">
        <f t="shared" si="14"/>
        <v>DAYC4</v>
      </c>
      <c r="AM204" t="str">
        <f t="shared" si="15"/>
        <v>LF 22/05/2017 BCO DAYCOVAL SA</v>
      </c>
    </row>
    <row r="205" spans="1:39" ht="12.75" customHeight="1" x14ac:dyDescent="0.3">
      <c r="A205" s="6" t="s">
        <v>1202</v>
      </c>
      <c r="B205" s="6" t="s">
        <v>1203</v>
      </c>
      <c r="C205" s="6" t="s">
        <v>1204</v>
      </c>
      <c r="D205" s="7" t="b">
        <v>0</v>
      </c>
      <c r="E205" s="6" t="s">
        <v>866</v>
      </c>
      <c r="F205" s="6" t="s">
        <v>867</v>
      </c>
      <c r="G205" s="8">
        <v>42843</v>
      </c>
      <c r="H205" s="8">
        <v>42843</v>
      </c>
      <c r="I205" s="9"/>
      <c r="J205" s="9"/>
      <c r="K205" s="9"/>
      <c r="L205" s="6" t="s">
        <v>19</v>
      </c>
      <c r="M205" s="9"/>
      <c r="N205" s="6" t="s">
        <v>868</v>
      </c>
      <c r="O205" s="9"/>
      <c r="P205" s="7">
        <v>1</v>
      </c>
      <c r="Q205" s="6" t="s">
        <v>869</v>
      </c>
      <c r="R205" s="6" t="s">
        <v>1203</v>
      </c>
      <c r="S205" s="6" t="s">
        <v>19</v>
      </c>
      <c r="T205" s="8">
        <v>41640</v>
      </c>
      <c r="U205" s="8">
        <v>42825</v>
      </c>
      <c r="V205" s="7" t="b">
        <v>0</v>
      </c>
      <c r="W205" s="6" t="s">
        <v>860</v>
      </c>
      <c r="X205" s="6" t="s">
        <v>870</v>
      </c>
      <c r="Y205" s="7">
        <v>1</v>
      </c>
      <c r="Z205" s="6" t="s">
        <v>713</v>
      </c>
      <c r="AA205" s="6" t="str">
        <f t="shared" si="12"/>
        <v>DAYC4</v>
      </c>
      <c r="AB205" s="6" t="str">
        <f t="shared" si="13"/>
        <v/>
      </c>
      <c r="AD205" s="10" t="e">
        <f>VLOOKUP(R205,Layout2!$B$2:$M$2395,12,FALSE)</f>
        <v>#N/A</v>
      </c>
      <c r="AE205" s="10" t="e">
        <f>IF(ISNA(AD205),VLOOKUP(C205,Layout2!$F$2:$M$2395,8,FALSE),AD205)</f>
        <v>#N/A</v>
      </c>
      <c r="AF205" s="10" t="e">
        <f>IF(ISNA(AE205),VLOOKUP(B205,Layout2!$F$2:$M$2395,8,FALSE),AE205)</f>
        <v>#N/A</v>
      </c>
      <c r="AG205" s="10" t="e">
        <f>IF(ISNA(AF205),VLOOKUP(B205,Layout2!$B$2:$M$2395,12,FALSE),AF205)</f>
        <v>#N/A</v>
      </c>
      <c r="AI205" s="17" t="e">
        <v>#N/A</v>
      </c>
      <c r="AJ205" s="17" t="s">
        <v>1201</v>
      </c>
      <c r="AK205" s="17" t="s">
        <v>1201</v>
      </c>
      <c r="AL205" t="str">
        <f t="shared" si="14"/>
        <v>DAYC4</v>
      </c>
      <c r="AM205" t="str">
        <f t="shared" si="15"/>
        <v>CDB 18/04/2017 BCO DAYCOVAL SA</v>
      </c>
    </row>
    <row r="206" spans="1:39" ht="12.75" customHeight="1" x14ac:dyDescent="0.3">
      <c r="A206" s="6" t="s">
        <v>1205</v>
      </c>
      <c r="B206" s="6" t="s">
        <v>1206</v>
      </c>
      <c r="C206" s="6" t="s">
        <v>1207</v>
      </c>
      <c r="D206" s="7" t="b">
        <v>0</v>
      </c>
      <c r="E206" s="6" t="s">
        <v>874</v>
      </c>
      <c r="F206" s="6" t="s">
        <v>867</v>
      </c>
      <c r="G206" s="8">
        <v>42726</v>
      </c>
      <c r="H206" s="8">
        <v>44549</v>
      </c>
      <c r="I206" s="9"/>
      <c r="J206" s="9"/>
      <c r="K206" s="9"/>
      <c r="L206" s="6" t="s">
        <v>19</v>
      </c>
      <c r="M206" s="9"/>
      <c r="N206" s="6" t="s">
        <v>868</v>
      </c>
      <c r="O206" s="9"/>
      <c r="P206" s="7">
        <v>1</v>
      </c>
      <c r="Q206" s="6" t="s">
        <v>869</v>
      </c>
      <c r="R206" s="6" t="s">
        <v>1206</v>
      </c>
      <c r="S206" s="6" t="s">
        <v>19</v>
      </c>
      <c r="T206" s="8">
        <v>41640</v>
      </c>
      <c r="U206" s="8">
        <v>42825</v>
      </c>
      <c r="V206" s="7" t="b">
        <v>0</v>
      </c>
      <c r="W206" s="6" t="s">
        <v>860</v>
      </c>
      <c r="X206" s="6" t="s">
        <v>875</v>
      </c>
      <c r="Y206" s="7">
        <v>1</v>
      </c>
      <c r="Z206" s="6" t="s">
        <v>713</v>
      </c>
      <c r="AA206" s="6" t="str">
        <f t="shared" si="12"/>
        <v>DASA3</v>
      </c>
      <c r="AB206" s="6" t="str">
        <f t="shared" si="13"/>
        <v/>
      </c>
      <c r="AD206" s="10" t="e">
        <f>VLOOKUP(R206,Layout2!$B$2:$M$2395,12,FALSE)</f>
        <v>#N/A</v>
      </c>
      <c r="AE206" s="10" t="e">
        <f>IF(ISNA(AD206),VLOOKUP(C206,Layout2!$F$2:$M$2395,8,FALSE),AD206)</f>
        <v>#N/A</v>
      </c>
      <c r="AF206" s="10" t="e">
        <f>IF(ISNA(AE206),VLOOKUP(B206,Layout2!$F$2:$M$2395,8,FALSE),AE206)</f>
        <v>#N/A</v>
      </c>
      <c r="AG206" s="10" t="e">
        <f>IF(ISNA(AF206),VLOOKUP(B206,Layout2!$B$2:$M$2395,12,FALSE),AF206)</f>
        <v>#N/A</v>
      </c>
      <c r="AI206" s="17" t="e">
        <v>#N/A</v>
      </c>
      <c r="AJ206" s="17" t="s">
        <v>1208</v>
      </c>
      <c r="AK206" s="17" t="s">
        <v>1208</v>
      </c>
      <c r="AL206" t="str">
        <f t="shared" si="14"/>
        <v>DASA3</v>
      </c>
      <c r="AM206" t="str">
        <f t="shared" si="15"/>
        <v>Debênture DASA 1S 7E</v>
      </c>
    </row>
    <row r="207" spans="1:39" ht="12.75" customHeight="1" x14ac:dyDescent="0.3">
      <c r="A207" s="6" t="s">
        <v>1209</v>
      </c>
      <c r="B207" s="6" t="s">
        <v>319</v>
      </c>
      <c r="C207" s="6" t="s">
        <v>19</v>
      </c>
      <c r="D207" s="7" t="b">
        <v>0</v>
      </c>
      <c r="E207" s="6" t="s">
        <v>974</v>
      </c>
      <c r="F207" s="6" t="s">
        <v>975</v>
      </c>
      <c r="G207" s="8">
        <v>0</v>
      </c>
      <c r="H207" s="8">
        <v>55153</v>
      </c>
      <c r="I207" s="9"/>
      <c r="J207" s="9"/>
      <c r="K207" s="9"/>
      <c r="L207" s="6" t="s">
        <v>19</v>
      </c>
      <c r="M207" s="9"/>
      <c r="N207" s="6" t="s">
        <v>888</v>
      </c>
      <c r="O207" s="9"/>
      <c r="P207" s="7">
        <v>0</v>
      </c>
      <c r="Q207" s="6" t="s">
        <v>869</v>
      </c>
      <c r="R207" s="6" t="s">
        <v>318</v>
      </c>
      <c r="S207" s="6" t="s">
        <v>19</v>
      </c>
      <c r="T207" s="8">
        <v>41640</v>
      </c>
      <c r="U207" s="8">
        <v>43531</v>
      </c>
      <c r="V207" s="7" t="b">
        <v>0</v>
      </c>
      <c r="W207" s="6" t="s">
        <v>860</v>
      </c>
      <c r="X207" s="6" t="s">
        <v>861</v>
      </c>
      <c r="Y207" s="7">
        <v>1</v>
      </c>
      <c r="Z207" s="6" t="s">
        <v>980</v>
      </c>
      <c r="AA207" s="6" t="str">
        <f t="shared" si="12"/>
        <v>-</v>
      </c>
      <c r="AB207" s="6" t="str">
        <f t="shared" si="13"/>
        <v/>
      </c>
      <c r="AD207" s="10" t="str">
        <f>VLOOKUP(R207,Layout2!$B$2:$M$2395,12,FALSE)</f>
        <v/>
      </c>
      <c r="AE207" s="10" t="str">
        <f>IF(ISNA(AD207),VLOOKUP(C207,Layout2!$F$2:$M$2395,8,FALSE),AD207)</f>
        <v/>
      </c>
      <c r="AF207" s="10" t="str">
        <f>IF(ISNA(AE207),VLOOKUP(B207,Layout2!$F$2:$M$2395,8,FALSE),AE207)</f>
        <v/>
      </c>
      <c r="AG207" s="10" t="str">
        <f>IF(ISNA(AF207),VLOOKUP(B207,Layout2!$B$2:$M$2395,12,FALSE),AF207)</f>
        <v/>
      </c>
      <c r="AI207" s="17" t="e">
        <v>#N/A</v>
      </c>
      <c r="AJ207" s="17" t="s">
        <v>862</v>
      </c>
      <c r="AK207" s="17" t="s">
        <v>862</v>
      </c>
      <c r="AL207" t="str">
        <f t="shared" si="14"/>
        <v>-</v>
      </c>
      <c r="AM207" t="str">
        <f t="shared" si="15"/>
        <v>Caixa TRX Logística Renda</v>
      </c>
    </row>
    <row r="208" spans="1:39" ht="12.75" customHeight="1" x14ac:dyDescent="0.3">
      <c r="A208" s="6" t="s">
        <v>1210</v>
      </c>
      <c r="B208" s="6" t="s">
        <v>1211</v>
      </c>
      <c r="C208" s="6" t="s">
        <v>19</v>
      </c>
      <c r="D208" s="7" t="b">
        <v>0</v>
      </c>
      <c r="E208" s="6" t="s">
        <v>974</v>
      </c>
      <c r="F208" s="6" t="s">
        <v>975</v>
      </c>
      <c r="G208" s="9"/>
      <c r="H208" s="9"/>
      <c r="I208" s="9"/>
      <c r="J208" s="9"/>
      <c r="K208" s="9"/>
      <c r="L208" s="6" t="s">
        <v>19</v>
      </c>
      <c r="M208" s="9"/>
      <c r="N208" s="6" t="s">
        <v>888</v>
      </c>
      <c r="O208" s="9"/>
      <c r="P208" s="7">
        <v>0</v>
      </c>
      <c r="Q208" s="6" t="s">
        <v>869</v>
      </c>
      <c r="R208" s="6" t="s">
        <v>1212</v>
      </c>
      <c r="S208" s="6" t="s">
        <v>19</v>
      </c>
      <c r="T208" s="8">
        <v>41640</v>
      </c>
      <c r="U208" s="8">
        <v>42719</v>
      </c>
      <c r="V208" s="7" t="b">
        <v>1</v>
      </c>
      <c r="W208" s="6" t="s">
        <v>860</v>
      </c>
      <c r="X208" s="6" t="s">
        <v>861</v>
      </c>
      <c r="Y208" s="7">
        <v>1</v>
      </c>
      <c r="Z208" s="6" t="s">
        <v>980</v>
      </c>
      <c r="AA208" s="6" t="str">
        <f t="shared" si="12"/>
        <v>-</v>
      </c>
      <c r="AB208" s="6" t="str">
        <f t="shared" si="13"/>
        <v/>
      </c>
      <c r="AD208" s="10" t="e">
        <f>VLOOKUP(R208,Layout2!$B$2:$M$2395,12,FALSE)</f>
        <v>#N/A</v>
      </c>
      <c r="AE208" s="10" t="e">
        <f>IF(ISNA(AD208),VLOOKUP(C208,Layout2!$F$2:$M$2395,8,FALSE),AD208)</f>
        <v>#N/A</v>
      </c>
      <c r="AF208" s="10" t="e">
        <f>IF(ISNA(AE208),VLOOKUP(B208,Layout2!$F$2:$M$2395,8,FALSE),AE208)</f>
        <v>#N/A</v>
      </c>
      <c r="AG208" s="10" t="e">
        <f>IF(ISNA(AF208),VLOOKUP(B208,Layout2!$B$2:$M$2395,12,FALSE),AF208)</f>
        <v>#N/A</v>
      </c>
      <c r="AI208" s="17" t="e">
        <v>#N/A</v>
      </c>
      <c r="AJ208" s="17" t="s">
        <v>862</v>
      </c>
      <c r="AK208" s="17" t="s">
        <v>862</v>
      </c>
      <c r="AL208" t="str">
        <f t="shared" si="14"/>
        <v>-</v>
      </c>
      <c r="AM208" t="str">
        <f t="shared" si="15"/>
        <v>Caixa Rio Bravo</v>
      </c>
    </row>
    <row r="209" spans="1:39" ht="12.75" customHeight="1" x14ac:dyDescent="0.3">
      <c r="A209" s="6" t="s">
        <v>1213</v>
      </c>
      <c r="B209" s="6" t="s">
        <v>1214</v>
      </c>
      <c r="C209" s="6" t="s">
        <v>771</v>
      </c>
      <c r="D209" s="7" t="b">
        <v>0</v>
      </c>
      <c r="E209" s="6" t="s">
        <v>874</v>
      </c>
      <c r="F209" s="6" t="s">
        <v>867</v>
      </c>
      <c r="G209" s="8">
        <v>42811</v>
      </c>
      <c r="H209" s="8">
        <v>43534</v>
      </c>
      <c r="I209" s="9"/>
      <c r="J209" s="9"/>
      <c r="K209" s="9"/>
      <c r="L209" s="6" t="s">
        <v>19</v>
      </c>
      <c r="M209" s="9"/>
      <c r="N209" s="6" t="s">
        <v>888</v>
      </c>
      <c r="O209" s="9"/>
      <c r="P209" s="7">
        <v>0</v>
      </c>
      <c r="Q209" s="6" t="s">
        <v>869</v>
      </c>
      <c r="R209" s="6" t="s">
        <v>1214</v>
      </c>
      <c r="S209" s="6" t="s">
        <v>19</v>
      </c>
      <c r="T209" s="8">
        <v>41640</v>
      </c>
      <c r="U209" s="8">
        <v>42976</v>
      </c>
      <c r="V209" s="7" t="b">
        <v>0</v>
      </c>
      <c r="W209" s="6" t="s">
        <v>860</v>
      </c>
      <c r="X209" s="6" t="s">
        <v>875</v>
      </c>
      <c r="Y209" s="7">
        <v>1</v>
      </c>
      <c r="Z209" s="6" t="s">
        <v>713</v>
      </c>
      <c r="AA209" s="6" t="str">
        <f t="shared" si="12"/>
        <v>3698795Z</v>
      </c>
      <c r="AB209" s="6" t="str">
        <f t="shared" si="13"/>
        <v/>
      </c>
      <c r="AD209" s="10" t="e">
        <f>VLOOKUP(R209,Layout2!$B$2:$M$2395,12,FALSE)</f>
        <v>#N/A</v>
      </c>
      <c r="AE209" s="10" t="e">
        <f>IF(ISNA(AD209),VLOOKUP(C209,Layout2!$F$2:$M$2395,8,FALSE),AD209)</f>
        <v>#N/A</v>
      </c>
      <c r="AF209" s="10" t="e">
        <f>IF(ISNA(AE209),VLOOKUP(B209,Layout2!$F$2:$M$2395,8,FALSE),AE209)</f>
        <v>#N/A</v>
      </c>
      <c r="AG209" s="10" t="e">
        <f>IF(ISNA(AF209),VLOOKUP(B209,Layout2!$B$2:$M$2395,12,FALSE),AF209)</f>
        <v>#N/A</v>
      </c>
      <c r="AI209" s="17" t="e">
        <v>#N/A</v>
      </c>
      <c r="AJ209" s="17" t="s">
        <v>1215</v>
      </c>
      <c r="AK209" s="17" t="s">
        <v>1215</v>
      </c>
      <c r="AL209" t="str">
        <f t="shared" si="14"/>
        <v>3698795Z</v>
      </c>
      <c r="AM209" t="str">
        <f t="shared" si="15"/>
        <v>Debênture Centrovias 1S 3E</v>
      </c>
    </row>
    <row r="210" spans="1:39" ht="12.75" customHeight="1" x14ac:dyDescent="0.3">
      <c r="A210" s="6" t="s">
        <v>1216</v>
      </c>
      <c r="B210" s="6" t="s">
        <v>1217</v>
      </c>
      <c r="C210" s="6" t="s">
        <v>19</v>
      </c>
      <c r="D210" s="7" t="b">
        <v>1</v>
      </c>
      <c r="E210" s="6" t="s">
        <v>858</v>
      </c>
      <c r="F210" s="6" t="s">
        <v>859</v>
      </c>
      <c r="G210" s="8">
        <v>0</v>
      </c>
      <c r="H210" s="8">
        <v>55153</v>
      </c>
      <c r="I210" s="9"/>
      <c r="J210" s="9"/>
      <c r="K210" s="9"/>
      <c r="L210" s="6" t="s">
        <v>19</v>
      </c>
      <c r="M210" s="9"/>
      <c r="N210" s="6" t="s">
        <v>19</v>
      </c>
      <c r="O210" s="9"/>
      <c r="P210" s="7">
        <v>0</v>
      </c>
      <c r="Q210" s="6" t="s">
        <v>19</v>
      </c>
      <c r="R210" s="6" t="s">
        <v>352</v>
      </c>
      <c r="S210" s="6" t="s">
        <v>19</v>
      </c>
      <c r="T210" s="8">
        <v>41640</v>
      </c>
      <c r="U210" s="8">
        <v>43465</v>
      </c>
      <c r="V210" s="7" t="b">
        <v>0</v>
      </c>
      <c r="W210" s="6" t="s">
        <v>860</v>
      </c>
      <c r="X210" s="6" t="s">
        <v>861</v>
      </c>
      <c r="Y210" s="7">
        <v>1</v>
      </c>
      <c r="Z210" s="6" t="s">
        <v>713</v>
      </c>
      <c r="AA210" s="6" t="str">
        <f t="shared" si="12"/>
        <v>-</v>
      </c>
      <c r="AB210" s="6" t="str">
        <f t="shared" si="13"/>
        <v>18447898000106</v>
      </c>
      <c r="AD210" s="10" t="str">
        <f>VLOOKUP(R210,Layout2!$B$2:$M$2395,12,FALSE)</f>
        <v>18447898000106</v>
      </c>
      <c r="AE210" s="10" t="str">
        <f>IF(ISNA(AD210),VLOOKUP(C210,Layout2!$F$2:$M$2395,8,FALSE),AD210)</f>
        <v>18447898000106</v>
      </c>
      <c r="AF210" s="10" t="str">
        <f>IF(ISNA(AE210),VLOOKUP(B210,Layout2!$F$2:$M$2395,8,FALSE),AE210)</f>
        <v>18447898000106</v>
      </c>
      <c r="AG210" s="10" t="str">
        <f>IF(ISNA(AF210),VLOOKUP(B210,Layout2!$B$2:$M$2395,12,FALSE),AF210)</f>
        <v>18447898000106</v>
      </c>
      <c r="AI210" s="17" t="e">
        <v>#N/A</v>
      </c>
      <c r="AJ210" s="17" t="s">
        <v>862</v>
      </c>
      <c r="AK210" s="17" t="s">
        <v>862</v>
      </c>
      <c r="AL210" t="str">
        <f t="shared" si="14"/>
        <v>-</v>
      </c>
      <c r="AM210" t="str">
        <f t="shared" si="15"/>
        <v>Capitânia REIT Master CP FIM</v>
      </c>
    </row>
    <row r="211" spans="1:39" ht="12.75" customHeight="1" x14ac:dyDescent="0.3">
      <c r="A211" s="6" t="s">
        <v>1218</v>
      </c>
      <c r="B211" s="6" t="s">
        <v>1219</v>
      </c>
      <c r="C211" s="6" t="s">
        <v>729</v>
      </c>
      <c r="D211" s="7" t="b">
        <v>0</v>
      </c>
      <c r="E211" s="6" t="s">
        <v>874</v>
      </c>
      <c r="F211" s="6" t="s">
        <v>867</v>
      </c>
      <c r="G211" s="8">
        <v>42231</v>
      </c>
      <c r="H211" s="8">
        <v>44423</v>
      </c>
      <c r="I211" s="9"/>
      <c r="J211" s="9"/>
      <c r="K211" s="9"/>
      <c r="L211" s="6" t="s">
        <v>1219</v>
      </c>
      <c r="M211" s="9"/>
      <c r="N211" s="6" t="s">
        <v>882</v>
      </c>
      <c r="O211" s="9"/>
      <c r="P211" s="7">
        <v>8.6807999999999996E-2</v>
      </c>
      <c r="Q211" s="6" t="s">
        <v>1043</v>
      </c>
      <c r="R211" s="6" t="s">
        <v>1220</v>
      </c>
      <c r="S211" s="6" t="s">
        <v>19</v>
      </c>
      <c r="T211" s="8">
        <v>41640</v>
      </c>
      <c r="U211" s="8">
        <v>43150</v>
      </c>
      <c r="V211" s="7" t="b">
        <v>0</v>
      </c>
      <c r="W211" s="6" t="s">
        <v>860</v>
      </c>
      <c r="X211" s="6" t="s">
        <v>875</v>
      </c>
      <c r="Y211" s="7">
        <v>1</v>
      </c>
      <c r="Z211" s="6" t="s">
        <v>713</v>
      </c>
      <c r="AA211" s="6" t="str">
        <f t="shared" si="12"/>
        <v>CSMG3</v>
      </c>
      <c r="AB211" s="6" t="str">
        <f t="shared" si="13"/>
        <v/>
      </c>
      <c r="AD211" s="10" t="e">
        <f>VLOOKUP(R211,Layout2!$B$2:$M$2395,12,FALSE)</f>
        <v>#N/A</v>
      </c>
      <c r="AE211" s="10" t="e">
        <f>IF(ISNA(AD211),VLOOKUP(C211,Layout2!$F$2:$M$2395,8,FALSE),AD211)</f>
        <v>#N/A</v>
      </c>
      <c r="AF211" s="10" t="e">
        <f>IF(ISNA(AE211),VLOOKUP(B211,Layout2!$F$2:$M$2395,8,FALSE),AE211)</f>
        <v>#N/A</v>
      </c>
      <c r="AG211" s="10" t="e">
        <f>IF(ISNA(AF211),VLOOKUP(B211,Layout2!$B$2:$M$2395,12,FALSE),AF211)</f>
        <v>#N/A</v>
      </c>
      <c r="AI211" s="17" t="e">
        <v>#N/A</v>
      </c>
      <c r="AJ211" s="17" t="s">
        <v>1197</v>
      </c>
      <c r="AK211" s="17" t="s">
        <v>1197</v>
      </c>
      <c r="AL211" t="str">
        <f t="shared" si="14"/>
        <v>CSMG3</v>
      </c>
      <c r="AM211" t="str">
        <f t="shared" si="15"/>
        <v>Debênture Copasa 2S 9E</v>
      </c>
    </row>
    <row r="212" spans="1:39" ht="12.75" customHeight="1" x14ac:dyDescent="0.3">
      <c r="A212" s="6" t="s">
        <v>1221</v>
      </c>
      <c r="B212" s="6" t="s">
        <v>630</v>
      </c>
      <c r="C212" s="6" t="s">
        <v>631</v>
      </c>
      <c r="D212" s="7" t="b">
        <v>0</v>
      </c>
      <c r="E212" s="6" t="s">
        <v>859</v>
      </c>
      <c r="F212" s="6" t="s">
        <v>859</v>
      </c>
      <c r="G212" s="8">
        <v>42499</v>
      </c>
      <c r="H212" s="8">
        <v>55153</v>
      </c>
      <c r="I212" s="9"/>
      <c r="J212" s="9"/>
      <c r="K212" s="9"/>
      <c r="L212" s="6" t="s">
        <v>19</v>
      </c>
      <c r="M212" s="9"/>
      <c r="N212" s="6" t="s">
        <v>888</v>
      </c>
      <c r="O212" s="9"/>
      <c r="P212" s="7">
        <v>0</v>
      </c>
      <c r="Q212" s="6" t="s">
        <v>999</v>
      </c>
      <c r="R212" s="6" t="s">
        <v>630</v>
      </c>
      <c r="S212" s="6" t="s">
        <v>19</v>
      </c>
      <c r="T212" s="8">
        <v>41640</v>
      </c>
      <c r="U212" s="8">
        <v>43026</v>
      </c>
      <c r="V212" s="7" t="b">
        <v>0</v>
      </c>
      <c r="W212" s="6" t="s">
        <v>860</v>
      </c>
      <c r="X212" s="6" t="s">
        <v>861</v>
      </c>
      <c r="Y212" s="7">
        <v>1</v>
      </c>
      <c r="Z212" s="6" t="s">
        <v>713</v>
      </c>
      <c r="AA212" s="6" t="str">
        <f t="shared" si="12"/>
        <v>-</v>
      </c>
      <c r="AB212" s="6" t="str">
        <f t="shared" si="13"/>
        <v>08986968000140</v>
      </c>
      <c r="AD212" s="10" t="str">
        <f>VLOOKUP(R212,Layout2!$B$2:$M$2395,12,FALSE)</f>
        <v>08986968000140</v>
      </c>
      <c r="AE212" s="10" t="str">
        <f>IF(ISNA(AD212),VLOOKUP(C212,Layout2!$F$2:$M$2395,8,FALSE),AD212)</f>
        <v>08986968000140</v>
      </c>
      <c r="AF212" s="10" t="str">
        <f>IF(ISNA(AE212),VLOOKUP(B212,Layout2!$F$2:$M$2395,8,FALSE),AE212)</f>
        <v>08986968000140</v>
      </c>
      <c r="AG212" s="10" t="str">
        <f>IF(ISNA(AF212),VLOOKUP(B212,Layout2!$B$2:$M$2395,12,FALSE),AF212)</f>
        <v>08986968000140</v>
      </c>
      <c r="AI212" s="17" t="e">
        <v>#N/A</v>
      </c>
      <c r="AJ212" s="17" t="s">
        <v>862</v>
      </c>
      <c r="AK212" s="17" t="s">
        <v>862</v>
      </c>
      <c r="AL212" t="str">
        <f t="shared" si="14"/>
        <v>-</v>
      </c>
      <c r="AM212" t="str">
        <f t="shared" si="15"/>
        <v>Mellon Fi Referenciado Di Lp Iv</v>
      </c>
    </row>
    <row r="213" spans="1:39" ht="12.75" customHeight="1" x14ac:dyDescent="0.3">
      <c r="A213" s="6" t="s">
        <v>1222</v>
      </c>
      <c r="B213" s="6" t="s">
        <v>1223</v>
      </c>
      <c r="C213" s="6" t="s">
        <v>733</v>
      </c>
      <c r="D213" s="7" t="b">
        <v>0</v>
      </c>
      <c r="E213" s="6" t="s">
        <v>874</v>
      </c>
      <c r="F213" s="6" t="s">
        <v>867</v>
      </c>
      <c r="G213" s="8">
        <v>40954</v>
      </c>
      <c r="H213" s="8">
        <v>42781</v>
      </c>
      <c r="I213" s="9"/>
      <c r="J213" s="9"/>
      <c r="K213" s="9"/>
      <c r="L213" s="6" t="s">
        <v>1223</v>
      </c>
      <c r="M213" s="9"/>
      <c r="N213" s="6" t="s">
        <v>888</v>
      </c>
      <c r="O213" s="9"/>
      <c r="P213" s="7">
        <v>9.4000000000000004E-3</v>
      </c>
      <c r="Q213" s="6" t="s">
        <v>869</v>
      </c>
      <c r="R213" s="6" t="s">
        <v>1224</v>
      </c>
      <c r="S213" s="6" t="s">
        <v>19</v>
      </c>
      <c r="T213" s="8">
        <v>41640</v>
      </c>
      <c r="U213" s="8">
        <v>42593</v>
      </c>
      <c r="V213" s="7" t="b">
        <v>0</v>
      </c>
      <c r="W213" s="6" t="s">
        <v>860</v>
      </c>
      <c r="X213" s="6" t="s">
        <v>875</v>
      </c>
      <c r="Y213" s="7">
        <v>1</v>
      </c>
      <c r="Z213" s="6" t="s">
        <v>713</v>
      </c>
      <c r="AA213" s="6" t="str">
        <f t="shared" si="12"/>
        <v>CSMG3</v>
      </c>
      <c r="AB213" s="6" t="str">
        <f t="shared" si="13"/>
        <v/>
      </c>
      <c r="AD213" s="10" t="e">
        <f>VLOOKUP(R213,Layout2!$B$2:$M$2395,12,FALSE)</f>
        <v>#N/A</v>
      </c>
      <c r="AE213" s="10" t="e">
        <f>IF(ISNA(AD213),VLOOKUP(C213,Layout2!$F$2:$M$2395,8,FALSE),AD213)</f>
        <v>#N/A</v>
      </c>
      <c r="AF213" s="10" t="e">
        <f>IF(ISNA(AE213),VLOOKUP(B213,Layout2!$F$2:$M$2395,8,FALSE),AE213)</f>
        <v>#N/A</v>
      </c>
      <c r="AG213" s="10" t="e">
        <f>IF(ISNA(AF213),VLOOKUP(B213,Layout2!$B$2:$M$2395,12,FALSE),AF213)</f>
        <v>#N/A</v>
      </c>
      <c r="AI213" s="17" t="e">
        <v>#N/A</v>
      </c>
      <c r="AJ213" s="17" t="s">
        <v>1197</v>
      </c>
      <c r="AK213" s="17" t="s">
        <v>1197</v>
      </c>
      <c r="AL213" t="str">
        <f t="shared" si="14"/>
        <v>CSMG3</v>
      </c>
      <c r="AM213" t="str">
        <f t="shared" si="15"/>
        <v>Debênture Copasa 1S 6E</v>
      </c>
    </row>
    <row r="214" spans="1:39" ht="12.75" customHeight="1" x14ac:dyDescent="0.3">
      <c r="A214" s="6" t="s">
        <v>1225</v>
      </c>
      <c r="B214" s="6" t="s">
        <v>448</v>
      </c>
      <c r="C214" s="6" t="s">
        <v>448</v>
      </c>
      <c r="D214" s="7" t="b">
        <v>0</v>
      </c>
      <c r="E214" s="6" t="s">
        <v>894</v>
      </c>
      <c r="F214" s="6" t="s">
        <v>867</v>
      </c>
      <c r="G214" s="8">
        <v>40344</v>
      </c>
      <c r="H214" s="8">
        <v>45488</v>
      </c>
      <c r="I214" s="9"/>
      <c r="J214" s="9"/>
      <c r="K214" s="9"/>
      <c r="L214" s="6" t="s">
        <v>448</v>
      </c>
      <c r="M214" s="9"/>
      <c r="N214" s="6" t="s">
        <v>882</v>
      </c>
      <c r="O214" s="9"/>
      <c r="P214" s="7">
        <v>9.5699999999999993E-2</v>
      </c>
      <c r="Q214" s="6" t="s">
        <v>869</v>
      </c>
      <c r="R214" s="6" t="s">
        <v>447</v>
      </c>
      <c r="S214" s="6" t="s">
        <v>19</v>
      </c>
      <c r="T214" s="8">
        <v>41640</v>
      </c>
      <c r="U214" s="8">
        <v>43475</v>
      </c>
      <c r="V214" s="7" t="b">
        <v>0</v>
      </c>
      <c r="W214" s="6" t="s">
        <v>860</v>
      </c>
      <c r="X214" s="6" t="s">
        <v>875</v>
      </c>
      <c r="Y214" s="7">
        <v>1</v>
      </c>
      <c r="Z214" s="6" t="s">
        <v>713</v>
      </c>
      <c r="AA214" s="6" t="str">
        <f t="shared" si="12"/>
        <v>CRBD3</v>
      </c>
      <c r="AB214" s="6" t="str">
        <f t="shared" si="13"/>
        <v>10647979000148</v>
      </c>
      <c r="AD214" s="10" t="str">
        <f>VLOOKUP(R214,Layout2!$B$2:$M$2395,12,FALSE)</f>
        <v>10647979000148</v>
      </c>
      <c r="AE214" s="10" t="str">
        <f>IF(ISNA(AD214),VLOOKUP(C214,Layout2!$F$2:$M$2395,8,FALSE),AD214)</f>
        <v>10647979000148</v>
      </c>
      <c r="AF214" s="10" t="str">
        <f>IF(ISNA(AE214),VLOOKUP(B214,Layout2!$F$2:$M$2395,8,FALSE),AE214)</f>
        <v>10647979000148</v>
      </c>
      <c r="AG214" s="10" t="str">
        <f>IF(ISNA(AF214),VLOOKUP(B214,Layout2!$B$2:$M$2395,12,FALSE),AF214)</f>
        <v>10647979000148</v>
      </c>
      <c r="AI214" s="17" t="s">
        <v>1226</v>
      </c>
      <c r="AJ214" s="17" t="s">
        <v>1226</v>
      </c>
      <c r="AK214" s="17" t="s">
        <v>1226</v>
      </c>
      <c r="AL214" t="str">
        <f t="shared" si="14"/>
        <v>CRBD3</v>
      </c>
      <c r="AM214" t="str">
        <f t="shared" si="15"/>
        <v>Debênture Rota das Bandeiras 2S 1E</v>
      </c>
    </row>
    <row r="215" spans="1:39" ht="12.75" customHeight="1" x14ac:dyDescent="0.3">
      <c r="A215" s="6" t="s">
        <v>1227</v>
      </c>
      <c r="B215" s="6" t="s">
        <v>414</v>
      </c>
      <c r="C215" s="6" t="s">
        <v>414</v>
      </c>
      <c r="D215" s="7" t="b">
        <v>0</v>
      </c>
      <c r="E215" s="6" t="s">
        <v>874</v>
      </c>
      <c r="F215" s="6" t="s">
        <v>867</v>
      </c>
      <c r="G215" s="8">
        <v>40344</v>
      </c>
      <c r="H215" s="8">
        <v>45306</v>
      </c>
      <c r="I215" s="9"/>
      <c r="J215" s="9"/>
      <c r="K215" s="9"/>
      <c r="L215" s="6" t="s">
        <v>414</v>
      </c>
      <c r="M215" s="9"/>
      <c r="N215" s="6" t="s">
        <v>882</v>
      </c>
      <c r="O215" s="9"/>
      <c r="P215" s="7">
        <v>9.5699999999999993E-2</v>
      </c>
      <c r="Q215" s="6" t="s">
        <v>869</v>
      </c>
      <c r="R215" s="6" t="s">
        <v>413</v>
      </c>
      <c r="S215" s="6" t="s">
        <v>19</v>
      </c>
      <c r="T215" s="8">
        <v>41640</v>
      </c>
      <c r="U215" s="8">
        <v>43475</v>
      </c>
      <c r="V215" s="7" t="b">
        <v>0</v>
      </c>
      <c r="W215" s="6" t="s">
        <v>860</v>
      </c>
      <c r="X215" s="6" t="s">
        <v>875</v>
      </c>
      <c r="Y215" s="7">
        <v>1</v>
      </c>
      <c r="Z215" s="6" t="s">
        <v>713</v>
      </c>
      <c r="AA215" s="6" t="str">
        <f t="shared" si="12"/>
        <v>CRBD3</v>
      </c>
      <c r="AB215" s="6" t="str">
        <f t="shared" si="13"/>
        <v>10647979000148</v>
      </c>
      <c r="AD215" s="10" t="str">
        <f>VLOOKUP(R215,Layout2!$B$2:$M$2395,12,FALSE)</f>
        <v>10647979000148</v>
      </c>
      <c r="AE215" s="10" t="str">
        <f>IF(ISNA(AD215),VLOOKUP(C215,Layout2!$F$2:$M$2395,8,FALSE),AD215)</f>
        <v>10647979000148</v>
      </c>
      <c r="AF215" s="10" t="str">
        <f>IF(ISNA(AE215),VLOOKUP(B215,Layout2!$F$2:$M$2395,8,FALSE),AE215)</f>
        <v>10647979000148</v>
      </c>
      <c r="AG215" s="10" t="str">
        <f>IF(ISNA(AF215),VLOOKUP(B215,Layout2!$B$2:$M$2395,12,FALSE),AF215)</f>
        <v>10647979000148</v>
      </c>
      <c r="AI215" s="17" t="s">
        <v>1226</v>
      </c>
      <c r="AJ215" s="17" t="s">
        <v>1226</v>
      </c>
      <c r="AK215" s="17" t="s">
        <v>1226</v>
      </c>
      <c r="AL215" t="str">
        <f t="shared" si="14"/>
        <v>CRBD3</v>
      </c>
      <c r="AM215" t="str">
        <f t="shared" si="15"/>
        <v>Debênture Rota das Bandeiras 1S 1E</v>
      </c>
    </row>
    <row r="216" spans="1:39" ht="12.75" customHeight="1" x14ac:dyDescent="0.3">
      <c r="A216" s="6" t="s">
        <v>1228</v>
      </c>
      <c r="B216" s="6" t="s">
        <v>1229</v>
      </c>
      <c r="C216" s="6" t="s">
        <v>1228</v>
      </c>
      <c r="D216" s="7" t="b">
        <v>0</v>
      </c>
      <c r="E216" s="6" t="s">
        <v>1004</v>
      </c>
      <c r="F216" s="6" t="s">
        <v>975</v>
      </c>
      <c r="G216" s="8">
        <v>42499</v>
      </c>
      <c r="H216" s="8">
        <v>42499</v>
      </c>
      <c r="I216" s="9"/>
      <c r="J216" s="9"/>
      <c r="K216" s="9"/>
      <c r="L216" s="6" t="s">
        <v>19</v>
      </c>
      <c r="M216" s="9"/>
      <c r="N216" s="6" t="s">
        <v>54</v>
      </c>
      <c r="O216" s="9"/>
      <c r="P216" s="7">
        <v>0</v>
      </c>
      <c r="Q216" s="6" t="s">
        <v>999</v>
      </c>
      <c r="R216" s="6" t="s">
        <v>1229</v>
      </c>
      <c r="S216" s="6" t="s">
        <v>19</v>
      </c>
      <c r="T216" s="8">
        <v>41640</v>
      </c>
      <c r="U216" s="8">
        <v>42719</v>
      </c>
      <c r="V216" s="7" t="b">
        <v>1</v>
      </c>
      <c r="W216" s="6" t="s">
        <v>1230</v>
      </c>
      <c r="X216" s="6" t="s">
        <v>1231</v>
      </c>
      <c r="Y216" s="7">
        <v>1</v>
      </c>
      <c r="Z216" s="6" t="s">
        <v>713</v>
      </c>
      <c r="AA216" s="6" t="str">
        <f t="shared" si="12"/>
        <v>-</v>
      </c>
      <c r="AB216" s="6" t="str">
        <f t="shared" si="13"/>
        <v/>
      </c>
      <c r="AD216" s="10" t="e">
        <f>VLOOKUP(R216,Layout2!$B$2:$M$2395,12,FALSE)</f>
        <v>#N/A</v>
      </c>
      <c r="AE216" s="10" t="e">
        <f>IF(ISNA(AD216),VLOOKUP(C216,Layout2!$F$2:$M$2395,8,FALSE),AD216)</f>
        <v>#N/A</v>
      </c>
      <c r="AF216" s="10" t="e">
        <f>IF(ISNA(AE216),VLOOKUP(B216,Layout2!$F$2:$M$2395,8,FALSE),AE216)</f>
        <v>#N/A</v>
      </c>
      <c r="AG216" s="10" t="e">
        <f>IF(ISNA(AF216),VLOOKUP(B216,Layout2!$B$2:$M$2395,12,FALSE),AF216)</f>
        <v>#N/A</v>
      </c>
      <c r="AI216" s="17" t="e">
        <v>#N/A</v>
      </c>
      <c r="AJ216" s="17" t="s">
        <v>862</v>
      </c>
      <c r="AK216" s="17" t="s">
        <v>862</v>
      </c>
      <c r="AL216" t="str">
        <f t="shared" si="14"/>
        <v>-</v>
      </c>
      <c r="AM216" t="str">
        <f t="shared" si="15"/>
        <v>CPTS13B</v>
      </c>
    </row>
    <row r="217" spans="1:39" ht="12.75" customHeight="1" x14ac:dyDescent="0.3">
      <c r="A217" s="6" t="s">
        <v>599</v>
      </c>
      <c r="B217" s="6" t="s">
        <v>598</v>
      </c>
      <c r="C217" s="6" t="s">
        <v>599</v>
      </c>
      <c r="D217" s="7" t="b">
        <v>0</v>
      </c>
      <c r="E217" s="6" t="s">
        <v>1004</v>
      </c>
      <c r="F217" s="6" t="s">
        <v>975</v>
      </c>
      <c r="G217" s="8">
        <v>42499</v>
      </c>
      <c r="H217" s="8">
        <v>42499</v>
      </c>
      <c r="I217" s="9"/>
      <c r="J217" s="9"/>
      <c r="K217" s="9"/>
      <c r="L217" s="6" t="s">
        <v>19</v>
      </c>
      <c r="M217" s="9"/>
      <c r="N217" s="6" t="s">
        <v>54</v>
      </c>
      <c r="O217" s="9"/>
      <c r="P217" s="7">
        <v>0</v>
      </c>
      <c r="Q217" s="6" t="s">
        <v>999</v>
      </c>
      <c r="R217" s="6" t="s">
        <v>598</v>
      </c>
      <c r="S217" s="6" t="s">
        <v>19</v>
      </c>
      <c r="T217" s="8">
        <v>41640</v>
      </c>
      <c r="U217" s="8">
        <v>42502</v>
      </c>
      <c r="V217" s="7" t="b">
        <v>1</v>
      </c>
      <c r="W217" s="6" t="s">
        <v>1230</v>
      </c>
      <c r="X217" s="6" t="s">
        <v>1231</v>
      </c>
      <c r="Y217" s="7">
        <v>1</v>
      </c>
      <c r="Z217" s="6" t="s">
        <v>713</v>
      </c>
      <c r="AA217" s="6" t="str">
        <f t="shared" si="12"/>
        <v>-</v>
      </c>
      <c r="AB217" s="6" t="str">
        <f t="shared" si="13"/>
        <v/>
      </c>
      <c r="AD217" s="10" t="str">
        <f>VLOOKUP(R217,Layout2!$B$2:$M$2395,12,FALSE)</f>
        <v/>
      </c>
      <c r="AE217" s="10" t="str">
        <f>IF(ISNA(AD217),VLOOKUP(C217,Layout2!$F$2:$M$2395,8,FALSE),AD217)</f>
        <v/>
      </c>
      <c r="AF217" s="10" t="str">
        <f>IF(ISNA(AE217),VLOOKUP(B217,Layout2!$F$2:$M$2395,8,FALSE),AE217)</f>
        <v/>
      </c>
      <c r="AG217" s="10" t="str">
        <f>IF(ISNA(AF217),VLOOKUP(B217,Layout2!$B$2:$M$2395,12,FALSE),AF217)</f>
        <v/>
      </c>
      <c r="AI217" s="17" t="e">
        <v>#N/A</v>
      </c>
      <c r="AJ217" s="17" t="s">
        <v>862</v>
      </c>
      <c r="AK217" s="17" t="s">
        <v>862</v>
      </c>
      <c r="AL217" t="str">
        <f t="shared" si="14"/>
        <v>-</v>
      </c>
      <c r="AM217" t="str">
        <f t="shared" si="15"/>
        <v>CPTS11B</v>
      </c>
    </row>
    <row r="218" spans="1:39" ht="12.75" customHeight="1" x14ac:dyDescent="0.3">
      <c r="A218" s="6" t="s">
        <v>1232</v>
      </c>
      <c r="B218" s="6" t="s">
        <v>1233</v>
      </c>
      <c r="C218" s="6" t="s">
        <v>1234</v>
      </c>
      <c r="D218" s="7" t="b">
        <v>0</v>
      </c>
      <c r="E218" s="6" t="s">
        <v>1089</v>
      </c>
      <c r="F218" s="6" t="s">
        <v>975</v>
      </c>
      <c r="G218" s="8">
        <v>42499</v>
      </c>
      <c r="H218" s="8">
        <v>42499</v>
      </c>
      <c r="I218" s="9"/>
      <c r="J218" s="9"/>
      <c r="K218" s="9"/>
      <c r="L218" s="6" t="s">
        <v>19</v>
      </c>
      <c r="M218" s="9"/>
      <c r="N218" s="6" t="s">
        <v>888</v>
      </c>
      <c r="O218" s="9"/>
      <c r="P218" s="7">
        <v>0</v>
      </c>
      <c r="Q218" s="6" t="s">
        <v>999</v>
      </c>
      <c r="R218" s="6" t="s">
        <v>1233</v>
      </c>
      <c r="S218" s="6" t="s">
        <v>19</v>
      </c>
      <c r="T218" s="8">
        <v>41640</v>
      </c>
      <c r="U218" s="8">
        <v>42719</v>
      </c>
      <c r="V218" s="7" t="b">
        <v>1</v>
      </c>
      <c r="W218" s="6" t="s">
        <v>1230</v>
      </c>
      <c r="X218" s="6" t="s">
        <v>861</v>
      </c>
      <c r="Y218" s="7">
        <v>1</v>
      </c>
      <c r="Z218" s="6" t="s">
        <v>713</v>
      </c>
      <c r="AA218" s="6" t="str">
        <f t="shared" si="12"/>
        <v>-</v>
      </c>
      <c r="AB218" s="6" t="str">
        <f t="shared" si="13"/>
        <v/>
      </c>
      <c r="AD218" s="10" t="e">
        <f>VLOOKUP(R218,Layout2!$B$2:$M$2395,12,FALSE)</f>
        <v>#N/A</v>
      </c>
      <c r="AE218" s="10" t="e">
        <f>IF(ISNA(AD218),VLOOKUP(C218,Layout2!$F$2:$M$2395,8,FALSE),AD218)</f>
        <v>#N/A</v>
      </c>
      <c r="AF218" s="10" t="e">
        <f>IF(ISNA(AE218),VLOOKUP(B218,Layout2!$F$2:$M$2395,8,FALSE),AE218)</f>
        <v>#N/A</v>
      </c>
      <c r="AG218" s="10" t="e">
        <f>IF(ISNA(AF218),VLOOKUP(B218,Layout2!$B$2:$M$2395,12,FALSE),AF218)</f>
        <v>#N/A</v>
      </c>
      <c r="AI218" s="17" t="e">
        <v>#N/A</v>
      </c>
      <c r="AJ218" s="17" t="s">
        <v>862</v>
      </c>
      <c r="AK218" s="17" t="s">
        <v>862</v>
      </c>
      <c r="AL218" t="str">
        <f t="shared" si="14"/>
        <v>-</v>
      </c>
      <c r="AM218" t="str">
        <f t="shared" si="15"/>
        <v>Capitania Equities Master Fundo Invest Acoes</v>
      </c>
    </row>
    <row r="219" spans="1:39" ht="12.75" customHeight="1" x14ac:dyDescent="0.3">
      <c r="A219" s="6" t="s">
        <v>1235</v>
      </c>
      <c r="B219" s="6" t="s">
        <v>1236</v>
      </c>
      <c r="C219" s="6" t="s">
        <v>19</v>
      </c>
      <c r="D219" s="7" t="b">
        <v>1</v>
      </c>
      <c r="E219" s="6" t="s">
        <v>858</v>
      </c>
      <c r="F219" s="6" t="s">
        <v>859</v>
      </c>
      <c r="G219" s="8">
        <v>0</v>
      </c>
      <c r="H219" s="8">
        <v>55153</v>
      </c>
      <c r="I219" s="9"/>
      <c r="J219" s="9"/>
      <c r="K219" s="9"/>
      <c r="L219" s="6" t="s">
        <v>19</v>
      </c>
      <c r="M219" s="9"/>
      <c r="N219" s="6" t="s">
        <v>19</v>
      </c>
      <c r="O219" s="9"/>
      <c r="P219" s="7">
        <v>0</v>
      </c>
      <c r="Q219" s="6" t="s">
        <v>19</v>
      </c>
      <c r="R219" s="6" t="s">
        <v>502</v>
      </c>
      <c r="S219" s="6" t="s">
        <v>19</v>
      </c>
      <c r="T219" s="8">
        <v>41640</v>
      </c>
      <c r="U219" s="8">
        <v>42587</v>
      </c>
      <c r="V219" s="7" t="b">
        <v>0</v>
      </c>
      <c r="W219" s="6" t="s">
        <v>860</v>
      </c>
      <c r="X219" s="6" t="s">
        <v>861</v>
      </c>
      <c r="Y219" s="7">
        <v>1</v>
      </c>
      <c r="Z219" s="6" t="s">
        <v>713</v>
      </c>
      <c r="AA219" s="6" t="str">
        <f t="shared" si="12"/>
        <v>-</v>
      </c>
      <c r="AB219" s="6" t="str">
        <f t="shared" si="13"/>
        <v>09574215000190</v>
      </c>
      <c r="AD219" s="10" t="str">
        <f>VLOOKUP(R219,Layout2!$B$2:$M$2395,12,FALSE)</f>
        <v>09574215000190</v>
      </c>
      <c r="AE219" s="10" t="str">
        <f>IF(ISNA(AD219),VLOOKUP(C219,Layout2!$F$2:$M$2395,8,FALSE),AD219)</f>
        <v>09574215000190</v>
      </c>
      <c r="AF219" s="10" t="str">
        <f>IF(ISNA(AE219),VLOOKUP(B219,Layout2!$F$2:$M$2395,8,FALSE),AE219)</f>
        <v>09574215000190</v>
      </c>
      <c r="AG219" s="10" t="str">
        <f>IF(ISNA(AF219),VLOOKUP(B219,Layout2!$B$2:$M$2395,12,FALSE),AF219)</f>
        <v>09574215000190</v>
      </c>
      <c r="AI219" s="17" t="e">
        <v>#N/A</v>
      </c>
      <c r="AJ219" s="17" t="s">
        <v>862</v>
      </c>
      <c r="AK219" s="17" t="s">
        <v>862</v>
      </c>
      <c r="AL219" t="str">
        <f t="shared" si="14"/>
        <v>-</v>
      </c>
      <c r="AM219" t="str">
        <f t="shared" si="15"/>
        <v>Capitânia Portfolio CP FIM</v>
      </c>
    </row>
    <row r="220" spans="1:39" ht="12.75" customHeight="1" x14ac:dyDescent="0.3">
      <c r="A220" s="6" t="s">
        <v>1237</v>
      </c>
      <c r="B220" s="6" t="s">
        <v>1238</v>
      </c>
      <c r="C220" s="6" t="s">
        <v>19</v>
      </c>
      <c r="D220" s="7" t="b">
        <v>1</v>
      </c>
      <c r="E220" s="6" t="s">
        <v>858</v>
      </c>
      <c r="F220" s="6" t="s">
        <v>859</v>
      </c>
      <c r="G220" s="8">
        <v>0</v>
      </c>
      <c r="H220" s="8">
        <v>55153</v>
      </c>
      <c r="I220" s="9"/>
      <c r="J220" s="9"/>
      <c r="K220" s="9"/>
      <c r="L220" s="6" t="s">
        <v>19</v>
      </c>
      <c r="M220" s="9"/>
      <c r="N220" s="6" t="s">
        <v>19</v>
      </c>
      <c r="O220" s="9"/>
      <c r="P220" s="7">
        <v>0</v>
      </c>
      <c r="Q220" s="6" t="s">
        <v>19</v>
      </c>
      <c r="R220" s="6" t="s">
        <v>1239</v>
      </c>
      <c r="S220" s="6" t="s">
        <v>19</v>
      </c>
      <c r="T220" s="8">
        <v>41640</v>
      </c>
      <c r="U220" s="8">
        <v>43468</v>
      </c>
      <c r="V220" s="7" t="b">
        <v>0</v>
      </c>
      <c r="W220" s="6" t="s">
        <v>860</v>
      </c>
      <c r="X220" s="6" t="s">
        <v>861</v>
      </c>
      <c r="Y220" s="7">
        <v>1</v>
      </c>
      <c r="Z220" s="6" t="s">
        <v>713</v>
      </c>
      <c r="AA220" s="6" t="str">
        <f t="shared" si="12"/>
        <v>-</v>
      </c>
      <c r="AB220" s="6" t="str">
        <f t="shared" si="13"/>
        <v/>
      </c>
      <c r="AD220" s="10" t="e">
        <f>VLOOKUP(R220,Layout2!$B$2:$M$2395,12,FALSE)</f>
        <v>#N/A</v>
      </c>
      <c r="AE220" s="10" t="e">
        <f>IF(ISNA(AD220),VLOOKUP(C220,Layout2!$F$2:$M$2395,8,FALSE),AD220)</f>
        <v>#N/A</v>
      </c>
      <c r="AF220" s="10" t="e">
        <f>IF(ISNA(AE220),VLOOKUP(B220,Layout2!$F$2:$M$2395,8,FALSE),AE220)</f>
        <v>#N/A</v>
      </c>
      <c r="AG220" s="10" t="e">
        <f>IF(ISNA(AF220),VLOOKUP(B220,Layout2!$B$2:$M$2395,12,FALSE),AF220)</f>
        <v>#N/A</v>
      </c>
      <c r="AI220" s="17" t="e">
        <v>#N/A</v>
      </c>
      <c r="AJ220" s="17" t="s">
        <v>862</v>
      </c>
      <c r="AK220" s="17" t="s">
        <v>862</v>
      </c>
      <c r="AL220" t="str">
        <f t="shared" si="14"/>
        <v>-</v>
      </c>
      <c r="AM220" t="str">
        <f t="shared" si="15"/>
        <v>Capitania REIT FIC</v>
      </c>
    </row>
    <row r="221" spans="1:39" ht="12.75" customHeight="1" x14ac:dyDescent="0.3">
      <c r="A221" s="6" t="s">
        <v>1240</v>
      </c>
      <c r="B221" s="6" t="s">
        <v>1241</v>
      </c>
      <c r="C221" s="6" t="s">
        <v>19</v>
      </c>
      <c r="D221" s="7" t="b">
        <v>0</v>
      </c>
      <c r="E221" s="6" t="s">
        <v>974</v>
      </c>
      <c r="F221" s="6" t="s">
        <v>975</v>
      </c>
      <c r="G221" s="8">
        <v>0</v>
      </c>
      <c r="H221" s="8">
        <v>55153</v>
      </c>
      <c r="I221" s="9"/>
      <c r="J221" s="9"/>
      <c r="K221" s="9"/>
      <c r="L221" s="6" t="s">
        <v>19</v>
      </c>
      <c r="M221" s="9"/>
      <c r="N221" s="6" t="s">
        <v>888</v>
      </c>
      <c r="O221" s="9"/>
      <c r="P221" s="7">
        <v>0</v>
      </c>
      <c r="Q221" s="6" t="s">
        <v>869</v>
      </c>
      <c r="R221" s="6" t="s">
        <v>1242</v>
      </c>
      <c r="S221" s="6" t="s">
        <v>19</v>
      </c>
      <c r="T221" s="8">
        <v>41640</v>
      </c>
      <c r="U221" s="8">
        <v>42864</v>
      </c>
      <c r="V221" s="7" t="b">
        <v>1</v>
      </c>
      <c r="W221" s="6" t="s">
        <v>860</v>
      </c>
      <c r="X221" s="6" t="s">
        <v>861</v>
      </c>
      <c r="Y221" s="7">
        <v>1</v>
      </c>
      <c r="Z221" s="6" t="s">
        <v>976</v>
      </c>
      <c r="AA221" s="6" t="str">
        <f t="shared" si="12"/>
        <v>-</v>
      </c>
      <c r="AB221" s="6" t="str">
        <f t="shared" si="13"/>
        <v/>
      </c>
      <c r="AD221" s="10" t="e">
        <f>VLOOKUP(R221,Layout2!$B$2:$M$2395,12,FALSE)</f>
        <v>#N/A</v>
      </c>
      <c r="AE221" s="10" t="e">
        <f>IF(ISNA(AD221),VLOOKUP(C221,Layout2!$F$2:$M$2395,8,FALSE),AD221)</f>
        <v>#N/A</v>
      </c>
      <c r="AF221" s="10" t="e">
        <f>IF(ISNA(AE221),VLOOKUP(B221,Layout2!$F$2:$M$2395,8,FALSE),AE221)</f>
        <v>#N/A</v>
      </c>
      <c r="AG221" s="10" t="e">
        <f>IF(ISNA(AF221),VLOOKUP(B221,Layout2!$B$2:$M$2395,12,FALSE),AF221)</f>
        <v>#N/A</v>
      </c>
      <c r="AI221" s="17" t="e">
        <v>#N/A</v>
      </c>
      <c r="AJ221" s="17" t="s">
        <v>862</v>
      </c>
      <c r="AK221" s="17" t="s">
        <v>862</v>
      </c>
      <c r="AL221" t="str">
        <f t="shared" si="14"/>
        <v>-</v>
      </c>
      <c r="AM221" t="str">
        <f t="shared" si="15"/>
        <v>Multigestão Renda Comercial</v>
      </c>
    </row>
    <row r="222" spans="1:39" ht="12.75" customHeight="1" x14ac:dyDescent="0.3">
      <c r="A222" s="6" t="s">
        <v>1243</v>
      </c>
      <c r="B222" s="6" t="s">
        <v>1244</v>
      </c>
      <c r="C222" s="6" t="s">
        <v>848</v>
      </c>
      <c r="D222" s="7" t="b">
        <v>0</v>
      </c>
      <c r="E222" s="6" t="s">
        <v>1089</v>
      </c>
      <c r="F222" s="6" t="s">
        <v>867</v>
      </c>
      <c r="G222" s="8">
        <v>42207</v>
      </c>
      <c r="H222" s="8">
        <v>44917</v>
      </c>
      <c r="I222" s="9"/>
      <c r="J222" s="9"/>
      <c r="K222" s="9"/>
      <c r="L222" s="6" t="s">
        <v>19</v>
      </c>
      <c r="M222" s="9"/>
      <c r="N222" s="6" t="s">
        <v>888</v>
      </c>
      <c r="O222" s="9"/>
      <c r="P222" s="7">
        <v>0.03</v>
      </c>
      <c r="Q222" s="6" t="s">
        <v>869</v>
      </c>
      <c r="R222" s="6" t="s">
        <v>519</v>
      </c>
      <c r="S222" s="6" t="s">
        <v>19</v>
      </c>
      <c r="T222" s="8">
        <v>41640</v>
      </c>
      <c r="U222" s="8">
        <v>42998</v>
      </c>
      <c r="V222" s="7" t="b">
        <v>0</v>
      </c>
      <c r="W222" s="6" t="s">
        <v>860</v>
      </c>
      <c r="X222" s="6" t="s">
        <v>861</v>
      </c>
      <c r="Y222" s="7">
        <v>1</v>
      </c>
      <c r="Z222" s="6" t="s">
        <v>713</v>
      </c>
      <c r="AA222" s="6" t="str">
        <f t="shared" si="12"/>
        <v>GPAR3</v>
      </c>
      <c r="AB222" s="6" t="str">
        <f t="shared" si="13"/>
        <v>21161619000158</v>
      </c>
      <c r="AD222" s="10" t="str">
        <f>VLOOKUP(R222,Layout2!$B$2:$M$2395,12,FALSE)</f>
        <v>21161619000158</v>
      </c>
      <c r="AE222" s="10" t="str">
        <f>IF(ISNA(AD222),VLOOKUP(C222,Layout2!$F$2:$M$2395,8,FALSE),AD222)</f>
        <v>21161619000158</v>
      </c>
      <c r="AF222" s="10" t="str">
        <f>IF(ISNA(AE222),VLOOKUP(B222,Layout2!$F$2:$M$2395,8,FALSE),AE222)</f>
        <v>21161619000158</v>
      </c>
      <c r="AG222" s="10" t="str">
        <f>IF(ISNA(AF222),VLOOKUP(B222,Layout2!$B$2:$M$2395,12,FALSE),AF222)</f>
        <v>21161619000158</v>
      </c>
      <c r="AI222" s="17" t="s">
        <v>1190</v>
      </c>
      <c r="AJ222" s="17" t="s">
        <v>1190</v>
      </c>
      <c r="AK222" s="17" t="s">
        <v>1190</v>
      </c>
      <c r="AL222" t="str">
        <f t="shared" si="14"/>
        <v>GPAR3</v>
      </c>
      <c r="AM222" t="str">
        <f t="shared" si="15"/>
        <v>FIDC CELG-D Sr A</v>
      </c>
    </row>
    <row r="223" spans="1:39" ht="12.75" customHeight="1" x14ac:dyDescent="0.3">
      <c r="A223" s="6" t="s">
        <v>1245</v>
      </c>
      <c r="B223" s="6" t="s">
        <v>1246</v>
      </c>
      <c r="C223" s="6" t="s">
        <v>19</v>
      </c>
      <c r="D223" s="7" t="b">
        <v>0</v>
      </c>
      <c r="E223" s="6" t="s">
        <v>974</v>
      </c>
      <c r="F223" s="6" t="s">
        <v>975</v>
      </c>
      <c r="G223" s="8">
        <v>0</v>
      </c>
      <c r="H223" s="8">
        <v>55153</v>
      </c>
      <c r="I223" s="9"/>
      <c r="J223" s="9"/>
      <c r="K223" s="9"/>
      <c r="L223" s="6" t="s">
        <v>19</v>
      </c>
      <c r="M223" s="9"/>
      <c r="N223" s="6" t="s">
        <v>888</v>
      </c>
      <c r="O223" s="9"/>
      <c r="P223" s="7">
        <v>0</v>
      </c>
      <c r="Q223" s="6" t="s">
        <v>869</v>
      </c>
      <c r="R223" s="6" t="s">
        <v>1247</v>
      </c>
      <c r="S223" s="6" t="s">
        <v>19</v>
      </c>
      <c r="T223" s="8">
        <v>41640</v>
      </c>
      <c r="U223" s="8">
        <v>42681</v>
      </c>
      <c r="V223" s="7" t="b">
        <v>0</v>
      </c>
      <c r="W223" s="6" t="s">
        <v>860</v>
      </c>
      <c r="X223" s="6" t="s">
        <v>861</v>
      </c>
      <c r="Y223" s="7">
        <v>1</v>
      </c>
      <c r="Z223" s="6" t="s">
        <v>976</v>
      </c>
      <c r="AA223" s="6" t="str">
        <f t="shared" si="12"/>
        <v>-</v>
      </c>
      <c r="AB223" s="6" t="str">
        <f t="shared" si="13"/>
        <v/>
      </c>
      <c r="AD223" s="10" t="e">
        <f>VLOOKUP(R223,Layout2!$B$2:$M$2395,12,FALSE)</f>
        <v>#N/A</v>
      </c>
      <c r="AE223" s="10" t="e">
        <f>IF(ISNA(AD223),VLOOKUP(C223,Layout2!$F$2:$M$2395,8,FALSE),AD223)</f>
        <v>#N/A</v>
      </c>
      <c r="AF223" s="10" t="e">
        <f>IF(ISNA(AE223),VLOOKUP(B223,Layout2!$F$2:$M$2395,8,FALSE),AE223)</f>
        <v>#N/A</v>
      </c>
      <c r="AG223" s="10" t="e">
        <f>IF(ISNA(AF223),VLOOKUP(B223,Layout2!$B$2:$M$2395,12,FALSE),AF223)</f>
        <v>#N/A</v>
      </c>
      <c r="AI223" s="17" t="e">
        <v>#N/A</v>
      </c>
      <c r="AJ223" s="17" t="s">
        <v>862</v>
      </c>
      <c r="AK223" s="17" t="s">
        <v>862</v>
      </c>
      <c r="AL223" t="str">
        <f t="shared" si="14"/>
        <v>-</v>
      </c>
      <c r="AM223" t="str">
        <f t="shared" si="15"/>
        <v>FII Campus Faria Lima</v>
      </c>
    </row>
    <row r="224" spans="1:39" ht="12.75" customHeight="1" x14ac:dyDescent="0.3">
      <c r="A224" s="6" t="s">
        <v>1248</v>
      </c>
      <c r="B224" s="6" t="s">
        <v>1249</v>
      </c>
      <c r="C224" s="6" t="s">
        <v>1250</v>
      </c>
      <c r="D224" s="7" t="b">
        <v>0</v>
      </c>
      <c r="E224" s="6" t="s">
        <v>874</v>
      </c>
      <c r="F224" s="6" t="s">
        <v>867</v>
      </c>
      <c r="G224" s="8">
        <v>41878</v>
      </c>
      <c r="H224" s="8">
        <v>44070</v>
      </c>
      <c r="I224" s="9"/>
      <c r="J224" s="9"/>
      <c r="K224" s="9"/>
      <c r="L224" s="6" t="s">
        <v>1250</v>
      </c>
      <c r="M224" s="9"/>
      <c r="N224" s="6" t="s">
        <v>888</v>
      </c>
      <c r="O224" s="9"/>
      <c r="P224" s="7">
        <v>1.7999999999999999E-2</v>
      </c>
      <c r="Q224" s="6" t="s">
        <v>869</v>
      </c>
      <c r="R224" s="6" t="s">
        <v>1249</v>
      </c>
      <c r="S224" s="6" t="s">
        <v>19</v>
      </c>
      <c r="T224" s="8">
        <v>41640</v>
      </c>
      <c r="U224" s="8">
        <v>42977</v>
      </c>
      <c r="V224" s="7" t="b">
        <v>0</v>
      </c>
      <c r="W224" s="6" t="s">
        <v>860</v>
      </c>
      <c r="X224" s="6" t="s">
        <v>875</v>
      </c>
      <c r="Y224" s="7">
        <v>0</v>
      </c>
      <c r="Z224" s="6" t="s">
        <v>19</v>
      </c>
      <c r="AA224" s="6" t="str">
        <f t="shared" si="12"/>
        <v/>
      </c>
      <c r="AB224" s="6" t="str">
        <f t="shared" si="13"/>
        <v/>
      </c>
      <c r="AD224" s="10" t="e">
        <f>VLOOKUP(R224,Layout2!$B$2:$M$2395,12,FALSE)</f>
        <v>#N/A</v>
      </c>
      <c r="AE224" s="10" t="e">
        <f>IF(ISNA(AD224),VLOOKUP(C224,Layout2!$F$2:$M$2395,8,FALSE),AD224)</f>
        <v>#N/A</v>
      </c>
      <c r="AF224" s="10" t="e">
        <f>IF(ISNA(AE224),VLOOKUP(B224,Layout2!$F$2:$M$2395,8,FALSE),AE224)</f>
        <v>#N/A</v>
      </c>
      <c r="AG224" s="10" t="e">
        <f>IF(ISNA(AF224),VLOOKUP(B224,Layout2!$B$2:$M$2395,12,FALSE),AF224)</f>
        <v>#N/A</v>
      </c>
      <c r="AI224" s="17" t="e">
        <v>#N/A</v>
      </c>
      <c r="AJ224" s="17" t="e">
        <v>#N/A</v>
      </c>
      <c r="AK224" s="17" t="s">
        <v>19</v>
      </c>
      <c r="AL224" t="str">
        <f t="shared" si="14"/>
        <v/>
      </c>
      <c r="AM224" t="str">
        <f t="shared" si="15"/>
        <v>Debênture Escelsa 1S 3E</v>
      </c>
    </row>
    <row r="225" spans="1:39" ht="12.75" customHeight="1" x14ac:dyDescent="0.3">
      <c r="A225" s="6" t="s">
        <v>1251</v>
      </c>
      <c r="B225" s="6" t="s">
        <v>1252</v>
      </c>
      <c r="C225" s="6" t="s">
        <v>1253</v>
      </c>
      <c r="D225" s="7" t="b">
        <v>0</v>
      </c>
      <c r="E225" s="6" t="s">
        <v>874</v>
      </c>
      <c r="F225" s="6" t="s">
        <v>867</v>
      </c>
      <c r="G225" s="8">
        <v>42118</v>
      </c>
      <c r="H225" s="8">
        <v>43936</v>
      </c>
      <c r="I225" s="9"/>
      <c r="J225" s="9"/>
      <c r="K225" s="9"/>
      <c r="L225" s="6" t="s">
        <v>19</v>
      </c>
      <c r="M225" s="9"/>
      <c r="N225" s="6" t="s">
        <v>888</v>
      </c>
      <c r="O225" s="9"/>
      <c r="P225" s="7">
        <v>0</v>
      </c>
      <c r="Q225" s="6" t="s">
        <v>869</v>
      </c>
      <c r="R225" s="6" t="s">
        <v>1252</v>
      </c>
      <c r="S225" s="6" t="s">
        <v>19</v>
      </c>
      <c r="T225" s="8">
        <v>41640</v>
      </c>
      <c r="U225" s="8">
        <v>42886</v>
      </c>
      <c r="V225" s="7" t="b">
        <v>0</v>
      </c>
      <c r="W225" s="6" t="s">
        <v>860</v>
      </c>
      <c r="X225" s="6" t="s">
        <v>875</v>
      </c>
      <c r="Y225" s="7">
        <v>1</v>
      </c>
      <c r="Z225" s="6" t="s">
        <v>713</v>
      </c>
      <c r="AA225" s="6" t="str">
        <f t="shared" si="12"/>
        <v>ECOR3</v>
      </c>
      <c r="AB225" s="6" t="str">
        <f t="shared" si="13"/>
        <v/>
      </c>
      <c r="AD225" s="10" t="e">
        <f>VLOOKUP(R225,Layout2!$B$2:$M$2395,12,FALSE)</f>
        <v>#N/A</v>
      </c>
      <c r="AE225" s="10" t="e">
        <f>IF(ISNA(AD225),VLOOKUP(C225,Layout2!$F$2:$M$2395,8,FALSE),AD225)</f>
        <v>#N/A</v>
      </c>
      <c r="AF225" s="10" t="e">
        <f>IF(ISNA(AE225),VLOOKUP(B225,Layout2!$F$2:$M$2395,8,FALSE),AE225)</f>
        <v>#N/A</v>
      </c>
      <c r="AG225" s="10" t="e">
        <f>IF(ISNA(AF225),VLOOKUP(B225,Layout2!$B$2:$M$2395,12,FALSE),AF225)</f>
        <v>#N/A</v>
      </c>
      <c r="AI225" s="17" t="e">
        <v>#N/A</v>
      </c>
      <c r="AJ225" s="17" t="s">
        <v>1254</v>
      </c>
      <c r="AK225" s="17" t="s">
        <v>1254</v>
      </c>
      <c r="AL225" t="str">
        <f t="shared" si="14"/>
        <v>ECOR3</v>
      </c>
      <c r="AM225" t="str">
        <f t="shared" si="15"/>
        <v>Debênture ECORODOVIAS 2S 1E</v>
      </c>
    </row>
    <row r="226" spans="1:39" ht="12.75" customHeight="1" x14ac:dyDescent="0.3">
      <c r="A226" s="6" t="s">
        <v>1255</v>
      </c>
      <c r="B226" s="6" t="s">
        <v>1256</v>
      </c>
      <c r="C226" s="6" t="s">
        <v>19</v>
      </c>
      <c r="D226" s="7" t="b">
        <v>1</v>
      </c>
      <c r="E226" s="6" t="s">
        <v>858</v>
      </c>
      <c r="F226" s="6" t="s">
        <v>859</v>
      </c>
      <c r="G226" s="8">
        <v>0</v>
      </c>
      <c r="H226" s="8">
        <v>55153</v>
      </c>
      <c r="I226" s="9"/>
      <c r="J226" s="9"/>
      <c r="K226" s="9"/>
      <c r="L226" s="6" t="s">
        <v>19</v>
      </c>
      <c r="M226" s="9"/>
      <c r="N226" s="6" t="s">
        <v>19</v>
      </c>
      <c r="O226" s="9"/>
      <c r="P226" s="7">
        <v>0</v>
      </c>
      <c r="Q226" s="6" t="s">
        <v>19</v>
      </c>
      <c r="R226" s="6" t="s">
        <v>1257</v>
      </c>
      <c r="S226" s="6" t="s">
        <v>19</v>
      </c>
      <c r="T226" s="8">
        <v>41640</v>
      </c>
      <c r="U226" s="8">
        <v>42587</v>
      </c>
      <c r="V226" s="7" t="b">
        <v>0</v>
      </c>
      <c r="W226" s="6" t="s">
        <v>860</v>
      </c>
      <c r="X226" s="6" t="s">
        <v>861</v>
      </c>
      <c r="Y226" s="7">
        <v>1</v>
      </c>
      <c r="Z226" s="6" t="s">
        <v>713</v>
      </c>
      <c r="AA226" s="6" t="str">
        <f t="shared" si="12"/>
        <v>-</v>
      </c>
      <c r="AB226" s="6" t="str">
        <f t="shared" si="13"/>
        <v/>
      </c>
      <c r="AD226" s="10" t="e">
        <f>VLOOKUP(R226,Layout2!$B$2:$M$2395,12,FALSE)</f>
        <v>#N/A</v>
      </c>
      <c r="AE226" s="10" t="e">
        <f>IF(ISNA(AD226),VLOOKUP(C226,Layout2!$F$2:$M$2395,8,FALSE),AD226)</f>
        <v>#N/A</v>
      </c>
      <c r="AF226" s="10" t="e">
        <f>IF(ISNA(AE226),VLOOKUP(B226,Layout2!$F$2:$M$2395,8,FALSE),AE226)</f>
        <v>#N/A</v>
      </c>
      <c r="AG226" s="10" t="e">
        <f>IF(ISNA(AF226),VLOOKUP(B226,Layout2!$B$2:$M$2395,12,FALSE),AF226)</f>
        <v>#N/A</v>
      </c>
      <c r="AI226" s="17" t="e">
        <v>#N/A</v>
      </c>
      <c r="AJ226" s="17" t="s">
        <v>862</v>
      </c>
      <c r="AK226" s="17" t="s">
        <v>862</v>
      </c>
      <c r="AL226" t="str">
        <f t="shared" si="14"/>
        <v>-</v>
      </c>
      <c r="AM226" t="str">
        <f t="shared" si="15"/>
        <v>EMB V</v>
      </c>
    </row>
    <row r="227" spans="1:39" ht="12.75" customHeight="1" x14ac:dyDescent="0.3">
      <c r="A227" s="6" t="s">
        <v>1258</v>
      </c>
      <c r="B227" s="6" t="s">
        <v>1259</v>
      </c>
      <c r="C227" s="6" t="s">
        <v>1259</v>
      </c>
      <c r="D227" s="7" t="b">
        <v>0</v>
      </c>
      <c r="E227" s="6" t="s">
        <v>874</v>
      </c>
      <c r="F227" s="6" t="s">
        <v>867</v>
      </c>
      <c r="G227" s="8">
        <v>-48</v>
      </c>
      <c r="H227" s="8">
        <v>44816</v>
      </c>
      <c r="I227" s="9"/>
      <c r="J227" s="9"/>
      <c r="K227" s="9"/>
      <c r="L227" s="6" t="s">
        <v>1259</v>
      </c>
      <c r="M227" s="9"/>
      <c r="N227" s="6" t="s">
        <v>882</v>
      </c>
      <c r="O227" s="9"/>
      <c r="P227" s="7">
        <v>5.5E-2</v>
      </c>
      <c r="Q227" s="6" t="s">
        <v>869</v>
      </c>
      <c r="R227" s="6" t="s">
        <v>1260</v>
      </c>
      <c r="S227" s="6" t="s">
        <v>19</v>
      </c>
      <c r="T227" s="8">
        <v>41640</v>
      </c>
      <c r="U227" s="8">
        <v>43150</v>
      </c>
      <c r="V227" s="7" t="b">
        <v>0</v>
      </c>
      <c r="W227" s="6" t="s">
        <v>860</v>
      </c>
      <c r="X227" s="6" t="s">
        <v>875</v>
      </c>
      <c r="Y227" s="7">
        <v>1</v>
      </c>
      <c r="Z227" s="6" t="s">
        <v>713</v>
      </c>
      <c r="AA227" s="6" t="str">
        <f t="shared" si="12"/>
        <v>EKTR4</v>
      </c>
      <c r="AB227" s="6" t="str">
        <f t="shared" si="13"/>
        <v/>
      </c>
      <c r="AD227" s="10" t="e">
        <f>VLOOKUP(R227,Layout2!$B$2:$M$2395,12,FALSE)</f>
        <v>#N/A</v>
      </c>
      <c r="AE227" s="10" t="e">
        <f>IF(ISNA(AD227),VLOOKUP(C227,Layout2!$F$2:$M$2395,8,FALSE),AD227)</f>
        <v>#N/A</v>
      </c>
      <c r="AF227" s="10" t="e">
        <f>IF(ISNA(AE227),VLOOKUP(B227,Layout2!$F$2:$M$2395,8,FALSE),AE227)</f>
        <v>#N/A</v>
      </c>
      <c r="AG227" s="10" t="e">
        <f>IF(ISNA(AF227),VLOOKUP(B227,Layout2!$B$2:$M$2395,12,FALSE),AF227)</f>
        <v>#N/A</v>
      </c>
      <c r="AI227" s="17" t="e">
        <v>#N/A</v>
      </c>
      <c r="AJ227" s="17" t="s">
        <v>1261</v>
      </c>
      <c r="AK227" s="17" t="s">
        <v>1261</v>
      </c>
      <c r="AL227" t="str">
        <f t="shared" si="14"/>
        <v>EKTR4</v>
      </c>
      <c r="AM227" t="str">
        <f t="shared" si="15"/>
        <v>Debênture Elektro 3S 6E</v>
      </c>
    </row>
    <row r="228" spans="1:39" ht="12.75" customHeight="1" x14ac:dyDescent="0.3">
      <c r="A228" s="6" t="s">
        <v>1262</v>
      </c>
      <c r="B228" s="6" t="s">
        <v>1263</v>
      </c>
      <c r="C228" s="6" t="s">
        <v>727</v>
      </c>
      <c r="D228" s="7" t="b">
        <v>0</v>
      </c>
      <c r="E228" s="6" t="s">
        <v>874</v>
      </c>
      <c r="F228" s="6" t="s">
        <v>867</v>
      </c>
      <c r="G228" s="8">
        <v>41164</v>
      </c>
      <c r="H228" s="8">
        <v>43720</v>
      </c>
      <c r="I228" s="9"/>
      <c r="J228" s="9"/>
      <c r="K228" s="9"/>
      <c r="L228" s="6" t="s">
        <v>1263</v>
      </c>
      <c r="M228" s="9"/>
      <c r="N228" s="6" t="s">
        <v>882</v>
      </c>
      <c r="O228" s="9"/>
      <c r="P228" s="7">
        <v>5.0999999999999997E-2</v>
      </c>
      <c r="Q228" s="6" t="s">
        <v>1043</v>
      </c>
      <c r="R228" s="6" t="s">
        <v>1264</v>
      </c>
      <c r="S228" s="6" t="s">
        <v>19</v>
      </c>
      <c r="T228" s="8">
        <v>41640</v>
      </c>
      <c r="U228" s="8">
        <v>43150</v>
      </c>
      <c r="V228" s="7" t="b">
        <v>0</v>
      </c>
      <c r="W228" s="6" t="s">
        <v>860</v>
      </c>
      <c r="X228" s="6" t="s">
        <v>875</v>
      </c>
      <c r="Y228" s="7">
        <v>1</v>
      </c>
      <c r="Z228" s="6" t="s">
        <v>713</v>
      </c>
      <c r="AA228" s="6" t="str">
        <f t="shared" si="12"/>
        <v>EKTR4</v>
      </c>
      <c r="AB228" s="6" t="str">
        <f t="shared" si="13"/>
        <v/>
      </c>
      <c r="AD228" s="10" t="e">
        <f>VLOOKUP(R228,Layout2!$B$2:$M$2395,12,FALSE)</f>
        <v>#N/A</v>
      </c>
      <c r="AE228" s="10" t="e">
        <f>IF(ISNA(AD228),VLOOKUP(C228,Layout2!$F$2:$M$2395,8,FALSE),AD228)</f>
        <v>#N/A</v>
      </c>
      <c r="AF228" s="10" t="e">
        <f>IF(ISNA(AE228),VLOOKUP(B228,Layout2!$F$2:$M$2395,8,FALSE),AE228)</f>
        <v>#N/A</v>
      </c>
      <c r="AG228" s="10" t="e">
        <f>IF(ISNA(AF228),VLOOKUP(B228,Layout2!$B$2:$M$2395,12,FALSE),AF228)</f>
        <v>#N/A</v>
      </c>
      <c r="AI228" s="17" t="e">
        <v>#N/A</v>
      </c>
      <c r="AJ228" s="17" t="s">
        <v>1261</v>
      </c>
      <c r="AK228" s="17" t="s">
        <v>1261</v>
      </c>
      <c r="AL228" t="str">
        <f t="shared" si="14"/>
        <v>EKTR4</v>
      </c>
      <c r="AM228" t="str">
        <f t="shared" si="15"/>
        <v>Debênture Elektro 2S 6E</v>
      </c>
    </row>
    <row r="229" spans="1:39" ht="12.75" customHeight="1" x14ac:dyDescent="0.3">
      <c r="A229" s="6" t="s">
        <v>1265</v>
      </c>
      <c r="B229" s="6" t="s">
        <v>626</v>
      </c>
      <c r="C229" s="6" t="s">
        <v>627</v>
      </c>
      <c r="D229" s="7" t="b">
        <v>0</v>
      </c>
      <c r="E229" s="6" t="s">
        <v>859</v>
      </c>
      <c r="F229" s="6" t="s">
        <v>859</v>
      </c>
      <c r="G229" s="8">
        <v>42499</v>
      </c>
      <c r="H229" s="8">
        <v>55153</v>
      </c>
      <c r="I229" s="9"/>
      <c r="J229" s="9"/>
      <c r="K229" s="9"/>
      <c r="L229" s="6" t="s">
        <v>19</v>
      </c>
      <c r="M229" s="9"/>
      <c r="N229" s="6" t="s">
        <v>888</v>
      </c>
      <c r="O229" s="9"/>
      <c r="P229" s="7">
        <v>0</v>
      </c>
      <c r="Q229" s="6" t="s">
        <v>999</v>
      </c>
      <c r="R229" s="6" t="s">
        <v>626</v>
      </c>
      <c r="S229" s="6" t="s">
        <v>19</v>
      </c>
      <c r="T229" s="8">
        <v>41640</v>
      </c>
      <c r="U229" s="8">
        <v>43026</v>
      </c>
      <c r="V229" s="7" t="b">
        <v>0</v>
      </c>
      <c r="W229" s="6" t="s">
        <v>860</v>
      </c>
      <c r="X229" s="6" t="s">
        <v>861</v>
      </c>
      <c r="Y229" s="7">
        <v>1</v>
      </c>
      <c r="Z229" s="6" t="s">
        <v>713</v>
      </c>
      <c r="AA229" s="6" t="str">
        <f t="shared" si="12"/>
        <v>-</v>
      </c>
      <c r="AB229" s="6" t="str">
        <f t="shared" si="13"/>
        <v>08986975000142</v>
      </c>
      <c r="AD229" s="10" t="str">
        <f>VLOOKUP(R229,Layout2!$B$2:$M$2395,12,FALSE)</f>
        <v>08986975000142</v>
      </c>
      <c r="AE229" s="10" t="str">
        <f>IF(ISNA(AD229),VLOOKUP(C229,Layout2!$F$2:$M$2395,8,FALSE),AD229)</f>
        <v>08986975000142</v>
      </c>
      <c r="AF229" s="10" t="str">
        <f>IF(ISNA(AE229),VLOOKUP(B229,Layout2!$F$2:$M$2395,8,FALSE),AE229)</f>
        <v>08986975000142</v>
      </c>
      <c r="AG229" s="10" t="str">
        <f>IF(ISNA(AF229),VLOOKUP(B229,Layout2!$B$2:$M$2395,12,FALSE),AF229)</f>
        <v>08986975000142</v>
      </c>
      <c r="AI229" s="17" t="e">
        <v>#N/A</v>
      </c>
      <c r="AJ229" s="17" t="s">
        <v>862</v>
      </c>
      <c r="AK229" s="17" t="s">
        <v>862</v>
      </c>
      <c r="AL229" t="str">
        <f t="shared" si="14"/>
        <v>-</v>
      </c>
      <c r="AM229" t="str">
        <f t="shared" si="15"/>
        <v>Mellon Fi Referenciado Di Lp Ii</v>
      </c>
    </row>
    <row r="230" spans="1:39" ht="12.75" customHeight="1" x14ac:dyDescent="0.3">
      <c r="A230" s="6" t="s">
        <v>1266</v>
      </c>
      <c r="B230" s="6" t="s">
        <v>1267</v>
      </c>
      <c r="C230" s="6" t="s">
        <v>1268</v>
      </c>
      <c r="D230" s="7" t="b">
        <v>0</v>
      </c>
      <c r="E230" s="6" t="s">
        <v>874</v>
      </c>
      <c r="F230" s="6" t="s">
        <v>867</v>
      </c>
      <c r="G230" s="8">
        <v>41255</v>
      </c>
      <c r="H230" s="8">
        <v>42716</v>
      </c>
      <c r="I230" s="9"/>
      <c r="J230" s="9"/>
      <c r="K230" s="9"/>
      <c r="L230" s="6" t="s">
        <v>1268</v>
      </c>
      <c r="M230" s="9"/>
      <c r="N230" s="6" t="s">
        <v>888</v>
      </c>
      <c r="O230" s="9"/>
      <c r="P230" s="7">
        <v>3.7499999999999999E-2</v>
      </c>
      <c r="Q230" s="6" t="s">
        <v>869</v>
      </c>
      <c r="R230" s="6" t="s">
        <v>1269</v>
      </c>
      <c r="S230" s="6" t="s">
        <v>19</v>
      </c>
      <c r="T230" s="8">
        <v>41640</v>
      </c>
      <c r="U230" s="8">
        <v>42719</v>
      </c>
      <c r="V230" s="7" t="b">
        <v>1</v>
      </c>
      <c r="W230" s="6" t="s">
        <v>860</v>
      </c>
      <c r="X230" s="6" t="s">
        <v>875</v>
      </c>
      <c r="Y230" s="7">
        <v>1</v>
      </c>
      <c r="Z230" s="6" t="s">
        <v>713</v>
      </c>
      <c r="AA230" s="6" t="str">
        <f t="shared" si="12"/>
        <v>-</v>
      </c>
      <c r="AB230" s="6" t="str">
        <f t="shared" si="13"/>
        <v/>
      </c>
      <c r="AD230" s="10" t="e">
        <f>VLOOKUP(R230,Layout2!$B$2:$M$2395,12,FALSE)</f>
        <v>#N/A</v>
      </c>
      <c r="AE230" s="10" t="e">
        <f>IF(ISNA(AD230),VLOOKUP(C230,Layout2!$F$2:$M$2395,8,FALSE),AD230)</f>
        <v>#N/A</v>
      </c>
      <c r="AF230" s="10" t="e">
        <f>IF(ISNA(AE230),VLOOKUP(B230,Layout2!$F$2:$M$2395,8,FALSE),AE230)</f>
        <v>#N/A</v>
      </c>
      <c r="AG230" s="10" t="e">
        <f>IF(ISNA(AF230),VLOOKUP(B230,Layout2!$B$2:$M$2395,12,FALSE),AF230)</f>
        <v>#N/A</v>
      </c>
      <c r="AI230" s="17" t="e">
        <v>#N/A</v>
      </c>
      <c r="AJ230" s="17" t="s">
        <v>862</v>
      </c>
      <c r="AK230" s="17" t="s">
        <v>862</v>
      </c>
      <c r="AL230" t="str">
        <f t="shared" si="14"/>
        <v>-</v>
      </c>
      <c r="AM230" t="str">
        <f t="shared" si="15"/>
        <v>Debênture Desenvix 1S 1E</v>
      </c>
    </row>
    <row r="231" spans="1:39" ht="12.75" customHeight="1" x14ac:dyDescent="0.3">
      <c r="A231" s="6" t="s">
        <v>1270</v>
      </c>
      <c r="B231" s="6" t="s">
        <v>628</v>
      </c>
      <c r="C231" s="6" t="s">
        <v>629</v>
      </c>
      <c r="D231" s="7" t="b">
        <v>0</v>
      </c>
      <c r="E231" s="6" t="s">
        <v>859</v>
      </c>
      <c r="F231" s="6" t="s">
        <v>859</v>
      </c>
      <c r="G231" s="8">
        <v>42499</v>
      </c>
      <c r="H231" s="8">
        <v>55153</v>
      </c>
      <c r="I231" s="9"/>
      <c r="J231" s="9"/>
      <c r="K231" s="9"/>
      <c r="L231" s="6" t="s">
        <v>19</v>
      </c>
      <c r="M231" s="9"/>
      <c r="N231" s="6" t="s">
        <v>888</v>
      </c>
      <c r="O231" s="9"/>
      <c r="P231" s="7">
        <v>0</v>
      </c>
      <c r="Q231" s="6" t="s">
        <v>999</v>
      </c>
      <c r="R231" s="6" t="s">
        <v>628</v>
      </c>
      <c r="S231" s="6" t="s">
        <v>19</v>
      </c>
      <c r="T231" s="8">
        <v>41640</v>
      </c>
      <c r="U231" s="8">
        <v>43026</v>
      </c>
      <c r="V231" s="7" t="b">
        <v>0</v>
      </c>
      <c r="W231" s="6" t="s">
        <v>860</v>
      </c>
      <c r="X231" s="6" t="s">
        <v>861</v>
      </c>
      <c r="Y231" s="7">
        <v>1</v>
      </c>
      <c r="Z231" s="6" t="s">
        <v>713</v>
      </c>
      <c r="AA231" s="6" t="str">
        <f t="shared" si="12"/>
        <v>-</v>
      </c>
      <c r="AB231" s="6" t="str">
        <f t="shared" si="13"/>
        <v>08986970000110</v>
      </c>
      <c r="AD231" s="10" t="str">
        <f>VLOOKUP(R231,Layout2!$B$2:$M$2395,12,FALSE)</f>
        <v>08986970000110</v>
      </c>
      <c r="AE231" s="10" t="str">
        <f>IF(ISNA(AD231),VLOOKUP(C231,Layout2!$F$2:$M$2395,8,FALSE),AD231)</f>
        <v>08986970000110</v>
      </c>
      <c r="AF231" s="10" t="str">
        <f>IF(ISNA(AE231),VLOOKUP(B231,Layout2!$F$2:$M$2395,8,FALSE),AE231)</f>
        <v>08986970000110</v>
      </c>
      <c r="AG231" s="10" t="str">
        <f>IF(ISNA(AF231),VLOOKUP(B231,Layout2!$B$2:$M$2395,12,FALSE),AF231)</f>
        <v>08986970000110</v>
      </c>
      <c r="AI231" s="17" t="e">
        <v>#N/A</v>
      </c>
      <c r="AJ231" s="17" t="s">
        <v>862</v>
      </c>
      <c r="AK231" s="17" t="s">
        <v>862</v>
      </c>
      <c r="AL231" t="str">
        <f t="shared" si="14"/>
        <v>-</v>
      </c>
      <c r="AM231" t="str">
        <f t="shared" si="15"/>
        <v>Mellon Fi Referenciado Di Lp Iii</v>
      </c>
    </row>
    <row r="232" spans="1:39" ht="12.75" customHeight="1" x14ac:dyDescent="0.3">
      <c r="A232" s="6" t="s">
        <v>1271</v>
      </c>
      <c r="B232" s="6" t="s">
        <v>1272</v>
      </c>
      <c r="C232" s="6" t="s">
        <v>1273</v>
      </c>
      <c r="D232" s="7" t="b">
        <v>0</v>
      </c>
      <c r="E232" s="6" t="s">
        <v>859</v>
      </c>
      <c r="F232" s="6" t="s">
        <v>859</v>
      </c>
      <c r="G232" s="8">
        <v>42499</v>
      </c>
      <c r="H232" s="8">
        <v>55153</v>
      </c>
      <c r="I232" s="9"/>
      <c r="J232" s="9"/>
      <c r="K232" s="9"/>
      <c r="L232" s="6" t="s">
        <v>19</v>
      </c>
      <c r="M232" s="9"/>
      <c r="N232" s="6" t="s">
        <v>888</v>
      </c>
      <c r="O232" s="9"/>
      <c r="P232" s="7">
        <v>0</v>
      </c>
      <c r="Q232" s="6" t="s">
        <v>999</v>
      </c>
      <c r="R232" s="6" t="s">
        <v>1272</v>
      </c>
      <c r="S232" s="6" t="s">
        <v>19</v>
      </c>
      <c r="T232" s="8">
        <v>41640</v>
      </c>
      <c r="U232" s="8">
        <v>43026</v>
      </c>
      <c r="V232" s="7" t="b">
        <v>0</v>
      </c>
      <c r="W232" s="6" t="s">
        <v>860</v>
      </c>
      <c r="X232" s="6" t="s">
        <v>861</v>
      </c>
      <c r="Y232" s="7">
        <v>1</v>
      </c>
      <c r="Z232" s="6" t="s">
        <v>713</v>
      </c>
      <c r="AA232" s="6" t="str">
        <f t="shared" si="12"/>
        <v>-</v>
      </c>
      <c r="AB232" s="6" t="str">
        <f t="shared" si="13"/>
        <v/>
      </c>
      <c r="AD232" s="10" t="e">
        <f>VLOOKUP(R232,Layout2!$B$2:$M$2395,12,FALSE)</f>
        <v>#N/A</v>
      </c>
      <c r="AE232" s="10" t="e">
        <f>IF(ISNA(AD232),VLOOKUP(C232,Layout2!$F$2:$M$2395,8,FALSE),AD232)</f>
        <v>#N/A</v>
      </c>
      <c r="AF232" s="10" t="e">
        <f>IF(ISNA(AE232),VLOOKUP(B232,Layout2!$F$2:$M$2395,8,FALSE),AE232)</f>
        <v>#N/A</v>
      </c>
      <c r="AG232" s="10" t="e">
        <f>IF(ISNA(AF232),VLOOKUP(B232,Layout2!$B$2:$M$2395,12,FALSE),AF232)</f>
        <v>#N/A</v>
      </c>
      <c r="AI232" s="17" t="e">
        <v>#N/A</v>
      </c>
      <c r="AJ232" s="17" t="s">
        <v>862</v>
      </c>
      <c r="AK232" s="17" t="s">
        <v>862</v>
      </c>
      <c r="AL232" t="str">
        <f t="shared" si="14"/>
        <v>-</v>
      </c>
      <c r="AM232" t="str">
        <f t="shared" si="15"/>
        <v>Mellon Fi Referenciado Di Lp X</v>
      </c>
    </row>
    <row r="233" spans="1:39" ht="12.75" customHeight="1" x14ac:dyDescent="0.3">
      <c r="A233" s="6" t="s">
        <v>1274</v>
      </c>
      <c r="B233" s="6" t="s">
        <v>1275</v>
      </c>
      <c r="C233" s="6" t="s">
        <v>1276</v>
      </c>
      <c r="D233" s="7" t="b">
        <v>0</v>
      </c>
      <c r="E233" s="6" t="s">
        <v>859</v>
      </c>
      <c r="F233" s="6" t="s">
        <v>859</v>
      </c>
      <c r="G233" s="8">
        <v>42499</v>
      </c>
      <c r="H233" s="8">
        <v>55153</v>
      </c>
      <c r="I233" s="9"/>
      <c r="J233" s="9"/>
      <c r="K233" s="9"/>
      <c r="L233" s="6" t="s">
        <v>19</v>
      </c>
      <c r="M233" s="9"/>
      <c r="N233" s="6" t="s">
        <v>888</v>
      </c>
      <c r="O233" s="9"/>
      <c r="P233" s="7">
        <v>0</v>
      </c>
      <c r="Q233" s="6" t="s">
        <v>999</v>
      </c>
      <c r="R233" s="6" t="s">
        <v>1275</v>
      </c>
      <c r="S233" s="6" t="s">
        <v>19</v>
      </c>
      <c r="T233" s="8">
        <v>41640</v>
      </c>
      <c r="U233" s="8">
        <v>43339</v>
      </c>
      <c r="V233" s="7" t="b">
        <v>0</v>
      </c>
      <c r="W233" s="6" t="s">
        <v>860</v>
      </c>
      <c r="X233" s="6" t="s">
        <v>861</v>
      </c>
      <c r="Y233" s="7">
        <v>1</v>
      </c>
      <c r="Z233" s="6" t="s">
        <v>713</v>
      </c>
      <c r="AA233" s="6" t="str">
        <f t="shared" si="12"/>
        <v>-</v>
      </c>
      <c r="AB233" s="6" t="str">
        <f t="shared" si="13"/>
        <v/>
      </c>
      <c r="AD233" s="10" t="e">
        <f>VLOOKUP(R233,Layout2!$B$2:$M$2395,12,FALSE)</f>
        <v>#N/A</v>
      </c>
      <c r="AE233" s="10" t="e">
        <f>IF(ISNA(AD233),VLOOKUP(C233,Layout2!$F$2:$M$2395,8,FALSE),AD233)</f>
        <v>#N/A</v>
      </c>
      <c r="AF233" s="10" t="e">
        <f>IF(ISNA(AE233),VLOOKUP(B233,Layout2!$F$2:$M$2395,8,FALSE),AE233)</f>
        <v>#N/A</v>
      </c>
      <c r="AG233" s="10" t="e">
        <f>IF(ISNA(AF233),VLOOKUP(B233,Layout2!$B$2:$M$2395,12,FALSE),AF233)</f>
        <v>#N/A</v>
      </c>
      <c r="AI233" s="17" t="e">
        <v>#N/A</v>
      </c>
      <c r="AJ233" s="17" t="s">
        <v>862</v>
      </c>
      <c r="AK233" s="17" t="s">
        <v>862</v>
      </c>
      <c r="AL233" t="str">
        <f t="shared" si="14"/>
        <v>-</v>
      </c>
      <c r="AM233" t="str">
        <f t="shared" si="15"/>
        <v>Mellon Fi Ref Di Lp Ix</v>
      </c>
    </row>
    <row r="234" spans="1:39" ht="12.75" customHeight="1" x14ac:dyDescent="0.3">
      <c r="A234" s="6" t="s">
        <v>1277</v>
      </c>
      <c r="B234" s="6" t="s">
        <v>1278</v>
      </c>
      <c r="C234" s="6" t="s">
        <v>1279</v>
      </c>
      <c r="D234" s="7" t="b">
        <v>0</v>
      </c>
      <c r="E234" s="6" t="s">
        <v>859</v>
      </c>
      <c r="F234" s="6" t="s">
        <v>859</v>
      </c>
      <c r="G234" s="8">
        <v>42499</v>
      </c>
      <c r="H234" s="8">
        <v>55153</v>
      </c>
      <c r="I234" s="9"/>
      <c r="J234" s="9"/>
      <c r="K234" s="9"/>
      <c r="L234" s="6" t="s">
        <v>19</v>
      </c>
      <c r="M234" s="9"/>
      <c r="N234" s="6" t="s">
        <v>888</v>
      </c>
      <c r="O234" s="9"/>
      <c r="P234" s="7">
        <v>0</v>
      </c>
      <c r="Q234" s="6" t="s">
        <v>999</v>
      </c>
      <c r="R234" s="6" t="s">
        <v>1278</v>
      </c>
      <c r="S234" s="6" t="s">
        <v>19</v>
      </c>
      <c r="T234" s="8">
        <v>41640</v>
      </c>
      <c r="U234" s="8">
        <v>43026</v>
      </c>
      <c r="V234" s="7" t="b">
        <v>0</v>
      </c>
      <c r="W234" s="6" t="s">
        <v>860</v>
      </c>
      <c r="X234" s="6" t="s">
        <v>861</v>
      </c>
      <c r="Y234" s="7">
        <v>1</v>
      </c>
      <c r="Z234" s="6" t="s">
        <v>713</v>
      </c>
      <c r="AA234" s="6" t="str">
        <f t="shared" si="12"/>
        <v>-</v>
      </c>
      <c r="AB234" s="6" t="str">
        <f t="shared" si="13"/>
        <v/>
      </c>
      <c r="AD234" s="10" t="e">
        <f>VLOOKUP(R234,Layout2!$B$2:$M$2395,12,FALSE)</f>
        <v>#N/A</v>
      </c>
      <c r="AE234" s="10" t="e">
        <f>IF(ISNA(AD234),VLOOKUP(C234,Layout2!$F$2:$M$2395,8,FALSE),AD234)</f>
        <v>#N/A</v>
      </c>
      <c r="AF234" s="10" t="e">
        <f>IF(ISNA(AE234),VLOOKUP(B234,Layout2!$F$2:$M$2395,8,FALSE),AE234)</f>
        <v>#N/A</v>
      </c>
      <c r="AG234" s="10" t="e">
        <f>IF(ISNA(AF234),VLOOKUP(B234,Layout2!$B$2:$M$2395,12,FALSE),AF234)</f>
        <v>#N/A</v>
      </c>
      <c r="AI234" s="17" t="e">
        <v>#N/A</v>
      </c>
      <c r="AJ234" s="17" t="s">
        <v>862</v>
      </c>
      <c r="AK234" s="17" t="s">
        <v>862</v>
      </c>
      <c r="AL234" t="str">
        <f t="shared" si="14"/>
        <v>-</v>
      </c>
      <c r="AM234" t="str">
        <f t="shared" si="15"/>
        <v>Mellon Fi Referenciado Di Lp Viii</v>
      </c>
    </row>
    <row r="235" spans="1:39" ht="12.75" customHeight="1" x14ac:dyDescent="0.3">
      <c r="A235" s="6" t="s">
        <v>1280</v>
      </c>
      <c r="B235" s="6" t="s">
        <v>1281</v>
      </c>
      <c r="C235" s="6" t="s">
        <v>1282</v>
      </c>
      <c r="D235" s="7" t="b">
        <v>0</v>
      </c>
      <c r="E235" s="6" t="s">
        <v>859</v>
      </c>
      <c r="F235" s="6" t="s">
        <v>859</v>
      </c>
      <c r="G235" s="8">
        <v>42499</v>
      </c>
      <c r="H235" s="8">
        <v>55153</v>
      </c>
      <c r="I235" s="9"/>
      <c r="J235" s="9"/>
      <c r="K235" s="9"/>
      <c r="L235" s="6" t="s">
        <v>19</v>
      </c>
      <c r="M235" s="9"/>
      <c r="N235" s="6" t="s">
        <v>888</v>
      </c>
      <c r="O235" s="9"/>
      <c r="P235" s="7">
        <v>0</v>
      </c>
      <c r="Q235" s="6" t="s">
        <v>999</v>
      </c>
      <c r="R235" s="6" t="s">
        <v>1281</v>
      </c>
      <c r="S235" s="6" t="s">
        <v>19</v>
      </c>
      <c r="T235" s="8">
        <v>41640</v>
      </c>
      <c r="U235" s="8">
        <v>43026</v>
      </c>
      <c r="V235" s="7" t="b">
        <v>0</v>
      </c>
      <c r="W235" s="6" t="s">
        <v>860</v>
      </c>
      <c r="X235" s="6" t="s">
        <v>861</v>
      </c>
      <c r="Y235" s="7">
        <v>1</v>
      </c>
      <c r="Z235" s="6" t="s">
        <v>713</v>
      </c>
      <c r="AA235" s="6" t="str">
        <f t="shared" si="12"/>
        <v>-</v>
      </c>
      <c r="AB235" s="6" t="str">
        <f t="shared" si="13"/>
        <v/>
      </c>
      <c r="AD235" s="10" t="e">
        <f>VLOOKUP(R235,Layout2!$B$2:$M$2395,12,FALSE)</f>
        <v>#N/A</v>
      </c>
      <c r="AE235" s="10" t="e">
        <f>IF(ISNA(AD235),VLOOKUP(C235,Layout2!$F$2:$M$2395,8,FALSE),AD235)</f>
        <v>#N/A</v>
      </c>
      <c r="AF235" s="10" t="e">
        <f>IF(ISNA(AE235),VLOOKUP(B235,Layout2!$F$2:$M$2395,8,FALSE),AE235)</f>
        <v>#N/A</v>
      </c>
      <c r="AG235" s="10" t="e">
        <f>IF(ISNA(AF235),VLOOKUP(B235,Layout2!$B$2:$M$2395,12,FALSE),AF235)</f>
        <v>#N/A</v>
      </c>
      <c r="AI235" s="17" t="e">
        <v>#N/A</v>
      </c>
      <c r="AJ235" s="17" t="s">
        <v>862</v>
      </c>
      <c r="AK235" s="17" t="s">
        <v>862</v>
      </c>
      <c r="AL235" t="str">
        <f t="shared" si="14"/>
        <v>-</v>
      </c>
      <c r="AM235" t="str">
        <f t="shared" si="15"/>
        <v>Mellon Fi Ref Di Lp Vii</v>
      </c>
    </row>
    <row r="236" spans="1:39" ht="12.75" customHeight="1" x14ac:dyDescent="0.3">
      <c r="A236" s="6" t="s">
        <v>1283</v>
      </c>
      <c r="B236" s="6" t="s">
        <v>1284</v>
      </c>
      <c r="C236" s="6" t="s">
        <v>1285</v>
      </c>
      <c r="D236" s="7" t="b">
        <v>0</v>
      </c>
      <c r="E236" s="6" t="s">
        <v>859</v>
      </c>
      <c r="F236" s="6" t="s">
        <v>859</v>
      </c>
      <c r="G236" s="8">
        <v>42499</v>
      </c>
      <c r="H236" s="8">
        <v>55153</v>
      </c>
      <c r="I236" s="9"/>
      <c r="J236" s="9"/>
      <c r="K236" s="9"/>
      <c r="L236" s="6" t="s">
        <v>19</v>
      </c>
      <c r="M236" s="9"/>
      <c r="N236" s="6" t="s">
        <v>888</v>
      </c>
      <c r="O236" s="9"/>
      <c r="P236" s="7">
        <v>0</v>
      </c>
      <c r="Q236" s="6" t="s">
        <v>999</v>
      </c>
      <c r="R236" s="6" t="s">
        <v>1284</v>
      </c>
      <c r="S236" s="6" t="s">
        <v>19</v>
      </c>
      <c r="T236" s="8">
        <v>41640</v>
      </c>
      <c r="U236" s="8">
        <v>43026</v>
      </c>
      <c r="V236" s="7" t="b">
        <v>0</v>
      </c>
      <c r="W236" s="6" t="s">
        <v>860</v>
      </c>
      <c r="X236" s="6" t="s">
        <v>861</v>
      </c>
      <c r="Y236" s="7">
        <v>1</v>
      </c>
      <c r="Z236" s="6" t="s">
        <v>713</v>
      </c>
      <c r="AA236" s="6" t="str">
        <f t="shared" si="12"/>
        <v>-</v>
      </c>
      <c r="AB236" s="6" t="str">
        <f t="shared" si="13"/>
        <v/>
      </c>
      <c r="AD236" s="10" t="e">
        <f>VLOOKUP(R236,Layout2!$B$2:$M$2395,12,FALSE)</f>
        <v>#N/A</v>
      </c>
      <c r="AE236" s="10" t="e">
        <f>IF(ISNA(AD236),VLOOKUP(C236,Layout2!$F$2:$M$2395,8,FALSE),AD236)</f>
        <v>#N/A</v>
      </c>
      <c r="AF236" s="10" t="e">
        <f>IF(ISNA(AE236),VLOOKUP(B236,Layout2!$F$2:$M$2395,8,FALSE),AE236)</f>
        <v>#N/A</v>
      </c>
      <c r="AG236" s="10" t="e">
        <f>IF(ISNA(AF236),VLOOKUP(B236,Layout2!$B$2:$M$2395,12,FALSE),AF236)</f>
        <v>#N/A</v>
      </c>
      <c r="AI236" s="17" t="e">
        <v>#N/A</v>
      </c>
      <c r="AJ236" s="17" t="s">
        <v>862</v>
      </c>
      <c r="AK236" s="17" t="s">
        <v>862</v>
      </c>
      <c r="AL236" t="str">
        <f t="shared" si="14"/>
        <v>-</v>
      </c>
      <c r="AM236" t="str">
        <f t="shared" si="15"/>
        <v>Mellon Fi Ref Di Lp Vi</v>
      </c>
    </row>
    <row r="237" spans="1:39" ht="12.75" customHeight="1" x14ac:dyDescent="0.3">
      <c r="A237" s="6" t="s">
        <v>1286</v>
      </c>
      <c r="B237" s="6" t="s">
        <v>632</v>
      </c>
      <c r="C237" s="6" t="s">
        <v>633</v>
      </c>
      <c r="D237" s="7" t="b">
        <v>0</v>
      </c>
      <c r="E237" s="6" t="s">
        <v>859</v>
      </c>
      <c r="F237" s="6" t="s">
        <v>859</v>
      </c>
      <c r="G237" s="8">
        <v>42499</v>
      </c>
      <c r="H237" s="8">
        <v>55153</v>
      </c>
      <c r="I237" s="9"/>
      <c r="J237" s="9"/>
      <c r="K237" s="9"/>
      <c r="L237" s="6" t="s">
        <v>19</v>
      </c>
      <c r="M237" s="9"/>
      <c r="N237" s="6" t="s">
        <v>888</v>
      </c>
      <c r="O237" s="9"/>
      <c r="P237" s="7">
        <v>0</v>
      </c>
      <c r="Q237" s="6" t="s">
        <v>999</v>
      </c>
      <c r="R237" s="6" t="s">
        <v>632</v>
      </c>
      <c r="S237" s="6" t="s">
        <v>19</v>
      </c>
      <c r="T237" s="8">
        <v>41640</v>
      </c>
      <c r="U237" s="8">
        <v>43026</v>
      </c>
      <c r="V237" s="7" t="b">
        <v>0</v>
      </c>
      <c r="W237" s="6" t="s">
        <v>860</v>
      </c>
      <c r="X237" s="6" t="s">
        <v>861</v>
      </c>
      <c r="Y237" s="7">
        <v>1</v>
      </c>
      <c r="Z237" s="6" t="s">
        <v>713</v>
      </c>
      <c r="AA237" s="6" t="str">
        <f t="shared" si="12"/>
        <v>-</v>
      </c>
      <c r="AB237" s="6" t="str">
        <f t="shared" si="13"/>
        <v>08986966000151</v>
      </c>
      <c r="AD237" s="10" t="str">
        <f>VLOOKUP(R237,Layout2!$B$2:$M$2395,12,FALSE)</f>
        <v>08986966000151</v>
      </c>
      <c r="AE237" s="10" t="str">
        <f>IF(ISNA(AD237),VLOOKUP(C237,Layout2!$F$2:$M$2395,8,FALSE),AD237)</f>
        <v>08986966000151</v>
      </c>
      <c r="AF237" s="10" t="str">
        <f>IF(ISNA(AE237),VLOOKUP(B237,Layout2!$F$2:$M$2395,8,FALSE),AE237)</f>
        <v>08986966000151</v>
      </c>
      <c r="AG237" s="10" t="str">
        <f>IF(ISNA(AF237),VLOOKUP(B237,Layout2!$B$2:$M$2395,12,FALSE),AF237)</f>
        <v>08986966000151</v>
      </c>
      <c r="AI237" s="17" t="e">
        <v>#N/A</v>
      </c>
      <c r="AJ237" s="17" t="s">
        <v>862</v>
      </c>
      <c r="AK237" s="17" t="s">
        <v>862</v>
      </c>
      <c r="AL237" t="str">
        <f t="shared" si="14"/>
        <v>-</v>
      </c>
      <c r="AM237" t="str">
        <f t="shared" si="15"/>
        <v>Mellon Fi Referenciado Di Lp V</v>
      </c>
    </row>
    <row r="238" spans="1:39" ht="12.75" customHeight="1" x14ac:dyDescent="0.3">
      <c r="A238" s="6" t="s">
        <v>1287</v>
      </c>
      <c r="B238" s="6" t="s">
        <v>391</v>
      </c>
      <c r="C238" s="6" t="s">
        <v>392</v>
      </c>
      <c r="D238" s="7" t="b">
        <v>1</v>
      </c>
      <c r="E238" s="6" t="s">
        <v>1288</v>
      </c>
      <c r="F238" s="6" t="s">
        <v>975</v>
      </c>
      <c r="G238" s="8">
        <v>42499</v>
      </c>
      <c r="H238" s="8">
        <v>55153</v>
      </c>
      <c r="I238" s="9"/>
      <c r="J238" s="9"/>
      <c r="K238" s="9"/>
      <c r="L238" s="6" t="s">
        <v>19</v>
      </c>
      <c r="M238" s="9"/>
      <c r="N238" s="6" t="s">
        <v>888</v>
      </c>
      <c r="O238" s="9"/>
      <c r="P238" s="7">
        <v>0</v>
      </c>
      <c r="Q238" s="6" t="s">
        <v>999</v>
      </c>
      <c r="R238" s="6" t="s">
        <v>391</v>
      </c>
      <c r="S238" s="6" t="s">
        <v>19</v>
      </c>
      <c r="T238" s="8">
        <v>41640</v>
      </c>
      <c r="U238" s="8">
        <v>42780</v>
      </c>
      <c r="V238" s="7" t="b">
        <v>0</v>
      </c>
      <c r="W238" s="6" t="s">
        <v>860</v>
      </c>
      <c r="X238" s="6" t="s">
        <v>861</v>
      </c>
      <c r="Y238" s="7">
        <v>1</v>
      </c>
      <c r="Z238" s="6" t="s">
        <v>713</v>
      </c>
      <c r="AA238" s="6" t="str">
        <f t="shared" si="12"/>
        <v>-</v>
      </c>
      <c r="AB238" s="6" t="str">
        <f t="shared" si="13"/>
        <v>09441708000152</v>
      </c>
      <c r="AD238" s="10" t="str">
        <f>VLOOKUP(R238,Layout2!$B$2:$M$2395,12,FALSE)</f>
        <v>09441708000152</v>
      </c>
      <c r="AE238" s="10" t="str">
        <f>IF(ISNA(AD238),VLOOKUP(C238,Layout2!$F$2:$M$2395,8,FALSE),AD238)</f>
        <v>09441708000152</v>
      </c>
      <c r="AF238" s="10" t="str">
        <f>IF(ISNA(AE238),VLOOKUP(B238,Layout2!$F$2:$M$2395,8,FALSE),AE238)</f>
        <v>09441708000152</v>
      </c>
      <c r="AG238" s="10" t="str">
        <f>IF(ISNA(AF238),VLOOKUP(B238,Layout2!$B$2:$M$2395,12,FALSE),AF238)</f>
        <v>09441708000152</v>
      </c>
      <c r="AI238" s="17" t="e">
        <v>#N/A</v>
      </c>
      <c r="AJ238" s="17" t="s">
        <v>862</v>
      </c>
      <c r="AK238" s="17" t="s">
        <v>862</v>
      </c>
      <c r="AL238" t="str">
        <f t="shared" si="14"/>
        <v>-</v>
      </c>
      <c r="AM238" t="str">
        <f t="shared" si="15"/>
        <v>Capitania Yield</v>
      </c>
    </row>
    <row r="239" spans="1:39" ht="12.75" customHeight="1" x14ac:dyDescent="0.3">
      <c r="A239" s="6" t="s">
        <v>1289</v>
      </c>
      <c r="B239" s="6" t="s">
        <v>1290</v>
      </c>
      <c r="C239" s="6" t="s">
        <v>19</v>
      </c>
      <c r="D239" s="7" t="b">
        <v>0</v>
      </c>
      <c r="E239" s="6" t="s">
        <v>974</v>
      </c>
      <c r="F239" s="6" t="s">
        <v>975</v>
      </c>
      <c r="G239" s="8">
        <v>0</v>
      </c>
      <c r="H239" s="8">
        <v>0</v>
      </c>
      <c r="I239" s="9"/>
      <c r="J239" s="9"/>
      <c r="K239" s="9"/>
      <c r="L239" s="6" t="s">
        <v>19</v>
      </c>
      <c r="M239" s="9"/>
      <c r="N239" s="6" t="s">
        <v>888</v>
      </c>
      <c r="O239" s="9"/>
      <c r="P239" s="7">
        <v>0</v>
      </c>
      <c r="Q239" s="6" t="s">
        <v>869</v>
      </c>
      <c r="R239" s="6" t="s">
        <v>1291</v>
      </c>
      <c r="S239" s="6" t="s">
        <v>19</v>
      </c>
      <c r="T239" s="8">
        <v>41640</v>
      </c>
      <c r="U239" s="8">
        <v>42719</v>
      </c>
      <c r="V239" s="7" t="b">
        <v>1</v>
      </c>
      <c r="W239" s="6" t="s">
        <v>860</v>
      </c>
      <c r="X239" s="6" t="s">
        <v>861</v>
      </c>
      <c r="Y239" s="7">
        <v>1</v>
      </c>
      <c r="Z239" s="6" t="s">
        <v>976</v>
      </c>
      <c r="AA239" s="6" t="str">
        <f t="shared" si="12"/>
        <v>-</v>
      </c>
      <c r="AB239" s="6" t="str">
        <f t="shared" si="13"/>
        <v/>
      </c>
      <c r="AD239" s="10" t="e">
        <f>VLOOKUP(R239,Layout2!$B$2:$M$2395,12,FALSE)</f>
        <v>#N/A</v>
      </c>
      <c r="AE239" s="10" t="e">
        <f>IF(ISNA(AD239),VLOOKUP(C239,Layout2!$F$2:$M$2395,8,FALSE),AD239)</f>
        <v>#N/A</v>
      </c>
      <c r="AF239" s="10" t="e">
        <f>IF(ISNA(AE239),VLOOKUP(B239,Layout2!$F$2:$M$2395,8,FALSE),AE239)</f>
        <v>#N/A</v>
      </c>
      <c r="AG239" s="10" t="e">
        <f>IF(ISNA(AF239),VLOOKUP(B239,Layout2!$B$2:$M$2395,12,FALSE),AF239)</f>
        <v>#N/A</v>
      </c>
      <c r="AI239" s="17" t="e">
        <v>#N/A</v>
      </c>
      <c r="AJ239" s="17" t="s">
        <v>862</v>
      </c>
      <c r="AK239" s="17" t="s">
        <v>862</v>
      </c>
      <c r="AL239" t="str">
        <f t="shared" si="14"/>
        <v>-</v>
      </c>
      <c r="AM239" t="str">
        <f t="shared" si="15"/>
        <v>Edifício Galeria</v>
      </c>
    </row>
    <row r="240" spans="1:39" ht="12.75" customHeight="1" x14ac:dyDescent="0.3">
      <c r="A240" s="6" t="s">
        <v>1292</v>
      </c>
      <c r="B240" s="6" t="s">
        <v>1293</v>
      </c>
      <c r="C240" s="6" t="s">
        <v>1293</v>
      </c>
      <c r="D240" s="7" t="b">
        <v>0</v>
      </c>
      <c r="E240" s="6" t="s">
        <v>974</v>
      </c>
      <c r="F240" s="6" t="s">
        <v>975</v>
      </c>
      <c r="G240" s="8">
        <v>46193</v>
      </c>
      <c r="H240" s="8">
        <v>55153</v>
      </c>
      <c r="I240" s="9"/>
      <c r="J240" s="9"/>
      <c r="K240" s="9"/>
      <c r="L240" s="6" t="s">
        <v>19</v>
      </c>
      <c r="M240" s="9"/>
      <c r="N240" s="6" t="s">
        <v>1106</v>
      </c>
      <c r="O240" s="9"/>
      <c r="P240" s="7">
        <v>0.06</v>
      </c>
      <c r="Q240" s="6" t="s">
        <v>19</v>
      </c>
      <c r="R240" s="6" t="s">
        <v>1294</v>
      </c>
      <c r="S240" s="6" t="s">
        <v>19</v>
      </c>
      <c r="T240" s="8">
        <v>41640</v>
      </c>
      <c r="U240" s="8">
        <v>43325</v>
      </c>
      <c r="V240" s="7" t="b">
        <v>0</v>
      </c>
      <c r="W240" s="6" t="s">
        <v>860</v>
      </c>
      <c r="X240" s="6" t="s">
        <v>861</v>
      </c>
      <c r="Y240" s="7">
        <v>4</v>
      </c>
      <c r="Z240" s="6" t="s">
        <v>976</v>
      </c>
      <c r="AA240" s="6" t="str">
        <f t="shared" si="12"/>
        <v>-</v>
      </c>
      <c r="AB240" s="6" t="str">
        <f t="shared" si="13"/>
        <v/>
      </c>
      <c r="AD240" s="10" t="e">
        <f>VLOOKUP(R240,Layout2!$B$2:$M$2395,12,FALSE)</f>
        <v>#N/A</v>
      </c>
      <c r="AE240" s="10" t="e">
        <f>IF(ISNA(AD240),VLOOKUP(C240,Layout2!$F$2:$M$2395,8,FALSE),AD240)</f>
        <v>#N/A</v>
      </c>
      <c r="AF240" s="10" t="e">
        <f>IF(ISNA(AE240),VLOOKUP(B240,Layout2!$F$2:$M$2395,8,FALSE),AE240)</f>
        <v>#N/A</v>
      </c>
      <c r="AG240" s="10" t="e">
        <f>IF(ISNA(AF240),VLOOKUP(B240,Layout2!$B$2:$M$2395,12,FALSE),AF240)</f>
        <v>#N/A</v>
      </c>
      <c r="AI240" s="17" t="e">
        <v>#N/A</v>
      </c>
      <c r="AJ240" s="17" t="s">
        <v>862</v>
      </c>
      <c r="AK240" s="17" t="s">
        <v>862</v>
      </c>
      <c r="AL240" t="str">
        <f t="shared" si="14"/>
        <v>-</v>
      </c>
      <c r="AM240" t="str">
        <f t="shared" si="15"/>
        <v>FII MultiProperties</v>
      </c>
    </row>
    <row r="241" spans="1:39" ht="12.75" customHeight="1" x14ac:dyDescent="0.3">
      <c r="A241" s="6" t="s">
        <v>1295</v>
      </c>
      <c r="B241" s="6" t="s">
        <v>1296</v>
      </c>
      <c r="C241" s="6" t="s">
        <v>23</v>
      </c>
      <c r="D241" s="7" t="b">
        <v>0</v>
      </c>
      <c r="E241" s="6" t="s">
        <v>1105</v>
      </c>
      <c r="F241" s="6" t="s">
        <v>867</v>
      </c>
      <c r="G241" s="8">
        <v>41361</v>
      </c>
      <c r="H241" s="8">
        <v>45716</v>
      </c>
      <c r="I241" s="9"/>
      <c r="J241" s="9"/>
      <c r="K241" s="9"/>
      <c r="L241" s="6" t="s">
        <v>23</v>
      </c>
      <c r="M241" s="9"/>
      <c r="N241" s="6" t="s">
        <v>1106</v>
      </c>
      <c r="O241" s="9"/>
      <c r="P241" s="7">
        <v>0.14799999999999999</v>
      </c>
      <c r="Q241" s="6" t="s">
        <v>1043</v>
      </c>
      <c r="R241" s="6" t="s">
        <v>22</v>
      </c>
      <c r="S241" s="6" t="s">
        <v>19</v>
      </c>
      <c r="T241" s="8">
        <v>41640</v>
      </c>
      <c r="U241" s="8">
        <v>42494</v>
      </c>
      <c r="V241" s="7" t="b">
        <v>1</v>
      </c>
      <c r="W241" s="6" t="s">
        <v>860</v>
      </c>
      <c r="X241" s="6" t="s">
        <v>870</v>
      </c>
      <c r="Y241" s="7">
        <v>1</v>
      </c>
      <c r="Z241" s="6" t="s">
        <v>980</v>
      </c>
      <c r="AA241" s="6" t="str">
        <f t="shared" si="12"/>
        <v>-</v>
      </c>
      <c r="AB241" s="6" t="str">
        <f t="shared" si="13"/>
        <v>12130744000100</v>
      </c>
      <c r="AD241" s="10" t="str">
        <f>VLOOKUP(R241,Layout2!$B$2:$M$2395,12,FALSE)</f>
        <v>12130744000100</v>
      </c>
      <c r="AE241" s="10" t="str">
        <f>IF(ISNA(AD241),VLOOKUP(C241,Layout2!$F$2:$M$2395,8,FALSE),AD241)</f>
        <v>12130744000100</v>
      </c>
      <c r="AF241" s="10" t="str">
        <f>IF(ISNA(AE241),VLOOKUP(B241,Layout2!$F$2:$M$2395,8,FALSE),AE241)</f>
        <v>12130744000100</v>
      </c>
      <c r="AG241" s="10" t="str">
        <f>IF(ISNA(AF241),VLOOKUP(B241,Layout2!$B$2:$M$2395,12,FALSE),AF241)</f>
        <v>12130744000100</v>
      </c>
      <c r="AI241" s="17" t="e">
        <v>#N/A</v>
      </c>
      <c r="AJ241" s="17" t="s">
        <v>862</v>
      </c>
      <c r="AK241" s="17" t="s">
        <v>862</v>
      </c>
      <c r="AL241" t="str">
        <f t="shared" si="14"/>
        <v>-</v>
      </c>
      <c r="AM241" t="str">
        <f t="shared" si="15"/>
        <v>CRI Ápice Securitizadora "AGV Junior" 5S 1E</v>
      </c>
    </row>
    <row r="242" spans="1:39" ht="12.75" customHeight="1" x14ac:dyDescent="0.3">
      <c r="A242" s="6" t="s">
        <v>1297</v>
      </c>
      <c r="B242" s="6" t="s">
        <v>1298</v>
      </c>
      <c r="C242" s="6" t="s">
        <v>28</v>
      </c>
      <c r="D242" s="7" t="b">
        <v>0</v>
      </c>
      <c r="E242" s="6" t="s">
        <v>1105</v>
      </c>
      <c r="F242" s="6" t="s">
        <v>867</v>
      </c>
      <c r="G242" s="8">
        <v>41361</v>
      </c>
      <c r="H242" s="8">
        <v>45716</v>
      </c>
      <c r="I242" s="9"/>
      <c r="J242" s="9"/>
      <c r="K242" s="9"/>
      <c r="L242" s="6" t="s">
        <v>28</v>
      </c>
      <c r="M242" s="9"/>
      <c r="N242" s="6" t="s">
        <v>1106</v>
      </c>
      <c r="O242" s="9"/>
      <c r="P242" s="7">
        <v>0.08</v>
      </c>
      <c r="Q242" s="6" t="s">
        <v>1043</v>
      </c>
      <c r="R242" s="6" t="s">
        <v>27</v>
      </c>
      <c r="S242" s="6" t="s">
        <v>19</v>
      </c>
      <c r="T242" s="8">
        <v>41640</v>
      </c>
      <c r="U242" s="8">
        <v>42494</v>
      </c>
      <c r="V242" s="7" t="b">
        <v>1</v>
      </c>
      <c r="W242" s="6" t="s">
        <v>860</v>
      </c>
      <c r="X242" s="6" t="s">
        <v>870</v>
      </c>
      <c r="Y242" s="7">
        <v>1</v>
      </c>
      <c r="Z242" s="6" t="s">
        <v>980</v>
      </c>
      <c r="AA242" s="6" t="str">
        <f t="shared" si="12"/>
        <v>-</v>
      </c>
      <c r="AB242" s="6" t="str">
        <f t="shared" si="13"/>
        <v>12130744000100</v>
      </c>
      <c r="AD242" s="10" t="str">
        <f>VLOOKUP(R242,Layout2!$B$2:$M$2395,12,FALSE)</f>
        <v>12130744000100</v>
      </c>
      <c r="AE242" s="10" t="str">
        <f>IF(ISNA(AD242),VLOOKUP(C242,Layout2!$F$2:$M$2395,8,FALSE),AD242)</f>
        <v>12130744000100</v>
      </c>
      <c r="AF242" s="10" t="str">
        <f>IF(ISNA(AE242),VLOOKUP(B242,Layout2!$F$2:$M$2395,8,FALSE),AE242)</f>
        <v>12130744000100</v>
      </c>
      <c r="AG242" s="10" t="str">
        <f>IF(ISNA(AF242),VLOOKUP(B242,Layout2!$B$2:$M$2395,12,FALSE),AF242)</f>
        <v>12130744000100</v>
      </c>
      <c r="AI242" s="17" t="e">
        <v>#N/A</v>
      </c>
      <c r="AJ242" s="17" t="s">
        <v>862</v>
      </c>
      <c r="AK242" s="17" t="s">
        <v>862</v>
      </c>
      <c r="AL242" t="str">
        <f t="shared" si="14"/>
        <v>-</v>
      </c>
      <c r="AM242" t="str">
        <f t="shared" si="15"/>
        <v>CRI Ápice Securitizadora "AGV Sênior" 4S 1E</v>
      </c>
    </row>
    <row r="243" spans="1:39" ht="12.75" customHeight="1" x14ac:dyDescent="0.3">
      <c r="A243" s="6" t="s">
        <v>1299</v>
      </c>
      <c r="B243" s="6" t="s">
        <v>1300</v>
      </c>
      <c r="C243" s="6" t="s">
        <v>1301</v>
      </c>
      <c r="D243" s="7" t="b">
        <v>0</v>
      </c>
      <c r="E243" s="6" t="s">
        <v>874</v>
      </c>
      <c r="F243" s="6" t="s">
        <v>867</v>
      </c>
      <c r="G243" s="8">
        <v>42152</v>
      </c>
      <c r="H243" s="8">
        <v>43918</v>
      </c>
      <c r="I243" s="9"/>
      <c r="J243" s="9"/>
      <c r="K243" s="9"/>
      <c r="L243" s="6" t="s">
        <v>1301</v>
      </c>
      <c r="M243" s="9"/>
      <c r="N243" s="6" t="s">
        <v>888</v>
      </c>
      <c r="O243" s="9"/>
      <c r="P243" s="7">
        <v>4.7500000000000001E-2</v>
      </c>
      <c r="Q243" s="6" t="s">
        <v>869</v>
      </c>
      <c r="R243" s="6" t="s">
        <v>1302</v>
      </c>
      <c r="S243" s="6" t="s">
        <v>19</v>
      </c>
      <c r="T243" s="8">
        <v>41640</v>
      </c>
      <c r="U243" s="8">
        <v>42719</v>
      </c>
      <c r="V243" s="7" t="b">
        <v>1</v>
      </c>
      <c r="W243" s="6" t="s">
        <v>860</v>
      </c>
      <c r="X243" s="6" t="s">
        <v>875</v>
      </c>
      <c r="Y243" s="7">
        <v>1</v>
      </c>
      <c r="Z243" s="6" t="s">
        <v>713</v>
      </c>
      <c r="AA243" s="6" t="str">
        <f t="shared" si="12"/>
        <v>AESL4</v>
      </c>
      <c r="AB243" s="6" t="str">
        <f t="shared" si="13"/>
        <v/>
      </c>
      <c r="AD243" s="10" t="e">
        <f>VLOOKUP(R243,Layout2!$B$2:$M$2395,12,FALSE)</f>
        <v>#N/A</v>
      </c>
      <c r="AE243" s="10" t="e">
        <f>IF(ISNA(AD243),VLOOKUP(C243,Layout2!$F$2:$M$2395,8,FALSE),AD243)</f>
        <v>#N/A</v>
      </c>
      <c r="AF243" s="10" t="e">
        <f>IF(ISNA(AE243),VLOOKUP(B243,Layout2!$F$2:$M$2395,8,FALSE),AE243)</f>
        <v>#N/A</v>
      </c>
      <c r="AG243" s="10" t="e">
        <f>IF(ISNA(AF243),VLOOKUP(B243,Layout2!$B$2:$M$2395,12,FALSE),AF243)</f>
        <v>#N/A</v>
      </c>
      <c r="AI243" s="17" t="e">
        <v>#N/A</v>
      </c>
      <c r="AJ243" s="17" t="s">
        <v>1303</v>
      </c>
      <c r="AK243" s="17" t="s">
        <v>1303</v>
      </c>
      <c r="AL243" t="str">
        <f t="shared" si="14"/>
        <v>AESL4</v>
      </c>
      <c r="AM243" t="str">
        <f t="shared" si="15"/>
        <v>Debênture AES Sul 4S 3E</v>
      </c>
    </row>
    <row r="244" spans="1:39" ht="12.75" customHeight="1" x14ac:dyDescent="0.3">
      <c r="A244" s="6" t="s">
        <v>1304</v>
      </c>
      <c r="B244" s="6" t="s">
        <v>1305</v>
      </c>
      <c r="C244" s="6" t="s">
        <v>1306</v>
      </c>
      <c r="D244" s="7" t="b">
        <v>0</v>
      </c>
      <c r="E244" s="6" t="s">
        <v>874</v>
      </c>
      <c r="F244" s="6" t="s">
        <v>867</v>
      </c>
      <c r="G244" s="8">
        <v>41320</v>
      </c>
      <c r="H244" s="8">
        <v>43146</v>
      </c>
      <c r="I244" s="9"/>
      <c r="J244" s="9"/>
      <c r="K244" s="9"/>
      <c r="L244" s="6" t="s">
        <v>1306</v>
      </c>
      <c r="M244" s="9"/>
      <c r="N244" s="6" t="s">
        <v>888</v>
      </c>
      <c r="O244" s="9"/>
      <c r="P244" s="7">
        <v>1.2500000000000001E-2</v>
      </c>
      <c r="Q244" s="6" t="s">
        <v>19</v>
      </c>
      <c r="R244" s="6" t="s">
        <v>1307</v>
      </c>
      <c r="S244" s="6" t="s">
        <v>19</v>
      </c>
      <c r="T244" s="8">
        <v>41640</v>
      </c>
      <c r="U244" s="8">
        <v>42719</v>
      </c>
      <c r="V244" s="7" t="b">
        <v>1</v>
      </c>
      <c r="W244" s="6" t="s">
        <v>860</v>
      </c>
      <c r="X244" s="6" t="s">
        <v>875</v>
      </c>
      <c r="Y244" s="7">
        <v>1</v>
      </c>
      <c r="Z244" s="6" t="s">
        <v>713</v>
      </c>
      <c r="AA244" s="6" t="str">
        <f t="shared" si="12"/>
        <v>AESL4</v>
      </c>
      <c r="AB244" s="6" t="str">
        <f t="shared" si="13"/>
        <v/>
      </c>
      <c r="AD244" s="10" t="e">
        <f>VLOOKUP(R244,Layout2!$B$2:$M$2395,12,FALSE)</f>
        <v>#N/A</v>
      </c>
      <c r="AE244" s="10" t="e">
        <f>IF(ISNA(AD244),VLOOKUP(C244,Layout2!$F$2:$M$2395,8,FALSE),AD244)</f>
        <v>#N/A</v>
      </c>
      <c r="AF244" s="10" t="e">
        <f>IF(ISNA(AE244),VLOOKUP(B244,Layout2!$F$2:$M$2395,8,FALSE),AE244)</f>
        <v>#N/A</v>
      </c>
      <c r="AG244" s="10" t="e">
        <f>IF(ISNA(AF244),VLOOKUP(B244,Layout2!$B$2:$M$2395,12,FALSE),AF244)</f>
        <v>#N/A</v>
      </c>
      <c r="AI244" s="17" t="e">
        <v>#N/A</v>
      </c>
      <c r="AJ244" s="17" t="s">
        <v>1303</v>
      </c>
      <c r="AK244" s="17" t="s">
        <v>1303</v>
      </c>
      <c r="AL244" t="str">
        <f t="shared" si="14"/>
        <v>AESL4</v>
      </c>
      <c r="AM244" t="str">
        <f t="shared" si="15"/>
        <v>Debênture AES Sul 1S 2E</v>
      </c>
    </row>
    <row r="245" spans="1:39" ht="12.75" customHeight="1" x14ac:dyDescent="0.3">
      <c r="A245" s="6" t="s">
        <v>1308</v>
      </c>
      <c r="B245" s="6" t="s">
        <v>1309</v>
      </c>
      <c r="C245" s="6" t="s">
        <v>1310</v>
      </c>
      <c r="D245" s="7" t="b">
        <v>0</v>
      </c>
      <c r="E245" s="6" t="s">
        <v>1089</v>
      </c>
      <c r="F245" s="6" t="s">
        <v>975</v>
      </c>
      <c r="G245" s="8">
        <v>42499</v>
      </c>
      <c r="H245" s="8">
        <v>42499</v>
      </c>
      <c r="I245" s="9"/>
      <c r="J245" s="9"/>
      <c r="K245" s="9"/>
      <c r="L245" s="6" t="s">
        <v>19</v>
      </c>
      <c r="M245" s="9"/>
      <c r="N245" s="6" t="s">
        <v>888</v>
      </c>
      <c r="O245" s="9"/>
      <c r="P245" s="7">
        <v>0</v>
      </c>
      <c r="Q245" s="6" t="s">
        <v>999</v>
      </c>
      <c r="R245" s="6" t="s">
        <v>1309</v>
      </c>
      <c r="S245" s="6" t="s">
        <v>19</v>
      </c>
      <c r="T245" s="8">
        <v>41640</v>
      </c>
      <c r="U245" s="8">
        <v>42719</v>
      </c>
      <c r="V245" s="7" t="b">
        <v>1</v>
      </c>
      <c r="W245" s="6" t="s">
        <v>860</v>
      </c>
      <c r="X245" s="6" t="s">
        <v>861</v>
      </c>
      <c r="Y245" s="7">
        <v>1</v>
      </c>
      <c r="Z245" s="6" t="s">
        <v>713</v>
      </c>
      <c r="AA245" s="6" t="str">
        <f t="shared" si="12"/>
        <v>-</v>
      </c>
      <c r="AB245" s="6" t="str">
        <f t="shared" si="13"/>
        <v/>
      </c>
      <c r="AD245" s="10" t="e">
        <f>VLOOKUP(R245,Layout2!$B$2:$M$2395,12,FALSE)</f>
        <v>#N/A</v>
      </c>
      <c r="AE245" s="10" t="e">
        <f>IF(ISNA(AD245),VLOOKUP(C245,Layout2!$F$2:$M$2395,8,FALSE),AD245)</f>
        <v>#N/A</v>
      </c>
      <c r="AF245" s="10" t="e">
        <f>IF(ISNA(AE245),VLOOKUP(B245,Layout2!$F$2:$M$2395,8,FALSE),AE245)</f>
        <v>#N/A</v>
      </c>
      <c r="AG245" s="10" t="e">
        <f>IF(ISNA(AF245),VLOOKUP(B245,Layout2!$B$2:$M$2395,12,FALSE),AF245)</f>
        <v>#N/A</v>
      </c>
      <c r="AI245" s="17" t="e">
        <v>#N/A</v>
      </c>
      <c r="AJ245" s="17" t="s">
        <v>862</v>
      </c>
      <c r="AK245" s="17" t="s">
        <v>862</v>
      </c>
      <c r="AL245" t="str">
        <f t="shared" si="14"/>
        <v>-</v>
      </c>
      <c r="AM245" t="str">
        <f t="shared" si="15"/>
        <v>Absolute Hedge Fdo Invest Cotas Fi Multimercado</v>
      </c>
    </row>
    <row r="246" spans="1:39" ht="12.75" customHeight="1" x14ac:dyDescent="0.3">
      <c r="A246" s="6" t="s">
        <v>1311</v>
      </c>
      <c r="B246" s="6" t="s">
        <v>1312</v>
      </c>
      <c r="C246" s="6" t="s">
        <v>1312</v>
      </c>
      <c r="D246" s="7" t="b">
        <v>0</v>
      </c>
      <c r="E246" s="6" t="s">
        <v>974</v>
      </c>
      <c r="F246" s="6" t="s">
        <v>975</v>
      </c>
      <c r="G246" s="8">
        <v>0</v>
      </c>
      <c r="H246" s="8">
        <v>0</v>
      </c>
      <c r="I246" s="9"/>
      <c r="J246" s="9"/>
      <c r="K246" s="9"/>
      <c r="L246" s="6" t="s">
        <v>19</v>
      </c>
      <c r="M246" s="9"/>
      <c r="N246" s="6" t="s">
        <v>19</v>
      </c>
      <c r="O246" s="9"/>
      <c r="P246" s="7">
        <v>0</v>
      </c>
      <c r="Q246" s="6" t="s">
        <v>19</v>
      </c>
      <c r="R246" s="6" t="s">
        <v>1312</v>
      </c>
      <c r="S246" s="6" t="s">
        <v>19</v>
      </c>
      <c r="T246" s="8">
        <v>41640</v>
      </c>
      <c r="U246" s="8">
        <v>42825</v>
      </c>
      <c r="V246" s="7" t="b">
        <v>1</v>
      </c>
      <c r="W246" s="6" t="s">
        <v>860</v>
      </c>
      <c r="X246" s="6" t="s">
        <v>861</v>
      </c>
      <c r="Y246" s="7">
        <v>1</v>
      </c>
      <c r="Z246" s="6" t="s">
        <v>976</v>
      </c>
      <c r="AA246" s="6" t="str">
        <f t="shared" si="12"/>
        <v>-</v>
      </c>
      <c r="AB246" s="6" t="str">
        <f t="shared" si="13"/>
        <v/>
      </c>
      <c r="AD246" s="10" t="e">
        <f>VLOOKUP(R246,Layout2!$B$2:$M$2395,12,FALSE)</f>
        <v>#N/A</v>
      </c>
      <c r="AE246" s="10" t="e">
        <f>IF(ISNA(AD246),VLOOKUP(C246,Layout2!$F$2:$M$2395,8,FALSE),AD246)</f>
        <v>#N/A</v>
      </c>
      <c r="AF246" s="10" t="e">
        <f>IF(ISNA(AE246),VLOOKUP(B246,Layout2!$F$2:$M$2395,8,FALSE),AE246)</f>
        <v>#N/A</v>
      </c>
      <c r="AG246" s="10" t="e">
        <f>IF(ISNA(AF246),VLOOKUP(B246,Layout2!$B$2:$M$2395,12,FALSE),AF246)</f>
        <v>#N/A</v>
      </c>
      <c r="AI246" s="17" t="e">
        <v>#N/A</v>
      </c>
      <c r="AJ246" s="17" t="s">
        <v>862</v>
      </c>
      <c r="AK246" s="17" t="s">
        <v>862</v>
      </c>
      <c r="AL246" t="str">
        <f t="shared" si="14"/>
        <v>-</v>
      </c>
      <c r="AM246" t="str">
        <f t="shared" si="15"/>
        <v xml:space="preserve">FII BTG PACTUAL FUNDO DE FUNDOS </v>
      </c>
    </row>
    <row r="247" spans="1:39" ht="12.75" customHeight="1" x14ac:dyDescent="0.3">
      <c r="A247" s="6" t="s">
        <v>1313</v>
      </c>
      <c r="B247" s="6" t="s">
        <v>1313</v>
      </c>
      <c r="C247" s="6" t="s">
        <v>1314</v>
      </c>
      <c r="D247" s="7" t="b">
        <v>0</v>
      </c>
      <c r="E247" s="6" t="s">
        <v>859</v>
      </c>
      <c r="F247" s="6" t="s">
        <v>859</v>
      </c>
      <c r="G247" s="8">
        <v>0</v>
      </c>
      <c r="H247" s="8">
        <v>55153</v>
      </c>
      <c r="I247" s="9"/>
      <c r="J247" s="9"/>
      <c r="K247" s="9"/>
      <c r="L247" s="6" t="s">
        <v>19</v>
      </c>
      <c r="M247" s="9"/>
      <c r="N247" s="6" t="s">
        <v>19</v>
      </c>
      <c r="O247" s="9"/>
      <c r="P247" s="7">
        <v>0</v>
      </c>
      <c r="Q247" s="6" t="s">
        <v>19</v>
      </c>
      <c r="R247" s="6" t="s">
        <v>1315</v>
      </c>
      <c r="S247" s="6" t="s">
        <v>19</v>
      </c>
      <c r="T247" s="8">
        <v>41640</v>
      </c>
      <c r="U247" s="8">
        <v>42570</v>
      </c>
      <c r="V247" s="7" t="b">
        <v>0</v>
      </c>
      <c r="W247" s="6" t="s">
        <v>860</v>
      </c>
      <c r="X247" s="6" t="s">
        <v>199</v>
      </c>
      <c r="Y247" s="7">
        <v>1</v>
      </c>
      <c r="Z247" s="6" t="s">
        <v>713</v>
      </c>
      <c r="AA247" s="6" t="str">
        <f t="shared" si="12"/>
        <v>-</v>
      </c>
      <c r="AB247" s="6" t="str">
        <f t="shared" si="13"/>
        <v/>
      </c>
      <c r="AD247" s="10" t="e">
        <f>VLOOKUP(R247,Layout2!$B$2:$M$2395,12,FALSE)</f>
        <v>#N/A</v>
      </c>
      <c r="AE247" s="10" t="e">
        <f>IF(ISNA(AD247),VLOOKUP(C247,Layout2!$F$2:$M$2395,8,FALSE),AD247)</f>
        <v>#N/A</v>
      </c>
      <c r="AF247" s="10" t="e">
        <f>IF(ISNA(AE247),VLOOKUP(B247,Layout2!$F$2:$M$2395,8,FALSE),AE247)</f>
        <v>#N/A</v>
      </c>
      <c r="AG247" s="10" t="e">
        <f>IF(ISNA(AF247),VLOOKUP(B247,Layout2!$B$2:$M$2395,12,FALSE),AF247)</f>
        <v>#N/A</v>
      </c>
      <c r="AI247" s="17" t="e">
        <v>#N/A</v>
      </c>
      <c r="AJ247" s="17" t="s">
        <v>862</v>
      </c>
      <c r="AK247" s="17" t="s">
        <v>862</v>
      </c>
      <c r="AL247" t="str">
        <f t="shared" si="14"/>
        <v>-</v>
      </c>
      <c r="AM247" t="str">
        <f t="shared" si="15"/>
        <v>BNY Mellon Cash</v>
      </c>
    </row>
    <row r="248" spans="1:39" ht="12.75" customHeight="1" x14ac:dyDescent="0.3">
      <c r="A248" s="6" t="s">
        <v>1316</v>
      </c>
      <c r="B248" s="6" t="s">
        <v>1317</v>
      </c>
      <c r="C248" s="6" t="s">
        <v>19</v>
      </c>
      <c r="D248" s="7" t="b">
        <v>1</v>
      </c>
      <c r="E248" s="6" t="s">
        <v>858</v>
      </c>
      <c r="F248" s="6" t="s">
        <v>19</v>
      </c>
      <c r="G248" s="8">
        <v>0</v>
      </c>
      <c r="H248" s="8">
        <v>55153</v>
      </c>
      <c r="I248" s="9"/>
      <c r="J248" s="9"/>
      <c r="K248" s="9"/>
      <c r="L248" s="6" t="s">
        <v>19</v>
      </c>
      <c r="M248" s="9"/>
      <c r="N248" s="6" t="s">
        <v>19</v>
      </c>
      <c r="O248" s="9"/>
      <c r="P248" s="7">
        <v>0</v>
      </c>
      <c r="Q248" s="6" t="s">
        <v>869</v>
      </c>
      <c r="R248" s="6" t="s">
        <v>1318</v>
      </c>
      <c r="S248" s="6" t="s">
        <v>19</v>
      </c>
      <c r="T248" s="8">
        <v>41640</v>
      </c>
      <c r="U248" s="8">
        <v>43077</v>
      </c>
      <c r="V248" s="7" t="b">
        <v>0</v>
      </c>
      <c r="W248" s="6" t="s">
        <v>860</v>
      </c>
      <c r="X248" s="6" t="s">
        <v>861</v>
      </c>
      <c r="Y248" s="7">
        <v>1</v>
      </c>
      <c r="Z248" s="6" t="s">
        <v>713</v>
      </c>
      <c r="AA248" s="6" t="str">
        <f t="shared" si="12"/>
        <v>-</v>
      </c>
      <c r="AB248" s="6" t="str">
        <f t="shared" si="13"/>
        <v/>
      </c>
      <c r="AD248" s="10" t="e">
        <f>VLOOKUP(R248,Layout2!$B$2:$M$2395,12,FALSE)</f>
        <v>#N/A</v>
      </c>
      <c r="AE248" s="10" t="e">
        <f>IF(ISNA(AD248),VLOOKUP(C248,Layout2!$F$2:$M$2395,8,FALSE),AD248)</f>
        <v>#N/A</v>
      </c>
      <c r="AF248" s="10" t="e">
        <f>IF(ISNA(AE248),VLOOKUP(B248,Layout2!$F$2:$M$2395,8,FALSE),AE248)</f>
        <v>#N/A</v>
      </c>
      <c r="AG248" s="10" t="e">
        <f>IF(ISNA(AF248),VLOOKUP(B248,Layout2!$B$2:$M$2395,12,FALSE),AF248)</f>
        <v>#N/A</v>
      </c>
      <c r="AI248" s="17" t="e">
        <v>#N/A</v>
      </c>
      <c r="AJ248" s="17" t="s">
        <v>862</v>
      </c>
      <c r="AK248" s="17" t="s">
        <v>862</v>
      </c>
      <c r="AL248" t="str">
        <f t="shared" si="14"/>
        <v>-</v>
      </c>
      <c r="AM248" t="str">
        <f t="shared" si="15"/>
        <v>PREVIDENCE ICATU FIRF CP</v>
      </c>
    </row>
    <row r="249" spans="1:39" ht="12.75" customHeight="1" x14ac:dyDescent="0.3">
      <c r="A249" s="6" t="s">
        <v>1319</v>
      </c>
      <c r="B249" s="6" t="s">
        <v>1320</v>
      </c>
      <c r="C249" s="6" t="s">
        <v>1321</v>
      </c>
      <c r="D249" s="7" t="b">
        <v>0</v>
      </c>
      <c r="E249" s="6" t="s">
        <v>1105</v>
      </c>
      <c r="F249" s="6" t="s">
        <v>867</v>
      </c>
      <c r="G249" s="8">
        <v>41460</v>
      </c>
      <c r="H249" s="8">
        <v>45843</v>
      </c>
      <c r="I249" s="9"/>
      <c r="J249" s="9"/>
      <c r="K249" s="9"/>
      <c r="L249" s="6" t="s">
        <v>1321</v>
      </c>
      <c r="M249" s="9"/>
      <c r="N249" s="6" t="s">
        <v>1106</v>
      </c>
      <c r="O249" s="9"/>
      <c r="P249" s="7">
        <v>0.09</v>
      </c>
      <c r="Q249" s="6" t="s">
        <v>1043</v>
      </c>
      <c r="R249" s="6" t="s">
        <v>1322</v>
      </c>
      <c r="S249" s="6" t="s">
        <v>19</v>
      </c>
      <c r="T249" s="8">
        <v>41640</v>
      </c>
      <c r="U249" s="8">
        <v>42719</v>
      </c>
      <c r="V249" s="7" t="b">
        <v>1</v>
      </c>
      <c r="W249" s="6" t="s">
        <v>860</v>
      </c>
      <c r="X249" s="6" t="s">
        <v>870</v>
      </c>
      <c r="Y249" s="7">
        <v>1</v>
      </c>
      <c r="Z249" s="6" t="s">
        <v>713</v>
      </c>
      <c r="AA249" s="6" t="str">
        <f t="shared" si="12"/>
        <v>-</v>
      </c>
      <c r="AB249" s="6" t="str">
        <f t="shared" si="13"/>
        <v/>
      </c>
      <c r="AD249" s="10" t="e">
        <f>VLOOKUP(R249,Layout2!$B$2:$M$2395,12,FALSE)</f>
        <v>#N/A</v>
      </c>
      <c r="AE249" s="10" t="e">
        <f>IF(ISNA(AD249),VLOOKUP(C249,Layout2!$F$2:$M$2395,8,FALSE),AD249)</f>
        <v>#N/A</v>
      </c>
      <c r="AF249" s="10" t="e">
        <f>IF(ISNA(AE249),VLOOKUP(B249,Layout2!$F$2:$M$2395,8,FALSE),AE249)</f>
        <v>#N/A</v>
      </c>
      <c r="AG249" s="10" t="e">
        <f>IF(ISNA(AF249),VLOOKUP(B249,Layout2!$B$2:$M$2395,12,FALSE),AF249)</f>
        <v>#N/A</v>
      </c>
      <c r="AI249" s="17" t="e">
        <v>#N/A</v>
      </c>
      <c r="AJ249" s="17" t="s">
        <v>862</v>
      </c>
      <c r="AK249" s="17" t="s">
        <v>862</v>
      </c>
      <c r="AL249" t="str">
        <f t="shared" si="14"/>
        <v>-</v>
      </c>
      <c r="AM249" t="str">
        <f t="shared" si="15"/>
        <v>CRI Ápice "MGrupo" 7S 1E</v>
      </c>
    </row>
    <row r="250" spans="1:39" ht="12.75" customHeight="1" x14ac:dyDescent="0.3">
      <c r="A250" s="6" t="s">
        <v>1323</v>
      </c>
      <c r="B250" s="6" t="s">
        <v>1324</v>
      </c>
      <c r="C250" s="6" t="s">
        <v>1325</v>
      </c>
      <c r="D250" s="7" t="b">
        <v>0</v>
      </c>
      <c r="E250" s="6" t="s">
        <v>19</v>
      </c>
      <c r="F250" s="6" t="s">
        <v>19</v>
      </c>
      <c r="G250" s="8">
        <v>0</v>
      </c>
      <c r="H250" s="8">
        <v>0</v>
      </c>
      <c r="I250" s="9"/>
      <c r="J250" s="9"/>
      <c r="K250" s="9"/>
      <c r="L250" s="6" t="s">
        <v>19</v>
      </c>
      <c r="M250" s="9"/>
      <c r="N250" s="6" t="s">
        <v>19</v>
      </c>
      <c r="O250" s="9"/>
      <c r="P250" s="7">
        <v>0</v>
      </c>
      <c r="Q250" s="6" t="s">
        <v>19</v>
      </c>
      <c r="R250" s="6" t="s">
        <v>1326</v>
      </c>
      <c r="S250" s="6" t="s">
        <v>19</v>
      </c>
      <c r="T250" s="8">
        <v>41640</v>
      </c>
      <c r="U250" s="8">
        <v>42712</v>
      </c>
      <c r="V250" s="7" t="b">
        <v>1</v>
      </c>
      <c r="W250" s="6" t="s">
        <v>860</v>
      </c>
      <c r="X250" s="6" t="s">
        <v>861</v>
      </c>
      <c r="Y250" s="7">
        <v>1</v>
      </c>
      <c r="Z250" s="6" t="s">
        <v>713</v>
      </c>
      <c r="AA250" s="6" t="str">
        <f t="shared" si="12"/>
        <v>-</v>
      </c>
      <c r="AB250" s="6" t="str">
        <f t="shared" si="13"/>
        <v/>
      </c>
      <c r="AD250" s="10" t="e">
        <f>VLOOKUP(R250,Layout2!$B$2:$M$2395,12,FALSE)</f>
        <v>#N/A</v>
      </c>
      <c r="AE250" s="10" t="e">
        <f>IF(ISNA(AD250),VLOOKUP(C250,Layout2!$F$2:$M$2395,8,FALSE),AD250)</f>
        <v>#N/A</v>
      </c>
      <c r="AF250" s="10" t="e">
        <f>IF(ISNA(AE250),VLOOKUP(B250,Layout2!$F$2:$M$2395,8,FALSE),AE250)</f>
        <v>#N/A</v>
      </c>
      <c r="AG250" s="10" t="e">
        <f>IF(ISNA(AF250),VLOOKUP(B250,Layout2!$B$2:$M$2395,12,FALSE),AF250)</f>
        <v>#N/A</v>
      </c>
      <c r="AI250" s="17" t="e">
        <v>#N/A</v>
      </c>
      <c r="AJ250" s="17" t="s">
        <v>862</v>
      </c>
      <c r="AK250" s="17" t="s">
        <v>862</v>
      </c>
      <c r="AL250" t="str">
        <f t="shared" si="14"/>
        <v>-</v>
      </c>
      <c r="AM250" t="str">
        <f t="shared" si="15"/>
        <v>FIDC SANASA</v>
      </c>
    </row>
    <row r="251" spans="1:39" ht="12.75" customHeight="1" x14ac:dyDescent="0.3">
      <c r="A251" s="6" t="s">
        <v>1327</v>
      </c>
      <c r="B251" s="6" t="s">
        <v>59</v>
      </c>
      <c r="C251" s="6" t="s">
        <v>59</v>
      </c>
      <c r="D251" s="7" t="b">
        <v>0</v>
      </c>
      <c r="E251" s="6" t="s">
        <v>1105</v>
      </c>
      <c r="F251" s="6" t="s">
        <v>867</v>
      </c>
      <c r="G251" s="8">
        <v>42705</v>
      </c>
      <c r="H251" s="8">
        <v>44531</v>
      </c>
      <c r="I251" s="9"/>
      <c r="J251" s="9"/>
      <c r="K251" s="9"/>
      <c r="L251" s="6" t="s">
        <v>19</v>
      </c>
      <c r="M251" s="9"/>
      <c r="N251" s="6" t="s">
        <v>882</v>
      </c>
      <c r="O251" s="9"/>
      <c r="P251" s="7">
        <v>0.1</v>
      </c>
      <c r="Q251" s="6" t="s">
        <v>869</v>
      </c>
      <c r="R251" s="6" t="s">
        <v>59</v>
      </c>
      <c r="S251" s="6" t="s">
        <v>19</v>
      </c>
      <c r="T251" s="8">
        <v>41640</v>
      </c>
      <c r="U251" s="8">
        <v>42713</v>
      </c>
      <c r="V251" s="7" t="b">
        <v>1</v>
      </c>
      <c r="W251" s="6" t="s">
        <v>860</v>
      </c>
      <c r="X251" s="6" t="s">
        <v>870</v>
      </c>
      <c r="Y251" s="7">
        <v>1</v>
      </c>
      <c r="Z251" s="6" t="s">
        <v>980</v>
      </c>
      <c r="AA251" s="6" t="str">
        <f t="shared" si="12"/>
        <v>TCSA3</v>
      </c>
      <c r="AB251" s="6" t="str">
        <f t="shared" si="13"/>
        <v>09304427000158</v>
      </c>
      <c r="AD251" s="10" t="e">
        <f>VLOOKUP(R251,Layout2!$B$2:$M$2395,12,FALSE)</f>
        <v>#N/A</v>
      </c>
      <c r="AE251" s="10" t="str">
        <f>IF(ISNA(AD251),VLOOKUP(C251,Layout2!$F$2:$M$2395,8,FALSE),AD251)</f>
        <v>09304427000158</v>
      </c>
      <c r="AF251" s="10" t="str">
        <f>IF(ISNA(AE251),VLOOKUP(B251,Layout2!$F$2:$M$2395,8,FALSE),AE251)</f>
        <v>09304427000158</v>
      </c>
      <c r="AG251" s="10" t="str">
        <f>IF(ISNA(AF251),VLOOKUP(B251,Layout2!$B$2:$M$2395,12,FALSE),AF251)</f>
        <v>09304427000158</v>
      </c>
      <c r="AI251" s="17" t="e">
        <v>#N/A</v>
      </c>
      <c r="AJ251" s="17" t="s">
        <v>1328</v>
      </c>
      <c r="AK251" s="17" t="s">
        <v>1328</v>
      </c>
      <c r="AL251" t="str">
        <f t="shared" si="14"/>
        <v>TCSA3</v>
      </c>
      <c r="AM251" t="str">
        <f t="shared" si="15"/>
        <v>CRI Tecnisa 2 Habitasec 73S 1E</v>
      </c>
    </row>
    <row r="252" spans="1:39" ht="12.75" customHeight="1" x14ac:dyDescent="0.3">
      <c r="A252" s="6" t="s">
        <v>1146</v>
      </c>
      <c r="B252" s="6" t="s">
        <v>1329</v>
      </c>
      <c r="C252" s="6" t="s">
        <v>561</v>
      </c>
      <c r="D252" s="7" t="b">
        <v>0</v>
      </c>
      <c r="E252" s="6" t="s">
        <v>1105</v>
      </c>
      <c r="F252" s="6" t="s">
        <v>867</v>
      </c>
      <c r="G252" s="8">
        <v>41253</v>
      </c>
      <c r="H252" s="8">
        <v>45636</v>
      </c>
      <c r="I252" s="9"/>
      <c r="J252" s="9"/>
      <c r="K252" s="9"/>
      <c r="L252" s="6" t="s">
        <v>561</v>
      </c>
      <c r="M252" s="9"/>
      <c r="N252" s="6" t="s">
        <v>882</v>
      </c>
      <c r="O252" s="9"/>
      <c r="P252" s="7">
        <v>6.9500000000000006E-2</v>
      </c>
      <c r="Q252" s="6" t="s">
        <v>1043</v>
      </c>
      <c r="R252" s="6" t="s">
        <v>561</v>
      </c>
      <c r="S252" s="6" t="s">
        <v>19</v>
      </c>
      <c r="T252" s="8">
        <v>41640</v>
      </c>
      <c r="U252" s="8">
        <v>43150</v>
      </c>
      <c r="V252" s="7" t="b">
        <v>0</v>
      </c>
      <c r="W252" s="6" t="s">
        <v>860</v>
      </c>
      <c r="X252" s="6" t="s">
        <v>870</v>
      </c>
      <c r="Y252" s="7">
        <v>1</v>
      </c>
      <c r="Z252" s="6" t="s">
        <v>980</v>
      </c>
      <c r="AA252" s="6" t="str">
        <f t="shared" si="12"/>
        <v>GSHP3</v>
      </c>
      <c r="AB252" s="6" t="str">
        <f t="shared" si="13"/>
        <v>09304427000158</v>
      </c>
      <c r="AD252" s="10" t="e">
        <f>VLOOKUP(R252,Layout2!$B$2:$M$2395,12,FALSE)</f>
        <v>#N/A</v>
      </c>
      <c r="AE252" s="10" t="str">
        <f>IF(ISNA(AD252),VLOOKUP(C252,Layout2!$F$2:$M$2395,8,FALSE),AD252)</f>
        <v>09304427000158</v>
      </c>
      <c r="AF252" s="10" t="str">
        <f>IF(ISNA(AE252),VLOOKUP(B252,Layout2!$F$2:$M$2395,8,FALSE),AE252)</f>
        <v>09304427000158</v>
      </c>
      <c r="AG252" s="10" t="str">
        <f>IF(ISNA(AF252),VLOOKUP(B252,Layout2!$B$2:$M$2395,12,FALSE),AF252)</f>
        <v>09304427000158</v>
      </c>
      <c r="AI252" s="17" t="e">
        <v>#N/A</v>
      </c>
      <c r="AJ252" s="17" t="s">
        <v>1167</v>
      </c>
      <c r="AK252" s="17" t="s">
        <v>1167</v>
      </c>
      <c r="AL252" t="str">
        <f t="shared" si="14"/>
        <v>GSHP3</v>
      </c>
      <c r="AM252" t="str">
        <f t="shared" si="15"/>
        <v>CRI Habitasec "General Shopping 2 Outlet Premium São Paulo" 20S 1E</v>
      </c>
    </row>
    <row r="253" spans="1:39" ht="12.75" customHeight="1" x14ac:dyDescent="0.3">
      <c r="A253" s="6" t="s">
        <v>1148</v>
      </c>
      <c r="B253" s="6" t="s">
        <v>1330</v>
      </c>
      <c r="C253" s="6" t="s">
        <v>559</v>
      </c>
      <c r="D253" s="7" t="b">
        <v>0</v>
      </c>
      <c r="E253" s="6" t="s">
        <v>1105</v>
      </c>
      <c r="F253" s="6" t="s">
        <v>867</v>
      </c>
      <c r="G253" s="8">
        <v>41223</v>
      </c>
      <c r="H253" s="8">
        <v>45606</v>
      </c>
      <c r="I253" s="9"/>
      <c r="J253" s="9"/>
      <c r="K253" s="9"/>
      <c r="L253" s="6" t="s">
        <v>559</v>
      </c>
      <c r="M253" s="9"/>
      <c r="N253" s="6" t="s">
        <v>882</v>
      </c>
      <c r="O253" s="9"/>
      <c r="P253" s="7">
        <v>9.7965999999999998E-2</v>
      </c>
      <c r="Q253" s="6" t="s">
        <v>1043</v>
      </c>
      <c r="R253" s="6" t="s">
        <v>559</v>
      </c>
      <c r="S253" s="6" t="s">
        <v>19</v>
      </c>
      <c r="T253" s="8">
        <v>41640</v>
      </c>
      <c r="U253" s="8">
        <v>43150</v>
      </c>
      <c r="V253" s="7" t="b">
        <v>0</v>
      </c>
      <c r="W253" s="6" t="s">
        <v>860</v>
      </c>
      <c r="X253" s="6" t="s">
        <v>870</v>
      </c>
      <c r="Y253" s="7">
        <v>1</v>
      </c>
      <c r="Z253" s="6" t="s">
        <v>980</v>
      </c>
      <c r="AA253" s="6" t="str">
        <f t="shared" si="12"/>
        <v>GSHP3</v>
      </c>
      <c r="AB253" s="6" t="str">
        <f t="shared" si="13"/>
        <v>09304427000158</v>
      </c>
      <c r="AD253" s="10" t="e">
        <f>VLOOKUP(R253,Layout2!$B$2:$M$2395,12,FALSE)</f>
        <v>#N/A</v>
      </c>
      <c r="AE253" s="10" t="str">
        <f>IF(ISNA(AD253),VLOOKUP(C253,Layout2!$F$2:$M$2395,8,FALSE),AD253)</f>
        <v>09304427000158</v>
      </c>
      <c r="AF253" s="10" t="str">
        <f>IF(ISNA(AE253),VLOOKUP(B253,Layout2!$F$2:$M$2395,8,FALSE),AE253)</f>
        <v>09304427000158</v>
      </c>
      <c r="AG253" s="10" t="str">
        <f>IF(ISNA(AF253),VLOOKUP(B253,Layout2!$B$2:$M$2395,12,FALSE),AF253)</f>
        <v>09304427000158</v>
      </c>
      <c r="AI253" s="17" t="e">
        <v>#N/A</v>
      </c>
      <c r="AJ253" s="17" t="s">
        <v>1167</v>
      </c>
      <c r="AK253" s="17" t="s">
        <v>1167</v>
      </c>
      <c r="AL253" t="str">
        <f t="shared" si="14"/>
        <v>GSHP3</v>
      </c>
      <c r="AM253" t="str">
        <f t="shared" si="15"/>
        <v>CRI Habitasec "General Shopping 1 Parque Shopping Barueri Junior " 19S 1E</v>
      </c>
    </row>
    <row r="254" spans="1:39" ht="12.75" customHeight="1" x14ac:dyDescent="0.3">
      <c r="A254" s="6" t="s">
        <v>1331</v>
      </c>
      <c r="B254" s="6" t="s">
        <v>1332</v>
      </c>
      <c r="C254" s="6" t="s">
        <v>19</v>
      </c>
      <c r="D254" s="7" t="b">
        <v>0</v>
      </c>
      <c r="E254" s="6" t="s">
        <v>19</v>
      </c>
      <c r="F254" s="6" t="s">
        <v>19</v>
      </c>
      <c r="G254" s="8">
        <v>0</v>
      </c>
      <c r="H254" s="8">
        <v>0</v>
      </c>
      <c r="I254" s="9"/>
      <c r="J254" s="9"/>
      <c r="K254" s="9"/>
      <c r="L254" s="6" t="s">
        <v>19</v>
      </c>
      <c r="M254" s="9"/>
      <c r="N254" s="6" t="s">
        <v>19</v>
      </c>
      <c r="O254" s="9"/>
      <c r="P254" s="7">
        <v>0</v>
      </c>
      <c r="Q254" s="6" t="s">
        <v>19</v>
      </c>
      <c r="R254" s="6" t="s">
        <v>1333</v>
      </c>
      <c r="S254" s="6" t="s">
        <v>19</v>
      </c>
      <c r="T254" s="8">
        <v>41640</v>
      </c>
      <c r="U254" s="8">
        <v>42587</v>
      </c>
      <c r="V254" s="7" t="b">
        <v>1</v>
      </c>
      <c r="W254" s="6" t="s">
        <v>860</v>
      </c>
      <c r="X254" s="6" t="s">
        <v>19</v>
      </c>
      <c r="Y254" s="7">
        <v>1</v>
      </c>
      <c r="Z254" s="6" t="s">
        <v>713</v>
      </c>
      <c r="AA254" s="6" t="str">
        <f t="shared" si="12"/>
        <v/>
      </c>
      <c r="AB254" s="6" t="str">
        <f t="shared" si="13"/>
        <v/>
      </c>
      <c r="AD254" s="10" t="e">
        <f>VLOOKUP(R254,Layout2!$B$2:$M$2395,12,FALSE)</f>
        <v>#N/A</v>
      </c>
      <c r="AE254" s="10" t="e">
        <f>IF(ISNA(AD254),VLOOKUP(C254,Layout2!$F$2:$M$2395,8,FALSE),AD254)</f>
        <v>#N/A</v>
      </c>
      <c r="AF254" s="10" t="e">
        <f>IF(ISNA(AE254),VLOOKUP(B254,Layout2!$F$2:$M$2395,8,FALSE),AE254)</f>
        <v>#N/A</v>
      </c>
      <c r="AG254" s="10" t="e">
        <f>IF(ISNA(AF254),VLOOKUP(B254,Layout2!$B$2:$M$2395,12,FALSE),AF254)</f>
        <v>#N/A</v>
      </c>
      <c r="AI254" s="17" t="e">
        <v>#N/A</v>
      </c>
      <c r="AJ254" s="17" t="e">
        <v>#N/A</v>
      </c>
      <c r="AK254" s="17" t="s">
        <v>19</v>
      </c>
      <c r="AL254" t="str">
        <f t="shared" si="14"/>
        <v/>
      </c>
      <c r="AM254" t="str">
        <f t="shared" si="15"/>
        <v>Unknown (809895)</v>
      </c>
    </row>
    <row r="255" spans="1:39" ht="12.75" customHeight="1" x14ac:dyDescent="0.3">
      <c r="A255" s="6" t="s">
        <v>1334</v>
      </c>
      <c r="B255" s="6" t="s">
        <v>1334</v>
      </c>
      <c r="C255" s="6" t="s">
        <v>19</v>
      </c>
      <c r="D255" s="7" t="b">
        <v>0</v>
      </c>
      <c r="E255" s="6" t="s">
        <v>859</v>
      </c>
      <c r="F255" s="6" t="s">
        <v>859</v>
      </c>
      <c r="G255" s="8">
        <v>0</v>
      </c>
      <c r="H255" s="8">
        <v>55153</v>
      </c>
      <c r="I255" s="9"/>
      <c r="J255" s="9"/>
      <c r="K255" s="9"/>
      <c r="L255" s="6" t="s">
        <v>19</v>
      </c>
      <c r="M255" s="9"/>
      <c r="N255" s="6" t="s">
        <v>19</v>
      </c>
      <c r="O255" s="9"/>
      <c r="P255" s="7">
        <v>0</v>
      </c>
      <c r="Q255" s="6" t="s">
        <v>19</v>
      </c>
      <c r="R255" s="6" t="s">
        <v>1335</v>
      </c>
      <c r="S255" s="6" t="s">
        <v>19</v>
      </c>
      <c r="T255" s="8">
        <v>41640</v>
      </c>
      <c r="U255" s="8">
        <v>42782</v>
      </c>
      <c r="V255" s="7" t="b">
        <v>0</v>
      </c>
      <c r="W255" s="6" t="s">
        <v>860</v>
      </c>
      <c r="X255" s="6" t="s">
        <v>870</v>
      </c>
      <c r="Y255" s="7">
        <v>1</v>
      </c>
      <c r="Z255" s="6" t="s">
        <v>713</v>
      </c>
      <c r="AA255" s="6" t="str">
        <f t="shared" si="12"/>
        <v>BBDC4</v>
      </c>
      <c r="AB255" s="6" t="str">
        <f t="shared" si="13"/>
        <v/>
      </c>
      <c r="AD255" s="10" t="e">
        <f>VLOOKUP(R255,Layout2!$B$2:$M$2395,12,FALSE)</f>
        <v>#N/A</v>
      </c>
      <c r="AE255" s="10" t="e">
        <f>IF(ISNA(AD255),VLOOKUP(C255,Layout2!$F$2:$M$2395,8,FALSE),AD255)</f>
        <v>#N/A</v>
      </c>
      <c r="AF255" s="10" t="e">
        <f>IF(ISNA(AE255),VLOOKUP(B255,Layout2!$F$2:$M$2395,8,FALSE),AE255)</f>
        <v>#N/A</v>
      </c>
      <c r="AG255" s="10" t="e">
        <f>IF(ISNA(AF255),VLOOKUP(B255,Layout2!$B$2:$M$2395,12,FALSE),AF255)</f>
        <v>#N/A</v>
      </c>
      <c r="AI255" s="17" t="e">
        <v>#N/A</v>
      </c>
      <c r="AJ255" s="17" t="s">
        <v>1115</v>
      </c>
      <c r="AK255" s="17" t="s">
        <v>1115</v>
      </c>
      <c r="AL255" t="str">
        <f t="shared" si="14"/>
        <v>BBDC4</v>
      </c>
      <c r="AM255" t="str">
        <f t="shared" si="15"/>
        <v>Over-Bradesco</v>
      </c>
    </row>
    <row r="256" spans="1:39" ht="12.75" customHeight="1" x14ac:dyDescent="0.3">
      <c r="A256" s="6" t="s">
        <v>1336</v>
      </c>
      <c r="B256" s="6" t="s">
        <v>1337</v>
      </c>
      <c r="C256" s="6" t="s">
        <v>19</v>
      </c>
      <c r="D256" s="7" t="b">
        <v>0</v>
      </c>
      <c r="E256" s="6" t="s">
        <v>866</v>
      </c>
      <c r="F256" s="6" t="s">
        <v>859</v>
      </c>
      <c r="G256" s="8">
        <v>41745</v>
      </c>
      <c r="H256" s="8">
        <v>42466</v>
      </c>
      <c r="I256" s="9"/>
      <c r="J256" s="9"/>
      <c r="K256" s="9"/>
      <c r="L256" s="6" t="s">
        <v>19</v>
      </c>
      <c r="M256" s="9"/>
      <c r="N256" s="6" t="s">
        <v>868</v>
      </c>
      <c r="O256" s="9"/>
      <c r="P256" s="7">
        <v>1</v>
      </c>
      <c r="Q256" s="6" t="s">
        <v>869</v>
      </c>
      <c r="R256" s="6" t="s">
        <v>1338</v>
      </c>
      <c r="S256" s="6" t="s">
        <v>19</v>
      </c>
      <c r="T256" s="8">
        <v>41640</v>
      </c>
      <c r="U256" s="8">
        <v>42719</v>
      </c>
      <c r="V256" s="7" t="b">
        <v>1</v>
      </c>
      <c r="W256" s="6" t="s">
        <v>860</v>
      </c>
      <c r="X256" s="6" t="s">
        <v>870</v>
      </c>
      <c r="Y256" s="7">
        <v>1</v>
      </c>
      <c r="Z256" s="6" t="s">
        <v>713</v>
      </c>
      <c r="AA256" s="6" t="str">
        <f t="shared" si="12"/>
        <v>BBDC4</v>
      </c>
      <c r="AB256" s="6" t="str">
        <f t="shared" si="13"/>
        <v/>
      </c>
      <c r="AD256" s="10" t="e">
        <f>VLOOKUP(R256,Layout2!$B$2:$M$2395,12,FALSE)</f>
        <v>#N/A</v>
      </c>
      <c r="AE256" s="10" t="e">
        <f>IF(ISNA(AD256),VLOOKUP(C256,Layout2!$F$2:$M$2395,8,FALSE),AD256)</f>
        <v>#N/A</v>
      </c>
      <c r="AF256" s="10" t="e">
        <f>IF(ISNA(AE256),VLOOKUP(B256,Layout2!$F$2:$M$2395,8,FALSE),AE256)</f>
        <v>#N/A</v>
      </c>
      <c r="AG256" s="10" t="e">
        <f>IF(ISNA(AF256),VLOOKUP(B256,Layout2!$B$2:$M$2395,12,FALSE),AF256)</f>
        <v>#N/A</v>
      </c>
      <c r="AI256" s="17" t="e">
        <v>#N/A</v>
      </c>
      <c r="AJ256" s="17" t="s">
        <v>1115</v>
      </c>
      <c r="AK256" s="17" t="s">
        <v>1115</v>
      </c>
      <c r="AL256" t="str">
        <f t="shared" si="14"/>
        <v>BBDC4</v>
      </c>
      <c r="AM256" t="str">
        <f t="shared" si="15"/>
        <v>CDB Bradesco 1085877</v>
      </c>
    </row>
    <row r="257" spans="1:39" ht="12.75" customHeight="1" x14ac:dyDescent="0.3">
      <c r="A257" s="6" t="s">
        <v>1339</v>
      </c>
      <c r="B257" s="6" t="s">
        <v>1340</v>
      </c>
      <c r="C257" s="6" t="s">
        <v>19</v>
      </c>
      <c r="D257" s="7" t="b">
        <v>0</v>
      </c>
      <c r="E257" s="6" t="s">
        <v>19</v>
      </c>
      <c r="F257" s="6" t="s">
        <v>19</v>
      </c>
      <c r="G257" s="8">
        <v>117973</v>
      </c>
      <c r="H257" s="8">
        <v>0</v>
      </c>
      <c r="I257" s="9"/>
      <c r="J257" s="9"/>
      <c r="K257" s="9"/>
      <c r="L257" s="6" t="s">
        <v>19</v>
      </c>
      <c r="M257" s="9"/>
      <c r="N257" s="6" t="s">
        <v>19</v>
      </c>
      <c r="O257" s="9"/>
      <c r="P257" s="7">
        <v>0</v>
      </c>
      <c r="Q257" s="6" t="s">
        <v>19</v>
      </c>
      <c r="R257" s="6" t="s">
        <v>1340</v>
      </c>
      <c r="S257" s="6" t="s">
        <v>19</v>
      </c>
      <c r="T257" s="8">
        <v>41640</v>
      </c>
      <c r="U257" s="8">
        <v>42719</v>
      </c>
      <c r="V257" s="7" t="b">
        <v>1</v>
      </c>
      <c r="W257" s="6" t="s">
        <v>860</v>
      </c>
      <c r="X257" s="6" t="s">
        <v>861</v>
      </c>
      <c r="Y257" s="7">
        <v>1</v>
      </c>
      <c r="Z257" s="6" t="s">
        <v>713</v>
      </c>
      <c r="AA257" s="6" t="str">
        <f t="shared" si="12"/>
        <v>-</v>
      </c>
      <c r="AB257" s="6" t="str">
        <f t="shared" si="13"/>
        <v/>
      </c>
      <c r="AD257" s="10" t="e">
        <f>VLOOKUP(R257,Layout2!$B$2:$M$2395,12,FALSE)</f>
        <v>#N/A</v>
      </c>
      <c r="AE257" s="10" t="e">
        <f>IF(ISNA(AD257),VLOOKUP(C257,Layout2!$F$2:$M$2395,8,FALSE),AD257)</f>
        <v>#N/A</v>
      </c>
      <c r="AF257" s="10" t="e">
        <f>IF(ISNA(AE257),VLOOKUP(B257,Layout2!$F$2:$M$2395,8,FALSE),AE257)</f>
        <v>#N/A</v>
      </c>
      <c r="AG257" s="10" t="e">
        <f>IF(ISNA(AF257),VLOOKUP(B257,Layout2!$B$2:$M$2395,12,FALSE),AF257)</f>
        <v>#N/A</v>
      </c>
      <c r="AI257" s="17" t="e">
        <v>#N/A</v>
      </c>
      <c r="AJ257" s="17" t="s">
        <v>862</v>
      </c>
      <c r="AK257" s="17" t="s">
        <v>862</v>
      </c>
      <c r="AL257" t="str">
        <f t="shared" si="14"/>
        <v>-</v>
      </c>
      <c r="AM257" t="str">
        <f t="shared" si="15"/>
        <v>YIELD FIRF CP</v>
      </c>
    </row>
    <row r="258" spans="1:39" ht="12.75" customHeight="1" x14ac:dyDescent="0.3">
      <c r="A258" s="6" t="s">
        <v>1341</v>
      </c>
      <c r="B258" s="6" t="s">
        <v>1342</v>
      </c>
      <c r="C258" s="6" t="s">
        <v>19</v>
      </c>
      <c r="D258" s="7" t="b">
        <v>1</v>
      </c>
      <c r="E258" s="6" t="s">
        <v>858</v>
      </c>
      <c r="F258" s="6" t="s">
        <v>859</v>
      </c>
      <c r="G258" s="8">
        <v>0</v>
      </c>
      <c r="H258" s="8">
        <v>55153</v>
      </c>
      <c r="I258" s="9"/>
      <c r="J258" s="9"/>
      <c r="K258" s="9"/>
      <c r="L258" s="6" t="s">
        <v>19</v>
      </c>
      <c r="M258" s="9"/>
      <c r="N258" s="6" t="s">
        <v>19</v>
      </c>
      <c r="O258" s="9"/>
      <c r="P258" s="7">
        <v>0</v>
      </c>
      <c r="Q258" s="6" t="s">
        <v>19</v>
      </c>
      <c r="R258" s="6" t="s">
        <v>1343</v>
      </c>
      <c r="S258" s="6" t="s">
        <v>19</v>
      </c>
      <c r="T258" s="8">
        <v>41640</v>
      </c>
      <c r="U258" s="8">
        <v>42569</v>
      </c>
      <c r="V258" s="7" t="b">
        <v>0</v>
      </c>
      <c r="W258" s="6" t="s">
        <v>860</v>
      </c>
      <c r="X258" s="6" t="s">
        <v>861</v>
      </c>
      <c r="Y258" s="7">
        <v>1</v>
      </c>
      <c r="Z258" s="6" t="s">
        <v>713</v>
      </c>
      <c r="AA258" s="6" t="str">
        <f t="shared" si="12"/>
        <v>-</v>
      </c>
      <c r="AB258" s="6" t="str">
        <f t="shared" si="13"/>
        <v/>
      </c>
      <c r="AD258" s="10" t="e">
        <f>VLOOKUP(R258,Layout2!$B$2:$M$2395,12,FALSE)</f>
        <v>#N/A</v>
      </c>
      <c r="AE258" s="10" t="e">
        <f>IF(ISNA(AD258),VLOOKUP(C258,Layout2!$F$2:$M$2395,8,FALSE),AD258)</f>
        <v>#N/A</v>
      </c>
      <c r="AF258" s="10" t="e">
        <f>IF(ISNA(AE258),VLOOKUP(B258,Layout2!$F$2:$M$2395,8,FALSE),AE258)</f>
        <v>#N/A</v>
      </c>
      <c r="AG258" s="10" t="e">
        <f>IF(ISNA(AF258),VLOOKUP(B258,Layout2!$B$2:$M$2395,12,FALSE),AF258)</f>
        <v>#N/A</v>
      </c>
      <c r="AI258" s="17" t="e">
        <v>#N/A</v>
      </c>
      <c r="AJ258" s="17" t="s">
        <v>862</v>
      </c>
      <c r="AK258" s="17" t="s">
        <v>862</v>
      </c>
      <c r="AL258" t="str">
        <f t="shared" si="14"/>
        <v>-</v>
      </c>
      <c r="AM258" t="str">
        <f t="shared" si="15"/>
        <v>AQUILA 6 CP FIRF</v>
      </c>
    </row>
    <row r="259" spans="1:39" ht="12.75" customHeight="1" x14ac:dyDescent="0.3">
      <c r="A259" s="6" t="s">
        <v>1344</v>
      </c>
      <c r="B259" s="6" t="s">
        <v>1345</v>
      </c>
      <c r="C259" s="6" t="s">
        <v>1346</v>
      </c>
      <c r="D259" s="7" t="b">
        <v>0</v>
      </c>
      <c r="E259" s="6" t="s">
        <v>913</v>
      </c>
      <c r="F259" s="6" t="s">
        <v>867</v>
      </c>
      <c r="G259" s="8">
        <v>45684</v>
      </c>
      <c r="H259" s="8">
        <v>45684</v>
      </c>
      <c r="I259" s="9"/>
      <c r="J259" s="9"/>
      <c r="K259" s="9"/>
      <c r="L259" s="6" t="s">
        <v>19</v>
      </c>
      <c r="M259" s="9"/>
      <c r="N259" s="6" t="s">
        <v>868</v>
      </c>
      <c r="O259" s="9"/>
      <c r="P259" s="7">
        <v>1</v>
      </c>
      <c r="Q259" s="6" t="s">
        <v>869</v>
      </c>
      <c r="R259" s="6" t="s">
        <v>1345</v>
      </c>
      <c r="S259" s="6" t="s">
        <v>19</v>
      </c>
      <c r="T259" s="8">
        <v>41640</v>
      </c>
      <c r="U259" s="8">
        <v>42825</v>
      </c>
      <c r="V259" s="7" t="b">
        <v>0</v>
      </c>
      <c r="W259" s="6" t="s">
        <v>860</v>
      </c>
      <c r="X259" s="6" t="s">
        <v>870</v>
      </c>
      <c r="Y259" s="7">
        <v>1</v>
      </c>
      <c r="Z259" s="6" t="s">
        <v>713</v>
      </c>
      <c r="AA259" s="6" t="str">
        <f t="shared" ref="AA259:AA322" si="16">+AK259</f>
        <v>BBDC4</v>
      </c>
      <c r="AB259" s="6" t="str">
        <f t="shared" ref="AB259:AB322" si="17">IF(ISNA(AG259),"",AG259)</f>
        <v/>
      </c>
      <c r="AD259" s="10" t="e">
        <f>VLOOKUP(R259,Layout2!$B$2:$M$2395,12,FALSE)</f>
        <v>#N/A</v>
      </c>
      <c r="AE259" s="10" t="e">
        <f>IF(ISNA(AD259),VLOOKUP(C259,Layout2!$F$2:$M$2395,8,FALSE),AD259)</f>
        <v>#N/A</v>
      </c>
      <c r="AF259" s="10" t="e">
        <f>IF(ISNA(AE259),VLOOKUP(B259,Layout2!$F$2:$M$2395,8,FALSE),AE259)</f>
        <v>#N/A</v>
      </c>
      <c r="AG259" s="10" t="e">
        <f>IF(ISNA(AF259),VLOOKUP(B259,Layout2!$B$2:$M$2395,12,FALSE),AF259)</f>
        <v>#N/A</v>
      </c>
      <c r="AI259" s="17" t="e">
        <v>#N/A</v>
      </c>
      <c r="AJ259" s="17" t="s">
        <v>1115</v>
      </c>
      <c r="AK259" s="17" t="s">
        <v>1115</v>
      </c>
      <c r="AL259" t="str">
        <f t="shared" ref="AL259:AL322" si="18">+AA259</f>
        <v>BBDC4</v>
      </c>
      <c r="AM259" t="str">
        <f t="shared" ref="AM259:AM322" si="19">+A259</f>
        <v>LF 27/01/2025 BCO BRADESCO</v>
      </c>
    </row>
    <row r="260" spans="1:39" ht="12.75" customHeight="1" x14ac:dyDescent="0.3">
      <c r="A260" s="6" t="s">
        <v>1347</v>
      </c>
      <c r="B260" s="6" t="s">
        <v>1348</v>
      </c>
      <c r="C260" s="6" t="s">
        <v>1349</v>
      </c>
      <c r="D260" s="7" t="b">
        <v>0</v>
      </c>
      <c r="E260" s="6" t="s">
        <v>913</v>
      </c>
      <c r="F260" s="6" t="s">
        <v>867</v>
      </c>
      <c r="G260" s="8">
        <v>44102</v>
      </c>
      <c r="H260" s="8">
        <v>44102</v>
      </c>
      <c r="I260" s="9"/>
      <c r="J260" s="9"/>
      <c r="K260" s="9"/>
      <c r="L260" s="6" t="s">
        <v>19</v>
      </c>
      <c r="M260" s="9"/>
      <c r="N260" s="6" t="s">
        <v>888</v>
      </c>
      <c r="O260" s="9"/>
      <c r="P260" s="7">
        <v>0</v>
      </c>
      <c r="Q260" s="6" t="s">
        <v>869</v>
      </c>
      <c r="R260" s="6" t="s">
        <v>1348</v>
      </c>
      <c r="S260" s="6" t="s">
        <v>19</v>
      </c>
      <c r="T260" s="8">
        <v>41640</v>
      </c>
      <c r="U260" s="8">
        <v>42825</v>
      </c>
      <c r="V260" s="7" t="b">
        <v>0</v>
      </c>
      <c r="W260" s="6" t="s">
        <v>860</v>
      </c>
      <c r="X260" s="6" t="s">
        <v>870</v>
      </c>
      <c r="Y260" s="7">
        <v>1</v>
      </c>
      <c r="Z260" s="6" t="s">
        <v>713</v>
      </c>
      <c r="AA260" s="6" t="str">
        <f t="shared" si="16"/>
        <v>BBAS3</v>
      </c>
      <c r="AB260" s="6" t="str">
        <f t="shared" si="17"/>
        <v/>
      </c>
      <c r="AD260" s="10" t="e">
        <f>VLOOKUP(R260,Layout2!$B$2:$M$2395,12,FALSE)</f>
        <v>#N/A</v>
      </c>
      <c r="AE260" s="10" t="e">
        <f>IF(ISNA(AD260),VLOOKUP(C260,Layout2!$F$2:$M$2395,8,FALSE),AD260)</f>
        <v>#N/A</v>
      </c>
      <c r="AF260" s="10" t="e">
        <f>IF(ISNA(AE260),VLOOKUP(B260,Layout2!$F$2:$M$2395,8,FALSE),AE260)</f>
        <v>#N/A</v>
      </c>
      <c r="AG260" s="10" t="e">
        <f>IF(ISNA(AF260),VLOOKUP(B260,Layout2!$B$2:$M$2395,12,FALSE),AF260)</f>
        <v>#N/A</v>
      </c>
      <c r="AI260" s="17" t="e">
        <v>#N/A</v>
      </c>
      <c r="AJ260" s="17" t="s">
        <v>1350</v>
      </c>
      <c r="AK260" s="17" t="s">
        <v>1350</v>
      </c>
      <c r="AL260" t="str">
        <f t="shared" si="18"/>
        <v>BBAS3</v>
      </c>
      <c r="AM260" t="str">
        <f t="shared" si="19"/>
        <v>LF 28/09/2020 BCO BRASIL SA</v>
      </c>
    </row>
    <row r="261" spans="1:39" ht="12.75" customHeight="1" x14ac:dyDescent="0.3">
      <c r="A261" s="6" t="s">
        <v>1351</v>
      </c>
      <c r="B261" s="6" t="s">
        <v>1352</v>
      </c>
      <c r="C261" s="6" t="s">
        <v>1353</v>
      </c>
      <c r="D261" s="7" t="b">
        <v>0</v>
      </c>
      <c r="E261" s="6" t="s">
        <v>913</v>
      </c>
      <c r="F261" s="6" t="s">
        <v>867</v>
      </c>
      <c r="G261" s="8">
        <v>44056</v>
      </c>
      <c r="H261" s="8">
        <v>44056</v>
      </c>
      <c r="I261" s="9"/>
      <c r="J261" s="9"/>
      <c r="K261" s="9"/>
      <c r="L261" s="6" t="s">
        <v>19</v>
      </c>
      <c r="M261" s="9"/>
      <c r="N261" s="6" t="s">
        <v>888</v>
      </c>
      <c r="O261" s="9"/>
      <c r="P261" s="7">
        <v>0</v>
      </c>
      <c r="Q261" s="6" t="s">
        <v>869</v>
      </c>
      <c r="R261" s="6" t="s">
        <v>1352</v>
      </c>
      <c r="S261" s="6" t="s">
        <v>19</v>
      </c>
      <c r="T261" s="8">
        <v>41640</v>
      </c>
      <c r="U261" s="8">
        <v>42825</v>
      </c>
      <c r="V261" s="7" t="b">
        <v>0</v>
      </c>
      <c r="W261" s="6" t="s">
        <v>860</v>
      </c>
      <c r="X261" s="6" t="s">
        <v>870</v>
      </c>
      <c r="Y261" s="7">
        <v>1</v>
      </c>
      <c r="Z261" s="6" t="s">
        <v>713</v>
      </c>
      <c r="AA261" s="6" t="str">
        <f t="shared" si="16"/>
        <v>BBAS3</v>
      </c>
      <c r="AB261" s="6" t="str">
        <f t="shared" si="17"/>
        <v/>
      </c>
      <c r="AD261" s="10" t="e">
        <f>VLOOKUP(R261,Layout2!$B$2:$M$2395,12,FALSE)</f>
        <v>#N/A</v>
      </c>
      <c r="AE261" s="10" t="e">
        <f>IF(ISNA(AD261),VLOOKUP(C261,Layout2!$F$2:$M$2395,8,FALSE),AD261)</f>
        <v>#N/A</v>
      </c>
      <c r="AF261" s="10" t="e">
        <f>IF(ISNA(AE261),VLOOKUP(B261,Layout2!$F$2:$M$2395,8,FALSE),AE261)</f>
        <v>#N/A</v>
      </c>
      <c r="AG261" s="10" t="e">
        <f>IF(ISNA(AF261),VLOOKUP(B261,Layout2!$B$2:$M$2395,12,FALSE),AF261)</f>
        <v>#N/A</v>
      </c>
      <c r="AI261" s="17" t="e">
        <v>#N/A</v>
      </c>
      <c r="AJ261" s="17" t="s">
        <v>1350</v>
      </c>
      <c r="AK261" s="17" t="s">
        <v>1350</v>
      </c>
      <c r="AL261" t="str">
        <f t="shared" si="18"/>
        <v>BBAS3</v>
      </c>
      <c r="AM261" t="str">
        <f t="shared" si="19"/>
        <v>LF 13/08/2020 BCO BRASIL SA</v>
      </c>
    </row>
    <row r="262" spans="1:39" ht="12.75" customHeight="1" x14ac:dyDescent="0.3">
      <c r="A262" s="6" t="s">
        <v>1354</v>
      </c>
      <c r="B262" s="6" t="s">
        <v>1355</v>
      </c>
      <c r="C262" s="6" t="s">
        <v>19</v>
      </c>
      <c r="D262" s="7" t="b">
        <v>0</v>
      </c>
      <c r="E262" s="6" t="s">
        <v>866</v>
      </c>
      <c r="F262" s="6" t="s">
        <v>859</v>
      </c>
      <c r="G262" s="8">
        <v>41863</v>
      </c>
      <c r="H262" s="8">
        <v>42593</v>
      </c>
      <c r="I262" s="9"/>
      <c r="J262" s="9"/>
      <c r="K262" s="9"/>
      <c r="L262" s="6" t="s">
        <v>19</v>
      </c>
      <c r="M262" s="9"/>
      <c r="N262" s="6" t="s">
        <v>868</v>
      </c>
      <c r="O262" s="9"/>
      <c r="P262" s="7">
        <v>1.0349999999999999</v>
      </c>
      <c r="Q262" s="6" t="s">
        <v>869</v>
      </c>
      <c r="R262" s="6" t="s">
        <v>1356</v>
      </c>
      <c r="S262" s="6" t="s">
        <v>19</v>
      </c>
      <c r="T262" s="8">
        <v>41640</v>
      </c>
      <c r="U262" s="8">
        <v>42719</v>
      </c>
      <c r="V262" s="7" t="b">
        <v>1</v>
      </c>
      <c r="W262" s="6" t="s">
        <v>860</v>
      </c>
      <c r="X262" s="6" t="s">
        <v>870</v>
      </c>
      <c r="Y262" s="7">
        <v>1</v>
      </c>
      <c r="Z262" s="6" t="s">
        <v>713</v>
      </c>
      <c r="AA262" s="6" t="str">
        <f t="shared" si="16"/>
        <v>BBAS3</v>
      </c>
      <c r="AB262" s="6" t="str">
        <f t="shared" si="17"/>
        <v/>
      </c>
      <c r="AD262" s="10" t="e">
        <f>VLOOKUP(R262,Layout2!$B$2:$M$2395,12,FALSE)</f>
        <v>#N/A</v>
      </c>
      <c r="AE262" s="10" t="e">
        <f>IF(ISNA(AD262),VLOOKUP(C262,Layout2!$F$2:$M$2395,8,FALSE),AD262)</f>
        <v>#N/A</v>
      </c>
      <c r="AF262" s="10" t="e">
        <f>IF(ISNA(AE262),VLOOKUP(B262,Layout2!$F$2:$M$2395,8,FALSE),AE262)</f>
        <v>#N/A</v>
      </c>
      <c r="AG262" s="10" t="e">
        <f>IF(ISNA(AF262),VLOOKUP(B262,Layout2!$B$2:$M$2395,12,FALSE),AF262)</f>
        <v>#N/A</v>
      </c>
      <c r="AI262" s="17" t="e">
        <v>#N/A</v>
      </c>
      <c r="AJ262" s="17" t="s">
        <v>1350</v>
      </c>
      <c r="AK262" s="17" t="s">
        <v>1350</v>
      </c>
      <c r="AL262" t="str">
        <f t="shared" si="18"/>
        <v>BBAS3</v>
      </c>
      <c r="AM262" t="str">
        <f t="shared" si="19"/>
        <v>CDB Banco do Brasil 1127549</v>
      </c>
    </row>
    <row r="263" spans="1:39" ht="12.75" customHeight="1" x14ac:dyDescent="0.3">
      <c r="A263" s="6" t="s">
        <v>1357</v>
      </c>
      <c r="B263" s="6" t="s">
        <v>516</v>
      </c>
      <c r="C263" s="6" t="s">
        <v>516</v>
      </c>
      <c r="D263" s="7" t="b">
        <v>0</v>
      </c>
      <c r="E263" s="6" t="s">
        <v>894</v>
      </c>
      <c r="F263" s="6" t="s">
        <v>867</v>
      </c>
      <c r="G263" s="8">
        <v>40558</v>
      </c>
      <c r="H263" s="8">
        <v>44849</v>
      </c>
      <c r="I263" s="9"/>
      <c r="J263" s="9"/>
      <c r="K263" s="9"/>
      <c r="L263" s="6" t="s">
        <v>516</v>
      </c>
      <c r="M263" s="9"/>
      <c r="N263" s="6" t="s">
        <v>882</v>
      </c>
      <c r="O263" s="9"/>
      <c r="P263" s="7">
        <v>8.2500000000000004E-2</v>
      </c>
      <c r="Q263" s="6" t="s">
        <v>869</v>
      </c>
      <c r="R263" s="6" t="s">
        <v>515</v>
      </c>
      <c r="S263" s="6" t="s">
        <v>19</v>
      </c>
      <c r="T263" s="8">
        <v>41640</v>
      </c>
      <c r="U263" s="8">
        <v>43300</v>
      </c>
      <c r="V263" s="7" t="b">
        <v>0</v>
      </c>
      <c r="W263" s="6" t="s">
        <v>860</v>
      </c>
      <c r="X263" s="6" t="s">
        <v>875</v>
      </c>
      <c r="Y263" s="7">
        <v>1</v>
      </c>
      <c r="Z263" s="6" t="s">
        <v>713</v>
      </c>
      <c r="AA263" s="6" t="str">
        <f t="shared" si="16"/>
        <v>ECOR3</v>
      </c>
      <c r="AB263" s="6" t="str">
        <f t="shared" si="17"/>
        <v>10841050000155</v>
      </c>
      <c r="AD263" s="10" t="str">
        <f>VLOOKUP(R263,Layout2!$B$2:$M$2395,12,FALSE)</f>
        <v>10841050000155</v>
      </c>
      <c r="AE263" s="10" t="str">
        <f>IF(ISNA(AD263),VLOOKUP(C263,Layout2!$F$2:$M$2395,8,FALSE),AD263)</f>
        <v>10841050000155</v>
      </c>
      <c r="AF263" s="10" t="str">
        <f>IF(ISNA(AE263),VLOOKUP(B263,Layout2!$F$2:$M$2395,8,FALSE),AE263)</f>
        <v>10841050000155</v>
      </c>
      <c r="AG263" s="10" t="str">
        <f>IF(ISNA(AF263),VLOOKUP(B263,Layout2!$B$2:$M$2395,12,FALSE),AF263)</f>
        <v>10841050000155</v>
      </c>
      <c r="AI263" s="17" t="s">
        <v>1254</v>
      </c>
      <c r="AJ263" s="17" t="s">
        <v>1254</v>
      </c>
      <c r="AK263" s="17" t="s">
        <v>1254</v>
      </c>
      <c r="AL263" t="str">
        <f t="shared" si="18"/>
        <v>ECOR3</v>
      </c>
      <c r="AM263" t="str">
        <f t="shared" si="19"/>
        <v>Debênture Ecopistas 4S 1E</v>
      </c>
    </row>
    <row r="264" spans="1:39" ht="12.75" customHeight="1" x14ac:dyDescent="0.3">
      <c r="A264" s="6" t="s">
        <v>1358</v>
      </c>
      <c r="B264" s="6" t="s">
        <v>513</v>
      </c>
      <c r="C264" s="6" t="s">
        <v>513</v>
      </c>
      <c r="D264" s="7" t="b">
        <v>0</v>
      </c>
      <c r="E264" s="6" t="s">
        <v>894</v>
      </c>
      <c r="F264" s="6" t="s">
        <v>867</v>
      </c>
      <c r="G264" s="8">
        <v>40558</v>
      </c>
      <c r="H264" s="8">
        <v>44757</v>
      </c>
      <c r="I264" s="9"/>
      <c r="J264" s="9"/>
      <c r="K264" s="9"/>
      <c r="L264" s="6" t="s">
        <v>513</v>
      </c>
      <c r="M264" s="9"/>
      <c r="N264" s="6" t="s">
        <v>882</v>
      </c>
      <c r="O264" s="9"/>
      <c r="P264" s="7">
        <v>8.2500000000000004E-2</v>
      </c>
      <c r="Q264" s="6" t="s">
        <v>869</v>
      </c>
      <c r="R264" s="6" t="s">
        <v>512</v>
      </c>
      <c r="S264" s="6" t="s">
        <v>19</v>
      </c>
      <c r="T264" s="8">
        <v>41640</v>
      </c>
      <c r="U264" s="8">
        <v>43300</v>
      </c>
      <c r="V264" s="7" t="b">
        <v>0</v>
      </c>
      <c r="W264" s="6" t="s">
        <v>860</v>
      </c>
      <c r="X264" s="6" t="s">
        <v>875</v>
      </c>
      <c r="Y264" s="7">
        <v>1</v>
      </c>
      <c r="Z264" s="6" t="s">
        <v>713</v>
      </c>
      <c r="AA264" s="6" t="str">
        <f t="shared" si="16"/>
        <v>ECOR3</v>
      </c>
      <c r="AB264" s="6" t="str">
        <f t="shared" si="17"/>
        <v>10841050000155</v>
      </c>
      <c r="AD264" s="10" t="str">
        <f>VLOOKUP(R264,Layout2!$B$2:$M$2395,12,FALSE)</f>
        <v>10841050000155</v>
      </c>
      <c r="AE264" s="10" t="str">
        <f>IF(ISNA(AD264),VLOOKUP(C264,Layout2!$F$2:$M$2395,8,FALSE),AD264)</f>
        <v>10841050000155</v>
      </c>
      <c r="AF264" s="10" t="str">
        <f>IF(ISNA(AE264),VLOOKUP(B264,Layout2!$F$2:$M$2395,8,FALSE),AE264)</f>
        <v>10841050000155</v>
      </c>
      <c r="AG264" s="10" t="str">
        <f>IF(ISNA(AF264),VLOOKUP(B264,Layout2!$B$2:$M$2395,12,FALSE),AF264)</f>
        <v>10841050000155</v>
      </c>
      <c r="AI264" s="17" t="s">
        <v>1254</v>
      </c>
      <c r="AJ264" s="17" t="s">
        <v>1254</v>
      </c>
      <c r="AK264" s="17" t="s">
        <v>1254</v>
      </c>
      <c r="AL264" t="str">
        <f t="shared" si="18"/>
        <v>ECOR3</v>
      </c>
      <c r="AM264" t="str">
        <f t="shared" si="19"/>
        <v>Debênture Ecopistas 3S 1E</v>
      </c>
    </row>
    <row r="265" spans="1:39" ht="12.75" customHeight="1" x14ac:dyDescent="0.3">
      <c r="A265" s="6" t="s">
        <v>1359</v>
      </c>
      <c r="B265" s="6" t="s">
        <v>573</v>
      </c>
      <c r="C265" s="6" t="s">
        <v>19</v>
      </c>
      <c r="D265" s="7" t="b">
        <v>0</v>
      </c>
      <c r="E265" s="6" t="s">
        <v>894</v>
      </c>
      <c r="F265" s="6" t="s">
        <v>867</v>
      </c>
      <c r="G265" s="8">
        <v>40558</v>
      </c>
      <c r="H265" s="8">
        <v>44576</v>
      </c>
      <c r="I265" s="9"/>
      <c r="J265" s="9"/>
      <c r="K265" s="9"/>
      <c r="L265" s="6" t="s">
        <v>573</v>
      </c>
      <c r="M265" s="9"/>
      <c r="N265" s="6" t="s">
        <v>882</v>
      </c>
      <c r="O265" s="9"/>
      <c r="P265" s="7">
        <v>8.2500000000000004E-2</v>
      </c>
      <c r="Q265" s="6" t="s">
        <v>869</v>
      </c>
      <c r="R265" s="6" t="s">
        <v>572</v>
      </c>
      <c r="S265" s="6" t="s">
        <v>19</v>
      </c>
      <c r="T265" s="8">
        <v>41640</v>
      </c>
      <c r="U265" s="8">
        <v>42494</v>
      </c>
      <c r="V265" s="7" t="b">
        <v>1</v>
      </c>
      <c r="W265" s="6" t="s">
        <v>860</v>
      </c>
      <c r="X265" s="6" t="s">
        <v>875</v>
      </c>
      <c r="Y265" s="7">
        <v>1</v>
      </c>
      <c r="Z265" s="6" t="s">
        <v>713</v>
      </c>
      <c r="AA265" s="6" t="str">
        <f t="shared" si="16"/>
        <v>ECOR3</v>
      </c>
      <c r="AB265" s="6" t="str">
        <f t="shared" si="17"/>
        <v>10841050000155</v>
      </c>
      <c r="AD265" s="10" t="str">
        <f>VLOOKUP(R265,Layout2!$B$2:$M$2395,12,FALSE)</f>
        <v>10841050000155</v>
      </c>
      <c r="AE265" s="10" t="str">
        <f>IF(ISNA(AD265),VLOOKUP(C265,Layout2!$F$2:$M$2395,8,FALSE),AD265)</f>
        <v>10841050000155</v>
      </c>
      <c r="AF265" s="10" t="str">
        <f>IF(ISNA(AE265),VLOOKUP(B265,Layout2!$F$2:$M$2395,8,FALSE),AE265)</f>
        <v>10841050000155</v>
      </c>
      <c r="AG265" s="10" t="str">
        <f>IF(ISNA(AF265),VLOOKUP(B265,Layout2!$B$2:$M$2395,12,FALSE),AF265)</f>
        <v>10841050000155</v>
      </c>
      <c r="AI265" s="17" t="s">
        <v>1254</v>
      </c>
      <c r="AJ265" s="17" t="s">
        <v>1254</v>
      </c>
      <c r="AK265" s="17" t="s">
        <v>1254</v>
      </c>
      <c r="AL265" t="str">
        <f t="shared" si="18"/>
        <v>ECOR3</v>
      </c>
      <c r="AM265" t="str">
        <f t="shared" si="19"/>
        <v>Debênture Ecopistas 2S 1E</v>
      </c>
    </row>
    <row r="266" spans="1:39" ht="12.75" customHeight="1" x14ac:dyDescent="0.3">
      <c r="A266" s="6" t="s">
        <v>1360</v>
      </c>
      <c r="B266" s="6" t="s">
        <v>1361</v>
      </c>
      <c r="C266" s="6" t="s">
        <v>23</v>
      </c>
      <c r="D266" s="7" t="b">
        <v>0</v>
      </c>
      <c r="E266" s="6" t="s">
        <v>1105</v>
      </c>
      <c r="F266" s="6" t="s">
        <v>867</v>
      </c>
      <c r="G266" s="8">
        <v>41361</v>
      </c>
      <c r="H266" s="8">
        <v>45716</v>
      </c>
      <c r="I266" s="9"/>
      <c r="J266" s="9"/>
      <c r="K266" s="9"/>
      <c r="L266" s="6" t="s">
        <v>23</v>
      </c>
      <c r="M266" s="9"/>
      <c r="N266" s="6" t="s">
        <v>1106</v>
      </c>
      <c r="O266" s="9"/>
      <c r="P266" s="7">
        <v>0.14799999999999999</v>
      </c>
      <c r="Q266" s="6" t="s">
        <v>869</v>
      </c>
      <c r="R266" s="6" t="s">
        <v>22</v>
      </c>
      <c r="S266" s="6" t="s">
        <v>19</v>
      </c>
      <c r="T266" s="8">
        <v>41640</v>
      </c>
      <c r="U266" s="8">
        <v>43599</v>
      </c>
      <c r="V266" s="7" t="b">
        <v>0</v>
      </c>
      <c r="W266" s="6" t="s">
        <v>860</v>
      </c>
      <c r="X266" s="6" t="s">
        <v>870</v>
      </c>
      <c r="Y266" s="7">
        <v>1</v>
      </c>
      <c r="Z266" s="6" t="s">
        <v>980</v>
      </c>
      <c r="AA266" s="6" t="str">
        <f t="shared" si="16"/>
        <v>-</v>
      </c>
      <c r="AB266" s="6" t="str">
        <f t="shared" si="17"/>
        <v>12130744000100</v>
      </c>
      <c r="AD266" s="10" t="str">
        <f>VLOOKUP(R266,Layout2!$B$2:$M$2395,12,FALSE)</f>
        <v>12130744000100</v>
      </c>
      <c r="AE266" s="10" t="str">
        <f>IF(ISNA(AD266),VLOOKUP(C266,Layout2!$F$2:$M$2395,8,FALSE),AD266)</f>
        <v>12130744000100</v>
      </c>
      <c r="AF266" s="10" t="str">
        <f>IF(ISNA(AE266),VLOOKUP(B266,Layout2!$F$2:$M$2395,8,FALSE),AE266)</f>
        <v>12130744000100</v>
      </c>
      <c r="AG266" s="10" t="str">
        <f>IF(ISNA(AF266),VLOOKUP(B266,Layout2!$B$2:$M$2395,12,FALSE),AF266)</f>
        <v>12130744000100</v>
      </c>
      <c r="AI266" s="17" t="e">
        <v>#N/A</v>
      </c>
      <c r="AJ266" s="17" t="s">
        <v>862</v>
      </c>
      <c r="AK266" s="17" t="s">
        <v>862</v>
      </c>
      <c r="AL266" t="str">
        <f t="shared" si="18"/>
        <v>-</v>
      </c>
      <c r="AM266" t="str">
        <f t="shared" si="19"/>
        <v>CRI Ápice "AGV Junior" 5S 1E</v>
      </c>
    </row>
    <row r="267" spans="1:39" ht="12.75" customHeight="1" x14ac:dyDescent="0.3">
      <c r="A267" s="6" t="s">
        <v>1362</v>
      </c>
      <c r="B267" s="6" t="s">
        <v>571</v>
      </c>
      <c r="C267" s="6" t="s">
        <v>571</v>
      </c>
      <c r="D267" s="7" t="b">
        <v>0</v>
      </c>
      <c r="E267" s="6" t="s">
        <v>894</v>
      </c>
      <c r="F267" s="6" t="s">
        <v>867</v>
      </c>
      <c r="G267" s="8">
        <v>40558</v>
      </c>
      <c r="H267" s="8">
        <v>44941</v>
      </c>
      <c r="I267" s="9"/>
      <c r="J267" s="9"/>
      <c r="K267" s="9"/>
      <c r="L267" s="6" t="s">
        <v>571</v>
      </c>
      <c r="M267" s="9"/>
      <c r="N267" s="6" t="s">
        <v>882</v>
      </c>
      <c r="O267" s="9"/>
      <c r="P267" s="7">
        <v>8.2500000000000004E-2</v>
      </c>
      <c r="Q267" s="6" t="s">
        <v>869</v>
      </c>
      <c r="R267" s="6" t="s">
        <v>570</v>
      </c>
      <c r="S267" s="6" t="s">
        <v>19</v>
      </c>
      <c r="T267" s="8">
        <v>41640</v>
      </c>
      <c r="U267" s="8">
        <v>43300</v>
      </c>
      <c r="V267" s="7" t="b">
        <v>0</v>
      </c>
      <c r="W267" s="6" t="s">
        <v>860</v>
      </c>
      <c r="X267" s="6" t="s">
        <v>875</v>
      </c>
      <c r="Y267" s="7">
        <v>1</v>
      </c>
      <c r="Z267" s="6" t="s">
        <v>713</v>
      </c>
      <c r="AA267" s="6" t="str">
        <f t="shared" si="16"/>
        <v>ECOR3</v>
      </c>
      <c r="AB267" s="6" t="str">
        <f t="shared" si="17"/>
        <v>10841050000155</v>
      </c>
      <c r="AD267" s="10" t="str">
        <f>VLOOKUP(R267,Layout2!$B$2:$M$2395,12,FALSE)</f>
        <v>10841050000155</v>
      </c>
      <c r="AE267" s="10" t="str">
        <f>IF(ISNA(AD267),VLOOKUP(C267,Layout2!$F$2:$M$2395,8,FALSE),AD267)</f>
        <v>10841050000155</v>
      </c>
      <c r="AF267" s="10" t="str">
        <f>IF(ISNA(AE267),VLOOKUP(B267,Layout2!$F$2:$M$2395,8,FALSE),AE267)</f>
        <v>10841050000155</v>
      </c>
      <c r="AG267" s="10" t="str">
        <f>IF(ISNA(AF267),VLOOKUP(B267,Layout2!$B$2:$M$2395,12,FALSE),AF267)</f>
        <v>10841050000155</v>
      </c>
      <c r="AI267" s="17" t="s">
        <v>1254</v>
      </c>
      <c r="AJ267" s="17" t="s">
        <v>1254</v>
      </c>
      <c r="AK267" s="17" t="s">
        <v>1254</v>
      </c>
      <c r="AL267" t="str">
        <f t="shared" si="18"/>
        <v>ECOR3</v>
      </c>
      <c r="AM267" t="str">
        <f t="shared" si="19"/>
        <v>Debênture Ecopistas 1S 1E</v>
      </c>
    </row>
    <row r="268" spans="1:39" ht="12.75" customHeight="1" x14ac:dyDescent="0.3">
      <c r="A268" s="6" t="s">
        <v>1319</v>
      </c>
      <c r="B268" s="6" t="s">
        <v>1363</v>
      </c>
      <c r="C268" s="6" t="s">
        <v>1321</v>
      </c>
      <c r="D268" s="7" t="b">
        <v>0</v>
      </c>
      <c r="E268" s="6" t="s">
        <v>1105</v>
      </c>
      <c r="F268" s="6" t="s">
        <v>867</v>
      </c>
      <c r="G268" s="8">
        <v>41460</v>
      </c>
      <c r="H268" s="8">
        <v>45843</v>
      </c>
      <c r="I268" s="9"/>
      <c r="J268" s="9"/>
      <c r="K268" s="9"/>
      <c r="L268" s="6" t="s">
        <v>1321</v>
      </c>
      <c r="M268" s="9"/>
      <c r="N268" s="6" t="s">
        <v>1106</v>
      </c>
      <c r="O268" s="9"/>
      <c r="P268" s="7">
        <v>0.09</v>
      </c>
      <c r="Q268" s="6" t="s">
        <v>1043</v>
      </c>
      <c r="R268" s="6" t="s">
        <v>1364</v>
      </c>
      <c r="S268" s="6" t="s">
        <v>19</v>
      </c>
      <c r="T268" s="8">
        <v>41640</v>
      </c>
      <c r="U268" s="8">
        <v>42719</v>
      </c>
      <c r="V268" s="7" t="b">
        <v>1</v>
      </c>
      <c r="W268" s="6" t="s">
        <v>860</v>
      </c>
      <c r="X268" s="6" t="s">
        <v>870</v>
      </c>
      <c r="Y268" s="7">
        <v>1</v>
      </c>
      <c r="Z268" s="6" t="s">
        <v>980</v>
      </c>
      <c r="AA268" s="6" t="str">
        <f t="shared" si="16"/>
        <v>-</v>
      </c>
      <c r="AB268" s="6" t="str">
        <f t="shared" si="17"/>
        <v/>
      </c>
      <c r="AD268" s="10" t="e">
        <f>VLOOKUP(R268,Layout2!$B$2:$M$2395,12,FALSE)</f>
        <v>#N/A</v>
      </c>
      <c r="AE268" s="10" t="e">
        <f>IF(ISNA(AD268),VLOOKUP(C268,Layout2!$F$2:$M$2395,8,FALSE),AD268)</f>
        <v>#N/A</v>
      </c>
      <c r="AF268" s="10" t="e">
        <f>IF(ISNA(AE268),VLOOKUP(B268,Layout2!$F$2:$M$2395,8,FALSE),AE268)</f>
        <v>#N/A</v>
      </c>
      <c r="AG268" s="10" t="e">
        <f>IF(ISNA(AF268),VLOOKUP(B268,Layout2!$B$2:$M$2395,12,FALSE),AF268)</f>
        <v>#N/A</v>
      </c>
      <c r="AI268" s="17" t="e">
        <v>#N/A</v>
      </c>
      <c r="AJ268" s="17" t="s">
        <v>862</v>
      </c>
      <c r="AK268" s="17" t="s">
        <v>862</v>
      </c>
      <c r="AL268" t="str">
        <f t="shared" si="18"/>
        <v>-</v>
      </c>
      <c r="AM268" t="str">
        <f t="shared" si="19"/>
        <v>CRI Ápice "MGrupo" 7S 1E</v>
      </c>
    </row>
    <row r="269" spans="1:39" ht="12.75" customHeight="1" x14ac:dyDescent="0.3">
      <c r="A269" s="6" t="s">
        <v>1365</v>
      </c>
      <c r="B269" s="6" t="s">
        <v>1366</v>
      </c>
      <c r="C269" s="6" t="s">
        <v>1367</v>
      </c>
      <c r="D269" s="7" t="b">
        <v>0</v>
      </c>
      <c r="E269" s="6" t="s">
        <v>1089</v>
      </c>
      <c r="F269" s="6" t="s">
        <v>975</v>
      </c>
      <c r="G269" s="8">
        <v>42499</v>
      </c>
      <c r="H269" s="8">
        <v>55153</v>
      </c>
      <c r="I269" s="9"/>
      <c r="J269" s="9"/>
      <c r="K269" s="9"/>
      <c r="L269" s="6" t="s">
        <v>19</v>
      </c>
      <c r="M269" s="9"/>
      <c r="N269" s="6" t="s">
        <v>888</v>
      </c>
      <c r="O269" s="9"/>
      <c r="P269" s="7">
        <v>0</v>
      </c>
      <c r="Q269" s="6" t="s">
        <v>999</v>
      </c>
      <c r="R269" s="6" t="s">
        <v>1366</v>
      </c>
      <c r="S269" s="6" t="s">
        <v>19</v>
      </c>
      <c r="T269" s="8">
        <v>41640</v>
      </c>
      <c r="U269" s="8">
        <v>42864</v>
      </c>
      <c r="V269" s="7" t="b">
        <v>1</v>
      </c>
      <c r="W269" s="6" t="s">
        <v>860</v>
      </c>
      <c r="X269" s="6" t="s">
        <v>861</v>
      </c>
      <c r="Y269" s="7">
        <v>1</v>
      </c>
      <c r="Z269" s="6" t="s">
        <v>713</v>
      </c>
      <c r="AA269" s="6" t="str">
        <f t="shared" si="16"/>
        <v>-</v>
      </c>
      <c r="AB269" s="6" t="str">
        <f t="shared" si="17"/>
        <v/>
      </c>
      <c r="AD269" s="10" t="e">
        <f>VLOOKUP(R269,Layout2!$B$2:$M$2395,12,FALSE)</f>
        <v>#N/A</v>
      </c>
      <c r="AE269" s="10" t="e">
        <f>IF(ISNA(AD269),VLOOKUP(C269,Layout2!$F$2:$M$2395,8,FALSE),AD269)</f>
        <v>#N/A</v>
      </c>
      <c r="AF269" s="10" t="e">
        <f>IF(ISNA(AE269),VLOOKUP(B269,Layout2!$F$2:$M$2395,8,FALSE),AE269)</f>
        <v>#N/A</v>
      </c>
      <c r="AG269" s="10" t="e">
        <f>IF(ISNA(AF269),VLOOKUP(B269,Layout2!$B$2:$M$2395,12,FALSE),AF269)</f>
        <v>#N/A</v>
      </c>
      <c r="AI269" s="17" t="e">
        <v>#N/A</v>
      </c>
      <c r="AJ269" s="17" t="s">
        <v>862</v>
      </c>
      <c r="AK269" s="17" t="s">
        <v>862</v>
      </c>
      <c r="AL269" t="str">
        <f t="shared" si="18"/>
        <v>-</v>
      </c>
      <c r="AM269" t="str">
        <f t="shared" si="19"/>
        <v>Apex Acoes Fundo Invest Cotas Fundos Invest Acoes</v>
      </c>
    </row>
    <row r="270" spans="1:39" ht="12.75" customHeight="1" x14ac:dyDescent="0.3">
      <c r="A270" s="6" t="s">
        <v>1368</v>
      </c>
      <c r="B270" s="6" t="s">
        <v>1369</v>
      </c>
      <c r="C270" s="6" t="s">
        <v>46</v>
      </c>
      <c r="D270" s="7" t="b">
        <v>0</v>
      </c>
      <c r="E270" s="6" t="s">
        <v>1105</v>
      </c>
      <c r="F270" s="6" t="s">
        <v>867</v>
      </c>
      <c r="G270" s="8">
        <v>42228</v>
      </c>
      <c r="H270" s="8">
        <v>45874</v>
      </c>
      <c r="I270" s="9"/>
      <c r="J270" s="9"/>
      <c r="K270" s="9"/>
      <c r="L270" s="6" t="s">
        <v>1369</v>
      </c>
      <c r="M270" s="9"/>
      <c r="N270" s="6" t="s">
        <v>882</v>
      </c>
      <c r="O270" s="9"/>
      <c r="P270" s="7">
        <v>0.13</v>
      </c>
      <c r="Q270" s="6" t="s">
        <v>1043</v>
      </c>
      <c r="R270" s="6" t="s">
        <v>45</v>
      </c>
      <c r="S270" s="6" t="s">
        <v>19</v>
      </c>
      <c r="T270" s="8">
        <v>41640</v>
      </c>
      <c r="U270" s="8">
        <v>43388</v>
      </c>
      <c r="V270" s="7" t="b">
        <v>0</v>
      </c>
      <c r="W270" s="6" t="s">
        <v>860</v>
      </c>
      <c r="X270" s="6" t="s">
        <v>870</v>
      </c>
      <c r="Y270" s="7">
        <v>1</v>
      </c>
      <c r="Z270" s="6" t="s">
        <v>980</v>
      </c>
      <c r="AA270" s="6" t="str">
        <f t="shared" si="16"/>
        <v>-</v>
      </c>
      <c r="AB270" s="6" t="str">
        <f t="shared" si="17"/>
        <v>12130744000100</v>
      </c>
      <c r="AD270" s="10" t="str">
        <f>VLOOKUP(R270,Layout2!$B$2:$M$2395,12,FALSE)</f>
        <v>12130744000100</v>
      </c>
      <c r="AE270" s="10" t="str">
        <f>IF(ISNA(AD270),VLOOKUP(C270,Layout2!$F$2:$M$2395,8,FALSE),AD270)</f>
        <v>12130744000100</v>
      </c>
      <c r="AF270" s="10" t="str">
        <f>IF(ISNA(AE270),VLOOKUP(B270,Layout2!$F$2:$M$2395,8,FALSE),AE270)</f>
        <v>12130744000100</v>
      </c>
      <c r="AG270" s="10" t="str">
        <f>IF(ISNA(AF270),VLOOKUP(B270,Layout2!$B$2:$M$2395,12,FALSE),AF270)</f>
        <v>12130744000100</v>
      </c>
      <c r="AI270" s="17" t="e">
        <v>#N/A</v>
      </c>
      <c r="AJ270" s="17" t="s">
        <v>862</v>
      </c>
      <c r="AK270" s="17" t="s">
        <v>862</v>
      </c>
      <c r="AL270" t="str">
        <f t="shared" si="18"/>
        <v>-</v>
      </c>
      <c r="AM270" t="str">
        <f t="shared" si="19"/>
        <v>CRI Ápice Gran Viver Junior 57S 1E</v>
      </c>
    </row>
    <row r="271" spans="1:39" ht="12.75" customHeight="1" x14ac:dyDescent="0.3">
      <c r="A271" s="6" t="s">
        <v>1370</v>
      </c>
      <c r="B271" s="6" t="s">
        <v>1371</v>
      </c>
      <c r="C271" s="6" t="s">
        <v>43</v>
      </c>
      <c r="D271" s="7" t="b">
        <v>0</v>
      </c>
      <c r="E271" s="6" t="s">
        <v>1105</v>
      </c>
      <c r="F271" s="6" t="s">
        <v>867</v>
      </c>
      <c r="G271" s="8">
        <v>42184</v>
      </c>
      <c r="H271" s="8">
        <v>45058</v>
      </c>
      <c r="I271" s="9"/>
      <c r="J271" s="9"/>
      <c r="K271" s="9"/>
      <c r="L271" s="6" t="s">
        <v>43</v>
      </c>
      <c r="M271" s="9"/>
      <c r="N271" s="6" t="s">
        <v>888</v>
      </c>
      <c r="O271" s="9"/>
      <c r="P271" s="7">
        <v>8.5000000000000006E-2</v>
      </c>
      <c r="Q271" s="6" t="s">
        <v>1043</v>
      </c>
      <c r="R271" s="6" t="s">
        <v>42</v>
      </c>
      <c r="S271" s="6" t="s">
        <v>19</v>
      </c>
      <c r="T271" s="8">
        <v>41640</v>
      </c>
      <c r="U271" s="8">
        <v>43388</v>
      </c>
      <c r="V271" s="7" t="b">
        <v>0</v>
      </c>
      <c r="W271" s="6" t="s">
        <v>860</v>
      </c>
      <c r="X271" s="6" t="s">
        <v>870</v>
      </c>
      <c r="Y271" s="7">
        <v>1</v>
      </c>
      <c r="Z271" s="6" t="s">
        <v>980</v>
      </c>
      <c r="AA271" s="6" t="str">
        <f t="shared" si="16"/>
        <v>-</v>
      </c>
      <c r="AB271" s="6" t="str">
        <f t="shared" si="17"/>
        <v>12130744000100</v>
      </c>
      <c r="AD271" s="10" t="str">
        <f>VLOOKUP(R271,Layout2!$B$2:$M$2395,12,FALSE)</f>
        <v>12130744000100</v>
      </c>
      <c r="AE271" s="10" t="str">
        <f>IF(ISNA(AD271),VLOOKUP(C271,Layout2!$F$2:$M$2395,8,FALSE),AD271)</f>
        <v>12130744000100</v>
      </c>
      <c r="AF271" s="10" t="str">
        <f>IF(ISNA(AE271),VLOOKUP(B271,Layout2!$F$2:$M$2395,8,FALSE),AE271)</f>
        <v>12130744000100</v>
      </c>
      <c r="AG271" s="10" t="str">
        <f>IF(ISNA(AF271),VLOOKUP(B271,Layout2!$B$2:$M$2395,12,FALSE),AF271)</f>
        <v>12130744000100</v>
      </c>
      <c r="AI271" s="17" t="e">
        <v>#N/A</v>
      </c>
      <c r="AJ271" s="17" t="s">
        <v>862</v>
      </c>
      <c r="AK271" s="17" t="s">
        <v>862</v>
      </c>
      <c r="AL271" t="str">
        <f t="shared" si="18"/>
        <v>-</v>
      </c>
      <c r="AM271" t="str">
        <f t="shared" si="19"/>
        <v>CRI Ápice "Damha" 60S 1E</v>
      </c>
    </row>
    <row r="272" spans="1:39" ht="12.75" customHeight="1" x14ac:dyDescent="0.3">
      <c r="A272" s="6" t="s">
        <v>1372</v>
      </c>
      <c r="B272" s="6" t="s">
        <v>1373</v>
      </c>
      <c r="C272" s="6" t="s">
        <v>853</v>
      </c>
      <c r="D272" s="7" t="b">
        <v>0</v>
      </c>
      <c r="E272" s="6" t="s">
        <v>1105</v>
      </c>
      <c r="F272" s="6" t="s">
        <v>867</v>
      </c>
      <c r="G272" s="8">
        <v>41834</v>
      </c>
      <c r="H272" s="8">
        <v>43295</v>
      </c>
      <c r="I272" s="9"/>
      <c r="J272" s="9"/>
      <c r="K272" s="9"/>
      <c r="L272" s="6" t="s">
        <v>853</v>
      </c>
      <c r="M272" s="9"/>
      <c r="N272" s="6" t="s">
        <v>888</v>
      </c>
      <c r="O272" s="9"/>
      <c r="P272" s="7">
        <v>5.45E-2</v>
      </c>
      <c r="Q272" s="6" t="s">
        <v>869</v>
      </c>
      <c r="R272" s="6" t="s">
        <v>1374</v>
      </c>
      <c r="S272" s="6" t="s">
        <v>19</v>
      </c>
      <c r="T272" s="8">
        <v>41640</v>
      </c>
      <c r="U272" s="8">
        <v>43147</v>
      </c>
      <c r="V272" s="7" t="b">
        <v>0</v>
      </c>
      <c r="W272" s="6" t="s">
        <v>860</v>
      </c>
      <c r="X272" s="6" t="s">
        <v>870</v>
      </c>
      <c r="Y272" s="7">
        <v>1</v>
      </c>
      <c r="Z272" s="6" t="s">
        <v>980</v>
      </c>
      <c r="AA272" s="6" t="str">
        <f t="shared" si="16"/>
        <v>-</v>
      </c>
      <c r="AB272" s="6" t="str">
        <f t="shared" si="17"/>
        <v/>
      </c>
      <c r="AD272" s="10" t="e">
        <f>VLOOKUP(R272,Layout2!$B$2:$M$2395,12,FALSE)</f>
        <v>#N/A</v>
      </c>
      <c r="AE272" s="10" t="e">
        <f>IF(ISNA(AD272),VLOOKUP(C272,Layout2!$F$2:$M$2395,8,FALSE),AD272)</f>
        <v>#N/A</v>
      </c>
      <c r="AF272" s="10" t="e">
        <f>IF(ISNA(AE272),VLOOKUP(B272,Layout2!$F$2:$M$2395,8,FALSE),AE272)</f>
        <v>#N/A</v>
      </c>
      <c r="AG272" s="10" t="e">
        <f>IF(ISNA(AF272),VLOOKUP(B272,Layout2!$B$2:$M$2395,12,FALSE),AF272)</f>
        <v>#N/A</v>
      </c>
      <c r="AI272" s="17" t="e">
        <v>#N/A</v>
      </c>
      <c r="AJ272" s="17" t="s">
        <v>862</v>
      </c>
      <c r="AK272" s="17" t="s">
        <v>862</v>
      </c>
      <c r="AL272" t="str">
        <f t="shared" si="18"/>
        <v>-</v>
      </c>
      <c r="AM272" t="str">
        <f t="shared" si="19"/>
        <v>CRI Ápice "Mota Machado" 23S 1E</v>
      </c>
    </row>
    <row r="273" spans="1:39" ht="12.75" customHeight="1" x14ac:dyDescent="0.3">
      <c r="A273" s="6" t="s">
        <v>1375</v>
      </c>
      <c r="B273" s="6" t="s">
        <v>1376</v>
      </c>
      <c r="C273" s="6" t="s">
        <v>843</v>
      </c>
      <c r="D273" s="7" t="b">
        <v>0</v>
      </c>
      <c r="E273" s="6" t="s">
        <v>1105</v>
      </c>
      <c r="F273" s="6" t="s">
        <v>867</v>
      </c>
      <c r="G273" s="8">
        <v>41810</v>
      </c>
      <c r="H273" s="8">
        <v>46193</v>
      </c>
      <c r="I273" s="9"/>
      <c r="J273" s="9"/>
      <c r="K273" s="9"/>
      <c r="L273" s="6" t="s">
        <v>843</v>
      </c>
      <c r="M273" s="9"/>
      <c r="N273" s="6" t="s">
        <v>1106</v>
      </c>
      <c r="O273" s="9"/>
      <c r="P273" s="7">
        <v>0.15060000000000001</v>
      </c>
      <c r="Q273" s="6" t="s">
        <v>1043</v>
      </c>
      <c r="R273" s="6" t="s">
        <v>1377</v>
      </c>
      <c r="S273" s="6" t="s">
        <v>19</v>
      </c>
      <c r="T273" s="8">
        <v>41640</v>
      </c>
      <c r="U273" s="8">
        <v>43147</v>
      </c>
      <c r="V273" s="7" t="b">
        <v>0</v>
      </c>
      <c r="W273" s="6" t="s">
        <v>860</v>
      </c>
      <c r="X273" s="6" t="s">
        <v>870</v>
      </c>
      <c r="Y273" s="7">
        <v>1</v>
      </c>
      <c r="Z273" s="6" t="s">
        <v>713</v>
      </c>
      <c r="AA273" s="6" t="str">
        <f t="shared" si="16"/>
        <v>-</v>
      </c>
      <c r="AB273" s="6" t="str">
        <f t="shared" si="17"/>
        <v/>
      </c>
      <c r="AD273" s="10" t="e">
        <f>VLOOKUP(R273,Layout2!$B$2:$M$2395,12,FALSE)</f>
        <v>#N/A</v>
      </c>
      <c r="AE273" s="10" t="e">
        <f>IF(ISNA(AD273),VLOOKUP(C273,Layout2!$F$2:$M$2395,8,FALSE),AD273)</f>
        <v>#N/A</v>
      </c>
      <c r="AF273" s="10" t="e">
        <f>IF(ISNA(AE273),VLOOKUP(B273,Layout2!$F$2:$M$2395,8,FALSE),AE273)</f>
        <v>#N/A</v>
      </c>
      <c r="AG273" s="10" t="e">
        <f>IF(ISNA(AF273),VLOOKUP(B273,Layout2!$B$2:$M$2395,12,FALSE),AF273)</f>
        <v>#N/A</v>
      </c>
      <c r="AI273" s="17" t="e">
        <v>#N/A</v>
      </c>
      <c r="AJ273" s="17" t="s">
        <v>862</v>
      </c>
      <c r="AK273" s="17" t="s">
        <v>862</v>
      </c>
      <c r="AL273" t="str">
        <f t="shared" si="18"/>
        <v>-</v>
      </c>
      <c r="AM273" t="str">
        <f t="shared" si="19"/>
        <v>CRI Ápice "MGrupo 2 Junior" 36S 1E</v>
      </c>
    </row>
    <row r="274" spans="1:39" ht="12.75" customHeight="1" x14ac:dyDescent="0.3">
      <c r="A274" s="6" t="s">
        <v>1378</v>
      </c>
      <c r="B274" s="6" t="s">
        <v>1379</v>
      </c>
      <c r="C274" s="6" t="s">
        <v>850</v>
      </c>
      <c r="D274" s="7" t="b">
        <v>0</v>
      </c>
      <c r="E274" s="6" t="s">
        <v>1105</v>
      </c>
      <c r="F274" s="6" t="s">
        <v>867</v>
      </c>
      <c r="G274" s="8">
        <v>41810</v>
      </c>
      <c r="H274" s="8">
        <v>46193</v>
      </c>
      <c r="I274" s="9"/>
      <c r="J274" s="9"/>
      <c r="K274" s="9"/>
      <c r="L274" s="6" t="s">
        <v>850</v>
      </c>
      <c r="M274" s="9"/>
      <c r="N274" s="6" t="s">
        <v>1106</v>
      </c>
      <c r="O274" s="9"/>
      <c r="P274" s="7">
        <v>0.1</v>
      </c>
      <c r="Q274" s="6" t="s">
        <v>1043</v>
      </c>
      <c r="R274" s="6" t="s">
        <v>1380</v>
      </c>
      <c r="S274" s="6" t="s">
        <v>19</v>
      </c>
      <c r="T274" s="8">
        <v>41640</v>
      </c>
      <c r="U274" s="8">
        <v>43147</v>
      </c>
      <c r="V274" s="7" t="b">
        <v>0</v>
      </c>
      <c r="W274" s="6" t="s">
        <v>860</v>
      </c>
      <c r="X274" s="6" t="s">
        <v>870</v>
      </c>
      <c r="Y274" s="7">
        <v>1</v>
      </c>
      <c r="Z274" s="6" t="s">
        <v>713</v>
      </c>
      <c r="AA274" s="6" t="str">
        <f t="shared" si="16"/>
        <v>-</v>
      </c>
      <c r="AB274" s="6" t="str">
        <f t="shared" si="17"/>
        <v/>
      </c>
      <c r="AD274" s="10" t="e">
        <f>VLOOKUP(R274,Layout2!$B$2:$M$2395,12,FALSE)</f>
        <v>#N/A</v>
      </c>
      <c r="AE274" s="10" t="e">
        <f>IF(ISNA(AD274),VLOOKUP(C274,Layout2!$F$2:$M$2395,8,FALSE),AD274)</f>
        <v>#N/A</v>
      </c>
      <c r="AF274" s="10" t="e">
        <f>IF(ISNA(AE274),VLOOKUP(B274,Layout2!$F$2:$M$2395,8,FALSE),AE274)</f>
        <v>#N/A</v>
      </c>
      <c r="AG274" s="10" t="e">
        <f>IF(ISNA(AF274),VLOOKUP(B274,Layout2!$B$2:$M$2395,12,FALSE),AF274)</f>
        <v>#N/A</v>
      </c>
      <c r="AI274" s="17" t="e">
        <v>#N/A</v>
      </c>
      <c r="AJ274" s="17" t="s">
        <v>862</v>
      </c>
      <c r="AK274" s="17" t="s">
        <v>862</v>
      </c>
      <c r="AL274" t="str">
        <f t="shared" si="18"/>
        <v>-</v>
      </c>
      <c r="AM274" t="str">
        <f t="shared" si="19"/>
        <v>CRI Ápice "MGrupo 2 Sênior" 35S 1E</v>
      </c>
    </row>
    <row r="275" spans="1:39" ht="12.75" customHeight="1" x14ac:dyDescent="0.3">
      <c r="A275" s="6" t="s">
        <v>1381</v>
      </c>
      <c r="B275" s="6" t="s">
        <v>1381</v>
      </c>
      <c r="C275" s="6" t="s">
        <v>19</v>
      </c>
      <c r="D275" s="7" t="b">
        <v>0</v>
      </c>
      <c r="E275" s="6" t="s">
        <v>913</v>
      </c>
      <c r="F275" s="6" t="s">
        <v>867</v>
      </c>
      <c r="G275" s="8">
        <v>0</v>
      </c>
      <c r="H275" s="8">
        <v>0</v>
      </c>
      <c r="I275" s="9"/>
      <c r="J275" s="9"/>
      <c r="K275" s="9"/>
      <c r="L275" s="6" t="s">
        <v>19</v>
      </c>
      <c r="M275" s="9"/>
      <c r="N275" s="6" t="s">
        <v>888</v>
      </c>
      <c r="O275" s="9"/>
      <c r="P275" s="7">
        <v>0</v>
      </c>
      <c r="Q275" s="6" t="s">
        <v>869</v>
      </c>
      <c r="R275" s="6" t="s">
        <v>1382</v>
      </c>
      <c r="S275" s="6" t="s">
        <v>19</v>
      </c>
      <c r="T275" s="8">
        <v>41640</v>
      </c>
      <c r="U275" s="8">
        <v>43157</v>
      </c>
      <c r="V275" s="7" t="b">
        <v>0</v>
      </c>
      <c r="W275" s="6" t="s">
        <v>860</v>
      </c>
      <c r="X275" s="6" t="s">
        <v>870</v>
      </c>
      <c r="Y275" s="7">
        <v>1</v>
      </c>
      <c r="Z275" s="6" t="s">
        <v>713</v>
      </c>
      <c r="AA275" s="6" t="str">
        <f t="shared" si="16"/>
        <v>1055Z</v>
      </c>
      <c r="AB275" s="6" t="str">
        <f t="shared" si="17"/>
        <v/>
      </c>
      <c r="AD275" s="10" t="e">
        <f>VLOOKUP(R275,Layout2!$B$2:$M$2395,12,FALSE)</f>
        <v>#N/A</v>
      </c>
      <c r="AE275" s="10" t="e">
        <f>IF(ISNA(AD275),VLOOKUP(C275,Layout2!$F$2:$M$2395,8,FALSE),AD275)</f>
        <v>#N/A</v>
      </c>
      <c r="AF275" s="10" t="e">
        <f>IF(ISNA(AE275),VLOOKUP(B275,Layout2!$F$2:$M$2395,8,FALSE),AE275)</f>
        <v>#N/A</v>
      </c>
      <c r="AG275" s="10" t="e">
        <f>IF(ISNA(AF275),VLOOKUP(B275,Layout2!$B$2:$M$2395,12,FALSE),AF275)</f>
        <v>#N/A</v>
      </c>
      <c r="AI275" s="17" t="e">
        <v>#N/A</v>
      </c>
      <c r="AJ275" s="17" t="s">
        <v>1383</v>
      </c>
      <c r="AK275" s="17" t="s">
        <v>1383</v>
      </c>
      <c r="AL275" t="str">
        <f t="shared" si="18"/>
        <v>1055Z</v>
      </c>
      <c r="AM275" t="str">
        <f t="shared" si="19"/>
        <v>LF Caixa Econômica Federal</v>
      </c>
    </row>
    <row r="276" spans="1:39" ht="12.75" customHeight="1" x14ac:dyDescent="0.3">
      <c r="A276" s="6" t="s">
        <v>1359</v>
      </c>
      <c r="B276" s="6" t="s">
        <v>1384</v>
      </c>
      <c r="C276" s="6" t="s">
        <v>573</v>
      </c>
      <c r="D276" s="7" t="b">
        <v>0</v>
      </c>
      <c r="E276" s="6" t="s">
        <v>894</v>
      </c>
      <c r="F276" s="6" t="s">
        <v>867</v>
      </c>
      <c r="G276" s="8">
        <v>40558</v>
      </c>
      <c r="H276" s="8">
        <v>44635</v>
      </c>
      <c r="I276" s="9"/>
      <c r="J276" s="9"/>
      <c r="K276" s="9"/>
      <c r="L276" s="6" t="s">
        <v>1384</v>
      </c>
      <c r="M276" s="9"/>
      <c r="N276" s="6" t="s">
        <v>882</v>
      </c>
      <c r="O276" s="9"/>
      <c r="P276" s="7">
        <v>8.2500000000000004E-2</v>
      </c>
      <c r="Q276" s="6" t="s">
        <v>869</v>
      </c>
      <c r="R276" s="6" t="s">
        <v>572</v>
      </c>
      <c r="S276" s="6" t="s">
        <v>19</v>
      </c>
      <c r="T276" s="8">
        <v>41640</v>
      </c>
      <c r="U276" s="8">
        <v>43300</v>
      </c>
      <c r="V276" s="7" t="b">
        <v>0</v>
      </c>
      <c r="W276" s="6" t="s">
        <v>860</v>
      </c>
      <c r="X276" s="6" t="s">
        <v>875</v>
      </c>
      <c r="Y276" s="7">
        <v>1</v>
      </c>
      <c r="Z276" s="6" t="s">
        <v>713</v>
      </c>
      <c r="AA276" s="6" t="str">
        <f t="shared" si="16"/>
        <v>ECOR3</v>
      </c>
      <c r="AB276" s="6" t="str">
        <f t="shared" si="17"/>
        <v>10841050000155</v>
      </c>
      <c r="AD276" s="10" t="str">
        <f>VLOOKUP(R276,Layout2!$B$2:$M$2395,12,FALSE)</f>
        <v>10841050000155</v>
      </c>
      <c r="AE276" s="10" t="str">
        <f>IF(ISNA(AD276),VLOOKUP(C276,Layout2!$F$2:$M$2395,8,FALSE),AD276)</f>
        <v>10841050000155</v>
      </c>
      <c r="AF276" s="10" t="str">
        <f>IF(ISNA(AE276),VLOOKUP(B276,Layout2!$F$2:$M$2395,8,FALSE),AE276)</f>
        <v>10841050000155</v>
      </c>
      <c r="AG276" s="10" t="str">
        <f>IF(ISNA(AF276),VLOOKUP(B276,Layout2!$B$2:$M$2395,12,FALSE),AF276)</f>
        <v>10841050000155</v>
      </c>
      <c r="AI276" s="17" t="s">
        <v>1254</v>
      </c>
      <c r="AJ276" s="17" t="s">
        <v>1254</v>
      </c>
      <c r="AK276" s="17" t="s">
        <v>1254</v>
      </c>
      <c r="AL276" t="str">
        <f t="shared" si="18"/>
        <v>ECOR3</v>
      </c>
      <c r="AM276" t="str">
        <f t="shared" si="19"/>
        <v>Debênture Ecopistas 2S 1E</v>
      </c>
    </row>
    <row r="277" spans="1:39" ht="12.75" customHeight="1" x14ac:dyDescent="0.3">
      <c r="A277" s="6" t="s">
        <v>1385</v>
      </c>
      <c r="B277" s="6" t="s">
        <v>1385</v>
      </c>
      <c r="C277" s="6" t="s">
        <v>19</v>
      </c>
      <c r="D277" s="7" t="b">
        <v>0</v>
      </c>
      <c r="E277" s="6" t="s">
        <v>866</v>
      </c>
      <c r="F277" s="6" t="s">
        <v>859</v>
      </c>
      <c r="G277" s="8">
        <v>0</v>
      </c>
      <c r="H277" s="8">
        <v>0</v>
      </c>
      <c r="I277" s="9"/>
      <c r="J277" s="9"/>
      <c r="K277" s="9"/>
      <c r="L277" s="6" t="s">
        <v>19</v>
      </c>
      <c r="M277" s="9"/>
      <c r="N277" s="6" t="s">
        <v>19</v>
      </c>
      <c r="O277" s="9"/>
      <c r="P277" s="7">
        <v>0</v>
      </c>
      <c r="Q277" s="6" t="s">
        <v>19</v>
      </c>
      <c r="R277" s="6" t="s">
        <v>19</v>
      </c>
      <c r="S277" s="6" t="s">
        <v>19</v>
      </c>
      <c r="T277" s="8">
        <v>41640</v>
      </c>
      <c r="U277" s="8">
        <v>42719</v>
      </c>
      <c r="V277" s="7" t="b">
        <v>1</v>
      </c>
      <c r="W277" s="6" t="s">
        <v>860</v>
      </c>
      <c r="X277" s="6" t="s">
        <v>870</v>
      </c>
      <c r="Y277" s="7">
        <v>1</v>
      </c>
      <c r="Z277" s="6" t="s">
        <v>713</v>
      </c>
      <c r="AA277" s="6" t="str">
        <f t="shared" si="16"/>
        <v>BBDC4</v>
      </c>
      <c r="AB277" s="6" t="str">
        <f t="shared" si="17"/>
        <v/>
      </c>
      <c r="AD277" s="10" t="e">
        <f>VLOOKUP(R277,Layout2!$B$2:$M$2395,12,FALSE)</f>
        <v>#N/A</v>
      </c>
      <c r="AE277" s="10" t="e">
        <f>IF(ISNA(AD277),VLOOKUP(C277,Layout2!$F$2:$M$2395,8,FALSE),AD277)</f>
        <v>#N/A</v>
      </c>
      <c r="AF277" s="10" t="e">
        <f>IF(ISNA(AE277),VLOOKUP(B277,Layout2!$F$2:$M$2395,8,FALSE),AE277)</f>
        <v>#N/A</v>
      </c>
      <c r="AG277" s="10" t="e">
        <f>IF(ISNA(AF277),VLOOKUP(B277,Layout2!$B$2:$M$2395,12,FALSE),AF277)</f>
        <v>#N/A</v>
      </c>
      <c r="AI277" s="17" t="e">
        <v>#N/A</v>
      </c>
      <c r="AJ277" s="17" t="s">
        <v>1115</v>
      </c>
      <c r="AK277" s="17" t="s">
        <v>1115</v>
      </c>
      <c r="AL277" t="str">
        <f t="shared" si="18"/>
        <v>BBDC4</v>
      </c>
      <c r="AM277" t="str">
        <f t="shared" si="19"/>
        <v>CDB HSBC</v>
      </c>
    </row>
    <row r="278" spans="1:39" ht="12.75" customHeight="1" x14ac:dyDescent="0.3">
      <c r="A278" s="6" t="s">
        <v>1386</v>
      </c>
      <c r="B278" s="6" t="s">
        <v>1386</v>
      </c>
      <c r="C278" s="6" t="s">
        <v>19</v>
      </c>
      <c r="D278" s="7" t="b">
        <v>0</v>
      </c>
      <c r="E278" s="6" t="s">
        <v>1387</v>
      </c>
      <c r="F278" s="6" t="s">
        <v>867</v>
      </c>
      <c r="G278" s="8">
        <v>0</v>
      </c>
      <c r="H278" s="8">
        <v>55153</v>
      </c>
      <c r="I278" s="9"/>
      <c r="J278" s="9"/>
      <c r="K278" s="9"/>
      <c r="L278" s="6" t="s">
        <v>19</v>
      </c>
      <c r="M278" s="9"/>
      <c r="N278" s="6" t="s">
        <v>888</v>
      </c>
      <c r="O278" s="9"/>
      <c r="P278" s="7">
        <v>0</v>
      </c>
      <c r="Q278" s="6" t="s">
        <v>869</v>
      </c>
      <c r="R278" s="6" t="s">
        <v>19</v>
      </c>
      <c r="S278" s="6" t="s">
        <v>19</v>
      </c>
      <c r="T278" s="8">
        <v>41640</v>
      </c>
      <c r="U278" s="8">
        <v>42864</v>
      </c>
      <c r="V278" s="7" t="b">
        <v>1</v>
      </c>
      <c r="W278" s="6" t="s">
        <v>860</v>
      </c>
      <c r="X278" s="6" t="s">
        <v>1388</v>
      </c>
      <c r="Y278" s="7">
        <v>1</v>
      </c>
      <c r="Z278" s="6" t="s">
        <v>713</v>
      </c>
      <c r="AA278" s="6" t="str">
        <f t="shared" si="16"/>
        <v>TESOURO</v>
      </c>
      <c r="AB278" s="6" t="str">
        <f t="shared" si="17"/>
        <v/>
      </c>
      <c r="AD278" s="10" t="e">
        <f>VLOOKUP(R278,Layout2!$B$2:$M$2395,12,FALSE)</f>
        <v>#N/A</v>
      </c>
      <c r="AE278" s="10" t="e">
        <f>IF(ISNA(AD278),VLOOKUP(C278,Layout2!$F$2:$M$2395,8,FALSE),AD278)</f>
        <v>#N/A</v>
      </c>
      <c r="AF278" s="10" t="e">
        <f>IF(ISNA(AE278),VLOOKUP(B278,Layout2!$F$2:$M$2395,8,FALSE),AE278)</f>
        <v>#N/A</v>
      </c>
      <c r="AG278" s="10" t="e">
        <f>IF(ISNA(AF278),VLOOKUP(B278,Layout2!$B$2:$M$2395,12,FALSE),AF278)</f>
        <v>#N/A</v>
      </c>
      <c r="AI278" s="17" t="e">
        <v>#N/A</v>
      </c>
      <c r="AJ278" s="17" t="s">
        <v>1389</v>
      </c>
      <c r="AK278" s="17" t="s">
        <v>1389</v>
      </c>
      <c r="AL278" t="str">
        <f t="shared" si="18"/>
        <v>TESOURO</v>
      </c>
      <c r="AM278" t="str">
        <f t="shared" si="19"/>
        <v>LTN</v>
      </c>
    </row>
    <row r="279" spans="1:39" ht="12.75" customHeight="1" x14ac:dyDescent="0.3">
      <c r="A279" s="6" t="s">
        <v>1390</v>
      </c>
      <c r="B279" s="6" t="s">
        <v>1390</v>
      </c>
      <c r="C279" s="6" t="s">
        <v>19</v>
      </c>
      <c r="D279" s="7" t="b">
        <v>0</v>
      </c>
      <c r="E279" s="6" t="s">
        <v>913</v>
      </c>
      <c r="F279" s="6" t="s">
        <v>937</v>
      </c>
      <c r="G279" s="8">
        <v>0</v>
      </c>
      <c r="H279" s="8">
        <v>42734</v>
      </c>
      <c r="I279" s="9"/>
      <c r="J279" s="9"/>
      <c r="K279" s="9"/>
      <c r="L279" s="6" t="s">
        <v>19</v>
      </c>
      <c r="M279" s="9"/>
      <c r="N279" s="6" t="s">
        <v>19</v>
      </c>
      <c r="O279" s="9"/>
      <c r="P279" s="7">
        <v>0</v>
      </c>
      <c r="Q279" s="6" t="s">
        <v>19</v>
      </c>
      <c r="R279" s="6" t="s">
        <v>19</v>
      </c>
      <c r="S279" s="6" t="s">
        <v>19</v>
      </c>
      <c r="T279" s="8">
        <v>41640</v>
      </c>
      <c r="U279" s="8">
        <v>42719</v>
      </c>
      <c r="V279" s="7" t="b">
        <v>1</v>
      </c>
      <c r="W279" s="6" t="s">
        <v>860</v>
      </c>
      <c r="X279" s="6" t="s">
        <v>870</v>
      </c>
      <c r="Y279" s="7">
        <v>1</v>
      </c>
      <c r="Z279" s="6" t="s">
        <v>713</v>
      </c>
      <c r="AA279" s="6" t="str">
        <f t="shared" si="16"/>
        <v>BBDC4</v>
      </c>
      <c r="AB279" s="6" t="str">
        <f t="shared" si="17"/>
        <v/>
      </c>
      <c r="AD279" s="10" t="e">
        <f>VLOOKUP(R279,Layout2!$B$2:$M$2395,12,FALSE)</f>
        <v>#N/A</v>
      </c>
      <c r="AE279" s="10" t="e">
        <f>IF(ISNA(AD279),VLOOKUP(C279,Layout2!$F$2:$M$2395,8,FALSE),AD279)</f>
        <v>#N/A</v>
      </c>
      <c r="AF279" s="10" t="e">
        <f>IF(ISNA(AE279),VLOOKUP(B279,Layout2!$F$2:$M$2395,8,FALSE),AE279)</f>
        <v>#N/A</v>
      </c>
      <c r="AG279" s="10" t="e">
        <f>IF(ISNA(AF279),VLOOKUP(B279,Layout2!$B$2:$M$2395,12,FALSE),AF279)</f>
        <v>#N/A</v>
      </c>
      <c r="AI279" s="17" t="e">
        <v>#N/A</v>
      </c>
      <c r="AJ279" s="17" t="s">
        <v>1115</v>
      </c>
      <c r="AK279" s="17" t="s">
        <v>1115</v>
      </c>
      <c r="AL279" t="str">
        <f t="shared" si="18"/>
        <v>BBDC4</v>
      </c>
      <c r="AM279" t="str">
        <f t="shared" si="19"/>
        <v>LF HSBC</v>
      </c>
    </row>
    <row r="280" spans="1:39" ht="12.75" customHeight="1" x14ac:dyDescent="0.3">
      <c r="A280" s="6" t="s">
        <v>1391</v>
      </c>
      <c r="B280" s="6" t="s">
        <v>1391</v>
      </c>
      <c r="C280" s="6" t="s">
        <v>19</v>
      </c>
      <c r="D280" s="7" t="b">
        <v>0</v>
      </c>
      <c r="E280" s="6" t="s">
        <v>913</v>
      </c>
      <c r="F280" s="6" t="s">
        <v>937</v>
      </c>
      <c r="G280" s="9"/>
      <c r="H280" s="9"/>
      <c r="I280" s="9"/>
      <c r="J280" s="9"/>
      <c r="K280" s="9"/>
      <c r="L280" s="6" t="s">
        <v>19</v>
      </c>
      <c r="M280" s="9"/>
      <c r="N280" s="6" t="s">
        <v>19</v>
      </c>
      <c r="O280" s="9"/>
      <c r="P280" s="9"/>
      <c r="Q280" s="6" t="s">
        <v>19</v>
      </c>
      <c r="R280" s="6" t="s">
        <v>19</v>
      </c>
      <c r="S280" s="6" t="s">
        <v>19</v>
      </c>
      <c r="T280" s="8">
        <v>41640</v>
      </c>
      <c r="U280" s="8">
        <v>42719</v>
      </c>
      <c r="V280" s="7" t="b">
        <v>1</v>
      </c>
      <c r="W280" s="6" t="s">
        <v>860</v>
      </c>
      <c r="X280" s="6" t="s">
        <v>870</v>
      </c>
      <c r="Y280" s="7">
        <v>1</v>
      </c>
      <c r="Z280" s="6" t="s">
        <v>713</v>
      </c>
      <c r="AA280" s="6" t="str">
        <f t="shared" si="16"/>
        <v>BBAS3</v>
      </c>
      <c r="AB280" s="6" t="str">
        <f t="shared" si="17"/>
        <v/>
      </c>
      <c r="AD280" s="10" t="e">
        <f>VLOOKUP(R280,Layout2!$B$2:$M$2395,12,FALSE)</f>
        <v>#N/A</v>
      </c>
      <c r="AE280" s="10" t="e">
        <f>IF(ISNA(AD280),VLOOKUP(C280,Layout2!$F$2:$M$2395,8,FALSE),AD280)</f>
        <v>#N/A</v>
      </c>
      <c r="AF280" s="10" t="e">
        <f>IF(ISNA(AE280),VLOOKUP(B280,Layout2!$F$2:$M$2395,8,FALSE),AE280)</f>
        <v>#N/A</v>
      </c>
      <c r="AG280" s="10" t="e">
        <f>IF(ISNA(AF280),VLOOKUP(B280,Layout2!$B$2:$M$2395,12,FALSE),AF280)</f>
        <v>#N/A</v>
      </c>
      <c r="AI280" s="17" t="e">
        <v>#N/A</v>
      </c>
      <c r="AJ280" s="17" t="s">
        <v>1350</v>
      </c>
      <c r="AK280" s="17" t="s">
        <v>1350</v>
      </c>
      <c r="AL280" t="str">
        <f t="shared" si="18"/>
        <v>BBAS3</v>
      </c>
      <c r="AM280" t="str">
        <f t="shared" si="19"/>
        <v>LF Banco do Brasil</v>
      </c>
    </row>
    <row r="281" spans="1:39" ht="12.75" customHeight="1" x14ac:dyDescent="0.3">
      <c r="A281" s="6" t="s">
        <v>1392</v>
      </c>
      <c r="B281" s="6" t="s">
        <v>1393</v>
      </c>
      <c r="C281" s="6" t="s">
        <v>19</v>
      </c>
      <c r="D281" s="7" t="b">
        <v>0</v>
      </c>
      <c r="E281" s="6" t="s">
        <v>974</v>
      </c>
      <c r="F281" s="6" t="s">
        <v>975</v>
      </c>
      <c r="G281" s="9"/>
      <c r="H281" s="9"/>
      <c r="I281" s="9"/>
      <c r="J281" s="9"/>
      <c r="K281" s="9"/>
      <c r="L281" s="6" t="s">
        <v>19</v>
      </c>
      <c r="M281" s="9"/>
      <c r="N281" s="6" t="s">
        <v>19</v>
      </c>
      <c r="O281" s="9"/>
      <c r="P281" s="9"/>
      <c r="Q281" s="6" t="s">
        <v>19</v>
      </c>
      <c r="R281" s="6" t="s">
        <v>19</v>
      </c>
      <c r="S281" s="6" t="s">
        <v>19</v>
      </c>
      <c r="T281" s="8">
        <v>41640</v>
      </c>
      <c r="U281" s="8">
        <v>42719</v>
      </c>
      <c r="V281" s="7" t="b">
        <v>1</v>
      </c>
      <c r="W281" s="6" t="s">
        <v>712</v>
      </c>
      <c r="X281" s="6" t="s">
        <v>861</v>
      </c>
      <c r="Y281" s="7">
        <v>1</v>
      </c>
      <c r="Z281" s="6" t="s">
        <v>976</v>
      </c>
      <c r="AA281" s="6" t="str">
        <f t="shared" si="16"/>
        <v>-</v>
      </c>
      <c r="AB281" s="6" t="str">
        <f t="shared" si="17"/>
        <v/>
      </c>
      <c r="AD281" s="10" t="e">
        <f>VLOOKUP(R281,Layout2!$B$2:$M$2395,12,FALSE)</f>
        <v>#N/A</v>
      </c>
      <c r="AE281" s="10" t="e">
        <f>IF(ISNA(AD281),VLOOKUP(C281,Layout2!$F$2:$M$2395,8,FALSE),AD281)</f>
        <v>#N/A</v>
      </c>
      <c r="AF281" s="10" t="e">
        <f>IF(ISNA(AE281),VLOOKUP(B281,Layout2!$F$2:$M$2395,8,FALSE),AE281)</f>
        <v>#N/A</v>
      </c>
      <c r="AG281" s="10" t="e">
        <f>IF(ISNA(AF281),VLOOKUP(B281,Layout2!$B$2:$M$2395,12,FALSE),AF281)</f>
        <v>#N/A</v>
      </c>
      <c r="AI281" s="17" t="e">
        <v>#N/A</v>
      </c>
      <c r="AJ281" s="17" t="s">
        <v>862</v>
      </c>
      <c r="AK281" s="17" t="s">
        <v>862</v>
      </c>
      <c r="AL281" t="str">
        <f t="shared" si="18"/>
        <v>-</v>
      </c>
      <c r="AM281" t="str">
        <f t="shared" si="19"/>
        <v>FII BM THERA</v>
      </c>
    </row>
    <row r="282" spans="1:39" ht="12.75" customHeight="1" x14ac:dyDescent="0.3">
      <c r="A282" s="6" t="s">
        <v>1394</v>
      </c>
      <c r="B282" s="6" t="s">
        <v>1395</v>
      </c>
      <c r="C282" s="6" t="s">
        <v>19</v>
      </c>
      <c r="D282" s="7" t="b">
        <v>0</v>
      </c>
      <c r="E282" s="6" t="s">
        <v>1089</v>
      </c>
      <c r="F282" s="6" t="s">
        <v>975</v>
      </c>
      <c r="G282" s="9"/>
      <c r="H282" s="9"/>
      <c r="I282" s="9"/>
      <c r="J282" s="9"/>
      <c r="K282" s="9"/>
      <c r="L282" s="6" t="s">
        <v>19</v>
      </c>
      <c r="M282" s="9"/>
      <c r="N282" s="6" t="s">
        <v>998</v>
      </c>
      <c r="O282" s="9"/>
      <c r="P282" s="7">
        <v>0.12</v>
      </c>
      <c r="Q282" s="6" t="s">
        <v>869</v>
      </c>
      <c r="R282" s="6" t="s">
        <v>19</v>
      </c>
      <c r="S282" s="6" t="s">
        <v>19</v>
      </c>
      <c r="T282" s="8">
        <v>41640</v>
      </c>
      <c r="U282" s="8">
        <v>42719</v>
      </c>
      <c r="V282" s="7" t="b">
        <v>1</v>
      </c>
      <c r="W282" s="6" t="s">
        <v>860</v>
      </c>
      <c r="X282" s="6" t="s">
        <v>861</v>
      </c>
      <c r="Y282" s="7">
        <v>1</v>
      </c>
      <c r="Z282" s="6" t="s">
        <v>713</v>
      </c>
      <c r="AA282" s="6" t="str">
        <f t="shared" si="16"/>
        <v>-</v>
      </c>
      <c r="AB282" s="6" t="str">
        <f t="shared" si="17"/>
        <v/>
      </c>
      <c r="AD282" s="10" t="e">
        <f>VLOOKUP(R282,Layout2!$B$2:$M$2395,12,FALSE)</f>
        <v>#N/A</v>
      </c>
      <c r="AE282" s="10" t="e">
        <f>IF(ISNA(AD282),VLOOKUP(C282,Layout2!$F$2:$M$2395,8,FALSE),AD282)</f>
        <v>#N/A</v>
      </c>
      <c r="AF282" s="10" t="e">
        <f>IF(ISNA(AE282),VLOOKUP(B282,Layout2!$F$2:$M$2395,8,FALSE),AE282)</f>
        <v>#N/A</v>
      </c>
      <c r="AG282" s="10" t="e">
        <f>IF(ISNA(AF282),VLOOKUP(B282,Layout2!$B$2:$M$2395,12,FALSE),AF282)</f>
        <v>#N/A</v>
      </c>
      <c r="AI282" s="17" t="e">
        <v>#N/A</v>
      </c>
      <c r="AJ282" s="17" t="s">
        <v>862</v>
      </c>
      <c r="AK282" s="17" t="s">
        <v>862</v>
      </c>
      <c r="AL282" t="str">
        <f t="shared" si="18"/>
        <v>-</v>
      </c>
      <c r="AM282" t="str">
        <f t="shared" si="19"/>
        <v>FIDC Red Multisetorial LP Sênior 5</v>
      </c>
    </row>
    <row r="283" spans="1:39" ht="12.75" customHeight="1" x14ac:dyDescent="0.3">
      <c r="A283" s="6" t="s">
        <v>1396</v>
      </c>
      <c r="B283" s="6" t="s">
        <v>1396</v>
      </c>
      <c r="C283" s="6" t="s">
        <v>19</v>
      </c>
      <c r="D283" s="7" t="b">
        <v>0</v>
      </c>
      <c r="E283" s="6" t="s">
        <v>859</v>
      </c>
      <c r="F283" s="6" t="s">
        <v>859</v>
      </c>
      <c r="G283" s="9"/>
      <c r="H283" s="9"/>
      <c r="I283" s="9"/>
      <c r="J283" s="9"/>
      <c r="K283" s="9"/>
      <c r="L283" s="6" t="s">
        <v>19</v>
      </c>
      <c r="M283" s="9"/>
      <c r="N283" s="6" t="s">
        <v>19</v>
      </c>
      <c r="O283" s="9"/>
      <c r="P283" s="9"/>
      <c r="Q283" s="6" t="s">
        <v>19</v>
      </c>
      <c r="R283" s="6" t="s">
        <v>19</v>
      </c>
      <c r="S283" s="6" t="s">
        <v>19</v>
      </c>
      <c r="T283" s="8">
        <v>41640</v>
      </c>
      <c r="U283" s="9"/>
      <c r="V283" s="7" t="b">
        <v>0</v>
      </c>
      <c r="W283" s="6" t="s">
        <v>860</v>
      </c>
      <c r="X283" s="6" t="s">
        <v>199</v>
      </c>
      <c r="Y283" s="7">
        <v>1</v>
      </c>
      <c r="Z283" s="6" t="s">
        <v>713</v>
      </c>
      <c r="AA283" s="6" t="str">
        <f t="shared" si="16"/>
        <v>BBTG4</v>
      </c>
      <c r="AB283" s="6" t="str">
        <f t="shared" si="17"/>
        <v/>
      </c>
      <c r="AD283" s="10" t="e">
        <f>VLOOKUP(R283,Layout2!$B$2:$M$2395,12,FALSE)</f>
        <v>#N/A</v>
      </c>
      <c r="AE283" s="10" t="e">
        <f>IF(ISNA(AD283),VLOOKUP(C283,Layout2!$F$2:$M$2395,8,FALSE),AD283)</f>
        <v>#N/A</v>
      </c>
      <c r="AF283" s="10" t="e">
        <f>IF(ISNA(AE283),VLOOKUP(B283,Layout2!$F$2:$M$2395,8,FALSE),AE283)</f>
        <v>#N/A</v>
      </c>
      <c r="AG283" s="10" t="e">
        <f>IF(ISNA(AF283),VLOOKUP(B283,Layout2!$B$2:$M$2395,12,FALSE),AF283)</f>
        <v>#N/A</v>
      </c>
      <c r="AI283" s="17" t="e">
        <v>#N/A</v>
      </c>
      <c r="AJ283" s="17" t="s">
        <v>1397</v>
      </c>
      <c r="AK283" s="17" t="s">
        <v>1397</v>
      </c>
      <c r="AL283" t="str">
        <f t="shared" si="18"/>
        <v>BBTG4</v>
      </c>
      <c r="AM283" t="str">
        <f t="shared" si="19"/>
        <v>BTG - Cash</v>
      </c>
    </row>
    <row r="284" spans="1:39" ht="12.75" customHeight="1" x14ac:dyDescent="0.3">
      <c r="A284" s="6" t="s">
        <v>1398</v>
      </c>
      <c r="B284" s="6" t="s">
        <v>1398</v>
      </c>
      <c r="C284" s="6" t="s">
        <v>19</v>
      </c>
      <c r="D284" s="7" t="b">
        <v>0</v>
      </c>
      <c r="E284" s="6" t="s">
        <v>859</v>
      </c>
      <c r="F284" s="6" t="s">
        <v>19</v>
      </c>
      <c r="G284" s="8">
        <v>0</v>
      </c>
      <c r="H284" s="8">
        <v>55153</v>
      </c>
      <c r="I284" s="9"/>
      <c r="J284" s="9"/>
      <c r="K284" s="9"/>
      <c r="L284" s="6" t="s">
        <v>19</v>
      </c>
      <c r="M284" s="9"/>
      <c r="N284" s="6" t="s">
        <v>19</v>
      </c>
      <c r="O284" s="9"/>
      <c r="P284" s="7">
        <v>0</v>
      </c>
      <c r="Q284" s="6" t="s">
        <v>19</v>
      </c>
      <c r="R284" s="6" t="s">
        <v>1399</v>
      </c>
      <c r="S284" s="6" t="s">
        <v>19</v>
      </c>
      <c r="T284" s="8">
        <v>41640</v>
      </c>
      <c r="U284" s="8">
        <v>43157</v>
      </c>
      <c r="V284" s="7" t="b">
        <v>0</v>
      </c>
      <c r="W284" s="6" t="s">
        <v>860</v>
      </c>
      <c r="X284" s="6" t="s">
        <v>870</v>
      </c>
      <c r="Y284" s="7">
        <v>1</v>
      </c>
      <c r="Z284" s="6" t="s">
        <v>713</v>
      </c>
      <c r="AA284" s="6" t="str">
        <f t="shared" si="16"/>
        <v>ITUB4</v>
      </c>
      <c r="AB284" s="6" t="str">
        <f t="shared" si="17"/>
        <v/>
      </c>
      <c r="AD284" s="10" t="e">
        <f>VLOOKUP(R284,Layout2!$B$2:$M$2395,12,FALSE)</f>
        <v>#N/A</v>
      </c>
      <c r="AE284" s="10" t="e">
        <f>IF(ISNA(AD284),VLOOKUP(C284,Layout2!$F$2:$M$2395,8,FALSE),AD284)</f>
        <v>#N/A</v>
      </c>
      <c r="AF284" s="10" t="e">
        <f>IF(ISNA(AE284),VLOOKUP(B284,Layout2!$F$2:$M$2395,8,FALSE),AE284)</f>
        <v>#N/A</v>
      </c>
      <c r="AG284" s="10" t="e">
        <f>IF(ISNA(AF284),VLOOKUP(B284,Layout2!$B$2:$M$2395,12,FALSE),AF284)</f>
        <v>#N/A</v>
      </c>
      <c r="AI284" s="17" t="e">
        <v>#N/A</v>
      </c>
      <c r="AJ284" s="17" t="s">
        <v>939</v>
      </c>
      <c r="AK284" s="17" t="s">
        <v>939</v>
      </c>
      <c r="AL284" t="str">
        <f t="shared" si="18"/>
        <v>ITUB4</v>
      </c>
      <c r="AM284" t="str">
        <f t="shared" si="19"/>
        <v>Over-Intrag</v>
      </c>
    </row>
    <row r="285" spans="1:39" ht="12.75" customHeight="1" x14ac:dyDescent="0.3">
      <c r="A285" s="6" t="s">
        <v>1400</v>
      </c>
      <c r="B285" s="6" t="s">
        <v>1400</v>
      </c>
      <c r="C285" s="6" t="s">
        <v>19</v>
      </c>
      <c r="D285" s="7" t="b">
        <v>0</v>
      </c>
      <c r="E285" s="6" t="s">
        <v>866</v>
      </c>
      <c r="F285" s="6" t="s">
        <v>859</v>
      </c>
      <c r="G285" s="8">
        <v>0</v>
      </c>
      <c r="H285" s="8">
        <v>0</v>
      </c>
      <c r="I285" s="9"/>
      <c r="J285" s="9"/>
      <c r="K285" s="9"/>
      <c r="L285" s="6" t="s">
        <v>19</v>
      </c>
      <c r="M285" s="9"/>
      <c r="N285" s="6" t="s">
        <v>19</v>
      </c>
      <c r="O285" s="9"/>
      <c r="P285" s="7">
        <v>0</v>
      </c>
      <c r="Q285" s="6" t="s">
        <v>19</v>
      </c>
      <c r="R285" s="6" t="s">
        <v>19</v>
      </c>
      <c r="S285" s="6" t="s">
        <v>19</v>
      </c>
      <c r="T285" s="8">
        <v>41640</v>
      </c>
      <c r="U285" s="9"/>
      <c r="V285" s="7" t="b">
        <v>0</v>
      </c>
      <c r="W285" s="6" t="s">
        <v>860</v>
      </c>
      <c r="X285" s="6" t="s">
        <v>870</v>
      </c>
      <c r="Y285" s="7">
        <v>1</v>
      </c>
      <c r="Z285" s="6" t="s">
        <v>713</v>
      </c>
      <c r="AA285" s="6" t="str">
        <f t="shared" si="16"/>
        <v>SANB3</v>
      </c>
      <c r="AB285" s="6" t="str">
        <f t="shared" si="17"/>
        <v/>
      </c>
      <c r="AD285" s="10" t="e">
        <f>VLOOKUP(R285,Layout2!$B$2:$M$2395,12,FALSE)</f>
        <v>#N/A</v>
      </c>
      <c r="AE285" s="10" t="e">
        <f>IF(ISNA(AD285),VLOOKUP(C285,Layout2!$F$2:$M$2395,8,FALSE),AD285)</f>
        <v>#N/A</v>
      </c>
      <c r="AF285" s="10" t="e">
        <f>IF(ISNA(AE285),VLOOKUP(B285,Layout2!$F$2:$M$2395,8,FALSE),AE285)</f>
        <v>#N/A</v>
      </c>
      <c r="AG285" s="10" t="e">
        <f>IF(ISNA(AF285),VLOOKUP(B285,Layout2!$B$2:$M$2395,12,FALSE),AF285)</f>
        <v>#N/A</v>
      </c>
      <c r="AI285" s="17" t="e">
        <v>#N/A</v>
      </c>
      <c r="AJ285" s="17" t="s">
        <v>1401</v>
      </c>
      <c r="AK285" s="17" t="s">
        <v>1401</v>
      </c>
      <c r="AL285" t="str">
        <f t="shared" si="18"/>
        <v>SANB3</v>
      </c>
      <c r="AM285" t="str">
        <f t="shared" si="19"/>
        <v>CDB Santander</v>
      </c>
    </row>
    <row r="286" spans="1:39" ht="12.75" customHeight="1" x14ac:dyDescent="0.3">
      <c r="A286" s="6" t="s">
        <v>1402</v>
      </c>
      <c r="B286" s="6" t="s">
        <v>1402</v>
      </c>
      <c r="C286" s="6" t="s">
        <v>19</v>
      </c>
      <c r="D286" s="7" t="b">
        <v>0</v>
      </c>
      <c r="E286" s="6" t="s">
        <v>866</v>
      </c>
      <c r="F286" s="6" t="s">
        <v>859</v>
      </c>
      <c r="G286" s="8">
        <v>0</v>
      </c>
      <c r="H286" s="8">
        <v>0</v>
      </c>
      <c r="I286" s="9"/>
      <c r="J286" s="9"/>
      <c r="K286" s="9"/>
      <c r="L286" s="6" t="s">
        <v>19</v>
      </c>
      <c r="M286" s="9"/>
      <c r="N286" s="6" t="s">
        <v>19</v>
      </c>
      <c r="O286" s="9"/>
      <c r="P286" s="7">
        <v>0</v>
      </c>
      <c r="Q286" s="6" t="s">
        <v>19</v>
      </c>
      <c r="R286" s="6" t="s">
        <v>19</v>
      </c>
      <c r="S286" s="6" t="s">
        <v>19</v>
      </c>
      <c r="T286" s="8">
        <v>41640</v>
      </c>
      <c r="U286" s="8">
        <v>43157</v>
      </c>
      <c r="V286" s="7" t="b">
        <v>0</v>
      </c>
      <c r="W286" s="6" t="s">
        <v>860</v>
      </c>
      <c r="X286" s="6" t="s">
        <v>870</v>
      </c>
      <c r="Y286" s="7">
        <v>1</v>
      </c>
      <c r="Z286" s="6" t="s">
        <v>713</v>
      </c>
      <c r="AA286" s="6" t="str">
        <f t="shared" si="16"/>
        <v>1055Z</v>
      </c>
      <c r="AB286" s="6" t="str">
        <f t="shared" si="17"/>
        <v/>
      </c>
      <c r="AD286" s="10" t="e">
        <f>VLOOKUP(R286,Layout2!$B$2:$M$2395,12,FALSE)</f>
        <v>#N/A</v>
      </c>
      <c r="AE286" s="10" t="e">
        <f>IF(ISNA(AD286),VLOOKUP(C286,Layout2!$F$2:$M$2395,8,FALSE),AD286)</f>
        <v>#N/A</v>
      </c>
      <c r="AF286" s="10" t="e">
        <f>IF(ISNA(AE286),VLOOKUP(B286,Layout2!$F$2:$M$2395,8,FALSE),AE286)</f>
        <v>#N/A</v>
      </c>
      <c r="AG286" s="10" t="e">
        <f>IF(ISNA(AF286),VLOOKUP(B286,Layout2!$B$2:$M$2395,12,FALSE),AF286)</f>
        <v>#N/A</v>
      </c>
      <c r="AI286" s="17" t="e">
        <v>#N/A</v>
      </c>
      <c r="AJ286" s="17" t="s">
        <v>1383</v>
      </c>
      <c r="AK286" s="17" t="s">
        <v>1383</v>
      </c>
      <c r="AL286" t="str">
        <f t="shared" si="18"/>
        <v>1055Z</v>
      </c>
      <c r="AM286" t="str">
        <f t="shared" si="19"/>
        <v>CDB Caixa Econômica Federal</v>
      </c>
    </row>
    <row r="287" spans="1:39" ht="12.75" customHeight="1" x14ac:dyDescent="0.3">
      <c r="A287" s="6" t="s">
        <v>1403</v>
      </c>
      <c r="B287" s="6" t="s">
        <v>1403</v>
      </c>
      <c r="C287" s="6" t="s">
        <v>19</v>
      </c>
      <c r="D287" s="7" t="b">
        <v>0</v>
      </c>
      <c r="E287" s="6" t="s">
        <v>866</v>
      </c>
      <c r="F287" s="6" t="s">
        <v>859</v>
      </c>
      <c r="G287" s="8">
        <v>0</v>
      </c>
      <c r="H287" s="8">
        <v>0</v>
      </c>
      <c r="I287" s="9"/>
      <c r="J287" s="9"/>
      <c r="K287" s="9"/>
      <c r="L287" s="6" t="s">
        <v>19</v>
      </c>
      <c r="M287" s="9"/>
      <c r="N287" s="6" t="s">
        <v>868</v>
      </c>
      <c r="O287" s="9"/>
      <c r="P287" s="7">
        <v>1</v>
      </c>
      <c r="Q287" s="6" t="s">
        <v>869</v>
      </c>
      <c r="R287" s="6" t="s">
        <v>19</v>
      </c>
      <c r="S287" s="6" t="s">
        <v>19</v>
      </c>
      <c r="T287" s="8">
        <v>41640</v>
      </c>
      <c r="U287" s="8">
        <v>42864</v>
      </c>
      <c r="V287" s="7" t="b">
        <v>1</v>
      </c>
      <c r="W287" s="6" t="s">
        <v>860</v>
      </c>
      <c r="X287" s="6" t="s">
        <v>870</v>
      </c>
      <c r="Y287" s="7">
        <v>1</v>
      </c>
      <c r="Z287" s="6" t="s">
        <v>713</v>
      </c>
      <c r="AA287" s="6" t="str">
        <f t="shared" si="16"/>
        <v>BBDC4</v>
      </c>
      <c r="AB287" s="6" t="str">
        <f t="shared" si="17"/>
        <v/>
      </c>
      <c r="AD287" s="10" t="e">
        <f>VLOOKUP(R287,Layout2!$B$2:$M$2395,12,FALSE)</f>
        <v>#N/A</v>
      </c>
      <c r="AE287" s="10" t="e">
        <f>IF(ISNA(AD287),VLOOKUP(C287,Layout2!$F$2:$M$2395,8,FALSE),AD287)</f>
        <v>#N/A</v>
      </c>
      <c r="AF287" s="10" t="e">
        <f>IF(ISNA(AE287),VLOOKUP(B287,Layout2!$F$2:$M$2395,8,FALSE),AE287)</f>
        <v>#N/A</v>
      </c>
      <c r="AG287" s="10" t="e">
        <f>IF(ISNA(AF287),VLOOKUP(B287,Layout2!$B$2:$M$2395,12,FALSE),AF287)</f>
        <v>#N/A</v>
      </c>
      <c r="AI287" s="17" t="e">
        <v>#N/A</v>
      </c>
      <c r="AJ287" s="17" t="s">
        <v>1115</v>
      </c>
      <c r="AK287" s="17" t="s">
        <v>1115</v>
      </c>
      <c r="AL287" t="str">
        <f t="shared" si="18"/>
        <v>BBDC4</v>
      </c>
      <c r="AM287" t="str">
        <f t="shared" si="19"/>
        <v>CDB Bradesco</v>
      </c>
    </row>
    <row r="288" spans="1:39" ht="12.75" customHeight="1" x14ac:dyDescent="0.3">
      <c r="A288" s="6" t="s">
        <v>1404</v>
      </c>
      <c r="B288" s="6" t="s">
        <v>1404</v>
      </c>
      <c r="C288" s="6" t="s">
        <v>19</v>
      </c>
      <c r="D288" s="7" t="b">
        <v>0</v>
      </c>
      <c r="E288" s="6" t="s">
        <v>866</v>
      </c>
      <c r="F288" s="6" t="s">
        <v>859</v>
      </c>
      <c r="G288" s="8">
        <v>0</v>
      </c>
      <c r="H288" s="8">
        <v>0</v>
      </c>
      <c r="I288" s="9"/>
      <c r="J288" s="9"/>
      <c r="K288" s="9"/>
      <c r="L288" s="6" t="s">
        <v>19</v>
      </c>
      <c r="M288" s="9"/>
      <c r="N288" s="6" t="s">
        <v>19</v>
      </c>
      <c r="O288" s="9"/>
      <c r="P288" s="7">
        <v>0</v>
      </c>
      <c r="Q288" s="6" t="s">
        <v>19</v>
      </c>
      <c r="R288" s="6" t="s">
        <v>19</v>
      </c>
      <c r="S288" s="6" t="s">
        <v>19</v>
      </c>
      <c r="T288" s="8">
        <v>41640</v>
      </c>
      <c r="U288" s="8">
        <v>42719</v>
      </c>
      <c r="V288" s="7" t="b">
        <v>1</v>
      </c>
      <c r="W288" s="6" t="s">
        <v>860</v>
      </c>
      <c r="X288" s="6" t="s">
        <v>870</v>
      </c>
      <c r="Y288" s="7">
        <v>1</v>
      </c>
      <c r="Z288" s="6" t="s">
        <v>713</v>
      </c>
      <c r="AA288" s="6" t="str">
        <f t="shared" si="16"/>
        <v>BBAS3</v>
      </c>
      <c r="AB288" s="6" t="str">
        <f t="shared" si="17"/>
        <v/>
      </c>
      <c r="AD288" s="10" t="e">
        <f>VLOOKUP(R288,Layout2!$B$2:$M$2395,12,FALSE)</f>
        <v>#N/A</v>
      </c>
      <c r="AE288" s="10" t="e">
        <f>IF(ISNA(AD288),VLOOKUP(C288,Layout2!$F$2:$M$2395,8,FALSE),AD288)</f>
        <v>#N/A</v>
      </c>
      <c r="AF288" s="10" t="e">
        <f>IF(ISNA(AE288),VLOOKUP(B288,Layout2!$F$2:$M$2395,8,FALSE),AE288)</f>
        <v>#N/A</v>
      </c>
      <c r="AG288" s="10" t="e">
        <f>IF(ISNA(AF288),VLOOKUP(B288,Layout2!$B$2:$M$2395,12,FALSE),AF288)</f>
        <v>#N/A</v>
      </c>
      <c r="AI288" s="17" t="e">
        <v>#N/A</v>
      </c>
      <c r="AJ288" s="17" t="s">
        <v>1350</v>
      </c>
      <c r="AK288" s="17" t="s">
        <v>1350</v>
      </c>
      <c r="AL288" t="str">
        <f t="shared" si="18"/>
        <v>BBAS3</v>
      </c>
      <c r="AM288" t="str">
        <f t="shared" si="19"/>
        <v>CDB Banco do Brasil</v>
      </c>
    </row>
    <row r="289" spans="1:39" ht="12.75" customHeight="1" x14ac:dyDescent="0.3">
      <c r="A289" s="6" t="s">
        <v>1405</v>
      </c>
      <c r="B289" s="6" t="s">
        <v>1406</v>
      </c>
      <c r="C289" s="6" t="s">
        <v>1407</v>
      </c>
      <c r="D289" s="7" t="b">
        <v>0</v>
      </c>
      <c r="E289" s="6" t="s">
        <v>19</v>
      </c>
      <c r="F289" s="6" t="s">
        <v>19</v>
      </c>
      <c r="G289" s="8">
        <v>0</v>
      </c>
      <c r="H289" s="8">
        <v>0</v>
      </c>
      <c r="I289" s="9"/>
      <c r="J289" s="9"/>
      <c r="K289" s="9"/>
      <c r="L289" s="6" t="s">
        <v>19</v>
      </c>
      <c r="M289" s="9"/>
      <c r="N289" s="6" t="s">
        <v>19</v>
      </c>
      <c r="O289" s="9"/>
      <c r="P289" s="7">
        <v>0</v>
      </c>
      <c r="Q289" s="6" t="s">
        <v>19</v>
      </c>
      <c r="R289" s="6" t="s">
        <v>19</v>
      </c>
      <c r="S289" s="6" t="s">
        <v>19</v>
      </c>
      <c r="T289" s="8">
        <v>41640</v>
      </c>
      <c r="U289" s="8">
        <v>42590</v>
      </c>
      <c r="V289" s="7" t="b">
        <v>1</v>
      </c>
      <c r="W289" s="6" t="s">
        <v>860</v>
      </c>
      <c r="X289" s="6" t="s">
        <v>861</v>
      </c>
      <c r="Y289" s="7">
        <v>1</v>
      </c>
      <c r="Z289" s="6" t="s">
        <v>713</v>
      </c>
      <c r="AA289" s="6" t="str">
        <f t="shared" si="16"/>
        <v>-</v>
      </c>
      <c r="AB289" s="6" t="str">
        <f t="shared" si="17"/>
        <v/>
      </c>
      <c r="AD289" s="10" t="e">
        <f>VLOOKUP(R289,Layout2!$B$2:$M$2395,12,FALSE)</f>
        <v>#N/A</v>
      </c>
      <c r="AE289" s="10" t="e">
        <f>IF(ISNA(AD289),VLOOKUP(C289,Layout2!$F$2:$M$2395,8,FALSE),AD289)</f>
        <v>#N/A</v>
      </c>
      <c r="AF289" s="10" t="e">
        <f>IF(ISNA(AE289),VLOOKUP(B289,Layout2!$F$2:$M$2395,8,FALSE),AE289)</f>
        <v>#N/A</v>
      </c>
      <c r="AG289" s="10" t="e">
        <f>IF(ISNA(AF289),VLOOKUP(B289,Layout2!$B$2:$M$2395,12,FALSE),AF289)</f>
        <v>#N/A</v>
      </c>
      <c r="AI289" s="17" t="e">
        <v>#N/A</v>
      </c>
      <c r="AJ289" s="17" t="s">
        <v>862</v>
      </c>
      <c r="AK289" s="17" t="s">
        <v>862</v>
      </c>
      <c r="AL289" t="str">
        <f t="shared" si="18"/>
        <v>-</v>
      </c>
      <c r="AM289" t="str">
        <f t="shared" si="19"/>
        <v>Capitania Flex FIC FIM</v>
      </c>
    </row>
    <row r="290" spans="1:39" ht="12.75" customHeight="1" x14ac:dyDescent="0.3">
      <c r="A290" s="6" t="s">
        <v>1408</v>
      </c>
      <c r="B290" s="6" t="s">
        <v>1408</v>
      </c>
      <c r="C290" s="6" t="s">
        <v>19</v>
      </c>
      <c r="D290" s="7" t="b">
        <v>0</v>
      </c>
      <c r="E290" s="6" t="s">
        <v>1387</v>
      </c>
      <c r="F290" s="6" t="s">
        <v>867</v>
      </c>
      <c r="G290" s="8">
        <v>0</v>
      </c>
      <c r="H290" s="8">
        <v>55153</v>
      </c>
      <c r="I290" s="9"/>
      <c r="J290" s="9"/>
      <c r="K290" s="9"/>
      <c r="L290" s="6" t="s">
        <v>19</v>
      </c>
      <c r="M290" s="9"/>
      <c r="N290" s="6" t="s">
        <v>882</v>
      </c>
      <c r="O290" s="9"/>
      <c r="P290" s="7">
        <v>0.06</v>
      </c>
      <c r="Q290" s="6" t="s">
        <v>869</v>
      </c>
      <c r="R290" s="6" t="s">
        <v>19</v>
      </c>
      <c r="S290" s="6" t="s">
        <v>19</v>
      </c>
      <c r="T290" s="8">
        <v>41640</v>
      </c>
      <c r="U290" s="9"/>
      <c r="V290" s="7" t="b">
        <v>0</v>
      </c>
      <c r="W290" s="6" t="s">
        <v>860</v>
      </c>
      <c r="X290" s="6" t="s">
        <v>1388</v>
      </c>
      <c r="Y290" s="7">
        <v>1</v>
      </c>
      <c r="Z290" s="6" t="s">
        <v>713</v>
      </c>
      <c r="AA290" s="6" t="str">
        <f t="shared" si="16"/>
        <v>TESOURO</v>
      </c>
      <c r="AB290" s="6" t="str">
        <f t="shared" si="17"/>
        <v/>
      </c>
      <c r="AD290" s="10" t="e">
        <f>VLOOKUP(R290,Layout2!$B$2:$M$2395,12,FALSE)</f>
        <v>#N/A</v>
      </c>
      <c r="AE290" s="10" t="e">
        <f>IF(ISNA(AD290),VLOOKUP(C290,Layout2!$F$2:$M$2395,8,FALSE),AD290)</f>
        <v>#N/A</v>
      </c>
      <c r="AF290" s="10" t="e">
        <f>IF(ISNA(AE290),VLOOKUP(B290,Layout2!$F$2:$M$2395,8,FALSE),AE290)</f>
        <v>#N/A</v>
      </c>
      <c r="AG290" s="10" t="e">
        <f>IF(ISNA(AF290),VLOOKUP(B290,Layout2!$B$2:$M$2395,12,FALSE),AF290)</f>
        <v>#N/A</v>
      </c>
      <c r="AI290" s="17" t="e">
        <v>#N/A</v>
      </c>
      <c r="AJ290" s="17" t="s">
        <v>1389</v>
      </c>
      <c r="AK290" s="17" t="s">
        <v>1389</v>
      </c>
      <c r="AL290" t="str">
        <f t="shared" si="18"/>
        <v>TESOURO</v>
      </c>
      <c r="AM290" t="str">
        <f t="shared" si="19"/>
        <v>NTN-B</v>
      </c>
    </row>
    <row r="291" spans="1:39" ht="12.75" customHeight="1" x14ac:dyDescent="0.3">
      <c r="A291" s="6" t="s">
        <v>1409</v>
      </c>
      <c r="B291" s="6" t="s">
        <v>1410</v>
      </c>
      <c r="C291" s="6" t="s">
        <v>28</v>
      </c>
      <c r="D291" s="7" t="b">
        <v>0</v>
      </c>
      <c r="E291" s="6" t="s">
        <v>1105</v>
      </c>
      <c r="F291" s="6" t="s">
        <v>867</v>
      </c>
      <c r="G291" s="8">
        <v>41361</v>
      </c>
      <c r="H291" s="8">
        <v>45716</v>
      </c>
      <c r="I291" s="9"/>
      <c r="J291" s="9"/>
      <c r="K291" s="9"/>
      <c r="L291" s="6" t="s">
        <v>28</v>
      </c>
      <c r="M291" s="9"/>
      <c r="N291" s="6" t="s">
        <v>1106</v>
      </c>
      <c r="O291" s="9"/>
      <c r="P291" s="7">
        <v>0.08</v>
      </c>
      <c r="Q291" s="6" t="s">
        <v>1043</v>
      </c>
      <c r="R291" s="6" t="s">
        <v>27</v>
      </c>
      <c r="S291" s="6" t="s">
        <v>19</v>
      </c>
      <c r="T291" s="8">
        <v>41640</v>
      </c>
      <c r="U291" s="8">
        <v>43621</v>
      </c>
      <c r="V291" s="7" t="b">
        <v>0</v>
      </c>
      <c r="W291" s="6" t="s">
        <v>860</v>
      </c>
      <c r="X291" s="6" t="s">
        <v>870</v>
      </c>
      <c r="Y291" s="7">
        <v>1</v>
      </c>
      <c r="Z291" s="6" t="s">
        <v>980</v>
      </c>
      <c r="AA291" s="6" t="str">
        <f t="shared" si="16"/>
        <v>-</v>
      </c>
      <c r="AB291" s="6" t="str">
        <f t="shared" si="17"/>
        <v>12130744000100</v>
      </c>
      <c r="AD291" s="10" t="str">
        <f>VLOOKUP(R291,Layout2!$B$2:$M$2395,12,FALSE)</f>
        <v>12130744000100</v>
      </c>
      <c r="AE291" s="10" t="str">
        <f>IF(ISNA(AD291),VLOOKUP(C291,Layout2!$F$2:$M$2395,8,FALSE),AD291)</f>
        <v>12130744000100</v>
      </c>
      <c r="AF291" s="10" t="str">
        <f>IF(ISNA(AE291),VLOOKUP(B291,Layout2!$F$2:$M$2395,8,FALSE),AE291)</f>
        <v>12130744000100</v>
      </c>
      <c r="AG291" s="10" t="str">
        <f>IF(ISNA(AF291),VLOOKUP(B291,Layout2!$B$2:$M$2395,12,FALSE),AF291)</f>
        <v>12130744000100</v>
      </c>
      <c r="AI291" s="17" t="e">
        <v>#N/A</v>
      </c>
      <c r="AJ291" s="17" t="s">
        <v>862</v>
      </c>
      <c r="AK291" s="17" t="s">
        <v>862</v>
      </c>
      <c r="AL291" t="str">
        <f t="shared" si="18"/>
        <v>-</v>
      </c>
      <c r="AM291" t="str">
        <f t="shared" si="19"/>
        <v>CRI AGV Ápice 4S 1E</v>
      </c>
    </row>
    <row r="292" spans="1:39" ht="12.75" customHeight="1" x14ac:dyDescent="0.3">
      <c r="A292" s="6" t="s">
        <v>1411</v>
      </c>
      <c r="B292" s="6" t="s">
        <v>1412</v>
      </c>
      <c r="C292" s="6" t="s">
        <v>19</v>
      </c>
      <c r="D292" s="7" t="b">
        <v>0</v>
      </c>
      <c r="E292" s="6" t="s">
        <v>1089</v>
      </c>
      <c r="F292" s="6" t="s">
        <v>975</v>
      </c>
      <c r="G292" s="8">
        <v>42499</v>
      </c>
      <c r="H292" s="8">
        <v>55153</v>
      </c>
      <c r="I292" s="9"/>
      <c r="J292" s="9"/>
      <c r="K292" s="9"/>
      <c r="L292" s="6" t="s">
        <v>19</v>
      </c>
      <c r="M292" s="9"/>
      <c r="N292" s="6" t="s">
        <v>888</v>
      </c>
      <c r="O292" s="9"/>
      <c r="P292" s="7">
        <v>0</v>
      </c>
      <c r="Q292" s="6" t="s">
        <v>999</v>
      </c>
      <c r="R292" s="6" t="s">
        <v>653</v>
      </c>
      <c r="S292" s="6" t="s">
        <v>19</v>
      </c>
      <c r="T292" s="8">
        <v>41640</v>
      </c>
      <c r="U292" s="8">
        <v>43621</v>
      </c>
      <c r="V292" s="7" t="b">
        <v>0</v>
      </c>
      <c r="W292" s="6" t="s">
        <v>860</v>
      </c>
      <c r="X292" s="6" t="s">
        <v>861</v>
      </c>
      <c r="Y292" s="7">
        <v>1</v>
      </c>
      <c r="Z292" s="6" t="s">
        <v>713</v>
      </c>
      <c r="AA292" s="6" t="str">
        <f t="shared" si="16"/>
        <v>-</v>
      </c>
      <c r="AB292" s="6" t="str">
        <f t="shared" si="17"/>
        <v>17254044000140</v>
      </c>
      <c r="AD292" s="10" t="str">
        <f>VLOOKUP(R292,Layout2!$B$2:$M$2395,12,FALSE)</f>
        <v>17254044000140</v>
      </c>
      <c r="AE292" s="10" t="str">
        <f>IF(ISNA(AD292),VLOOKUP(C292,Layout2!$F$2:$M$2395,8,FALSE),AD292)</f>
        <v>17254044000140</v>
      </c>
      <c r="AF292" s="10" t="str">
        <f>IF(ISNA(AE292),VLOOKUP(B292,Layout2!$F$2:$M$2395,8,FALSE),AE292)</f>
        <v>17254044000140</v>
      </c>
      <c r="AG292" s="10" t="str">
        <f>IF(ISNA(AF292),VLOOKUP(B292,Layout2!$B$2:$M$2395,12,FALSE),AF292)</f>
        <v>17254044000140</v>
      </c>
      <c r="AI292" s="17" t="e">
        <v>#N/A</v>
      </c>
      <c r="AJ292" s="17" t="s">
        <v>862</v>
      </c>
      <c r="AK292" s="17" t="s">
        <v>862</v>
      </c>
      <c r="AL292" t="str">
        <f t="shared" si="18"/>
        <v>-</v>
      </c>
      <c r="AM292" t="str">
        <f t="shared" si="19"/>
        <v>Safra Capital Market Premium Di Credito Privado</v>
      </c>
    </row>
    <row r="293" spans="1:39" ht="12.75" customHeight="1" x14ac:dyDescent="0.3">
      <c r="A293" s="6" t="s">
        <v>1413</v>
      </c>
      <c r="B293" s="6" t="s">
        <v>466</v>
      </c>
      <c r="C293" s="6" t="s">
        <v>1414</v>
      </c>
      <c r="D293" s="7" t="b">
        <v>0</v>
      </c>
      <c r="E293" s="6" t="s">
        <v>1387</v>
      </c>
      <c r="F293" s="6" t="s">
        <v>975</v>
      </c>
      <c r="G293" s="8">
        <v>0</v>
      </c>
      <c r="H293" s="8">
        <v>55153</v>
      </c>
      <c r="I293" s="9"/>
      <c r="J293" s="9"/>
      <c r="K293" s="9"/>
      <c r="L293" s="6" t="s">
        <v>19</v>
      </c>
      <c r="M293" s="9"/>
      <c r="N293" s="6" t="s">
        <v>19</v>
      </c>
      <c r="O293" s="9"/>
      <c r="P293" s="7">
        <v>0</v>
      </c>
      <c r="Q293" s="6" t="s">
        <v>869</v>
      </c>
      <c r="R293" s="6" t="s">
        <v>466</v>
      </c>
      <c r="S293" s="6" t="s">
        <v>19</v>
      </c>
      <c r="T293" s="8">
        <v>41640</v>
      </c>
      <c r="U293" s="8">
        <v>43621</v>
      </c>
      <c r="V293" s="7" t="b">
        <v>0</v>
      </c>
      <c r="W293" s="6" t="s">
        <v>860</v>
      </c>
      <c r="X293" s="6" t="s">
        <v>861</v>
      </c>
      <c r="Y293" s="7">
        <v>1</v>
      </c>
      <c r="Z293" s="6" t="s">
        <v>713</v>
      </c>
      <c r="AA293" s="6" t="str">
        <f t="shared" si="16"/>
        <v>-</v>
      </c>
      <c r="AB293" s="6" t="str">
        <f t="shared" si="17"/>
        <v>09543255000175</v>
      </c>
      <c r="AD293" s="10" t="str">
        <f>VLOOKUP(R293,Layout2!$B$2:$M$2395,12,FALSE)</f>
        <v>09543255000175</v>
      </c>
      <c r="AE293" s="10" t="str">
        <f>IF(ISNA(AD293),VLOOKUP(C293,Layout2!$F$2:$M$2395,8,FALSE),AD293)</f>
        <v>09543255000175</v>
      </c>
      <c r="AF293" s="10" t="str">
        <f>IF(ISNA(AE293),VLOOKUP(B293,Layout2!$F$2:$M$2395,8,FALSE),AE293)</f>
        <v>09543255000175</v>
      </c>
      <c r="AG293" s="10" t="str">
        <f>IF(ISNA(AF293),VLOOKUP(B293,Layout2!$B$2:$M$2395,12,FALSE),AF293)</f>
        <v>09543255000175</v>
      </c>
      <c r="AI293" s="17" t="e">
        <v>#N/A</v>
      </c>
      <c r="AJ293" s="17" t="s">
        <v>862</v>
      </c>
      <c r="AK293" s="17" t="s">
        <v>862</v>
      </c>
      <c r="AL293" t="str">
        <f t="shared" si="18"/>
        <v>-</v>
      </c>
      <c r="AM293" t="str">
        <f t="shared" si="19"/>
        <v>RIO BRAVO CP FIRF</v>
      </c>
    </row>
    <row r="294" spans="1:39" ht="12.75" customHeight="1" x14ac:dyDescent="0.3">
      <c r="A294" s="6" t="s">
        <v>1415</v>
      </c>
      <c r="B294" s="6" t="s">
        <v>1416</v>
      </c>
      <c r="C294" s="6" t="s">
        <v>1417</v>
      </c>
      <c r="D294" s="7" t="b">
        <v>0</v>
      </c>
      <c r="E294" s="6" t="s">
        <v>1105</v>
      </c>
      <c r="F294" s="6" t="s">
        <v>867</v>
      </c>
      <c r="G294" s="8">
        <v>43378</v>
      </c>
      <c r="H294" s="8">
        <v>43381</v>
      </c>
      <c r="I294" s="9"/>
      <c r="J294" s="9"/>
      <c r="K294" s="9"/>
      <c r="L294" s="6" t="s">
        <v>19</v>
      </c>
      <c r="M294" s="9"/>
      <c r="N294" s="6" t="s">
        <v>888</v>
      </c>
      <c r="O294" s="9"/>
      <c r="P294" s="7">
        <v>0.01</v>
      </c>
      <c r="Q294" s="6" t="s">
        <v>869</v>
      </c>
      <c r="R294" s="6" t="s">
        <v>19</v>
      </c>
      <c r="S294" s="6" t="s">
        <v>19</v>
      </c>
      <c r="T294" s="8">
        <v>41640</v>
      </c>
      <c r="U294" s="8">
        <v>42691</v>
      </c>
      <c r="V294" s="7" t="b">
        <v>1</v>
      </c>
      <c r="W294" s="6" t="s">
        <v>860</v>
      </c>
      <c r="X294" s="6" t="s">
        <v>870</v>
      </c>
      <c r="Y294" s="7">
        <v>1</v>
      </c>
      <c r="Z294" s="6" t="s">
        <v>980</v>
      </c>
      <c r="AA294" s="6" t="str">
        <f t="shared" si="16"/>
        <v>MRVE3</v>
      </c>
      <c r="AB294" s="6" t="str">
        <f t="shared" si="17"/>
        <v/>
      </c>
      <c r="AD294" s="10" t="e">
        <f>VLOOKUP(R294,Layout2!$B$2:$M$2395,12,FALSE)</f>
        <v>#N/A</v>
      </c>
      <c r="AE294" s="10" t="e">
        <f>IF(ISNA(AD294),VLOOKUP(C294,Layout2!$F$2:$M$2395,8,FALSE),AD294)</f>
        <v>#N/A</v>
      </c>
      <c r="AF294" s="10" t="e">
        <f>IF(ISNA(AE294),VLOOKUP(B294,Layout2!$F$2:$M$2395,8,FALSE),AE294)</f>
        <v>#N/A</v>
      </c>
      <c r="AG294" s="10" t="e">
        <f>IF(ISNA(AF294),VLOOKUP(B294,Layout2!$B$2:$M$2395,12,FALSE),AF294)</f>
        <v>#N/A</v>
      </c>
      <c r="AI294" s="17" t="e">
        <v>#N/A</v>
      </c>
      <c r="AJ294" s="17" t="s">
        <v>1418</v>
      </c>
      <c r="AK294" s="17" t="s">
        <v>1418</v>
      </c>
      <c r="AL294" t="str">
        <f t="shared" si="18"/>
        <v>MRVE3</v>
      </c>
      <c r="AM294" t="str">
        <f t="shared" si="19"/>
        <v>CRI Ápice "MRV" 79S 1E</v>
      </c>
    </row>
    <row r="295" spans="1:39" ht="12.75" customHeight="1" x14ac:dyDescent="0.3">
      <c r="A295" s="6" t="s">
        <v>1419</v>
      </c>
      <c r="B295" s="6" t="s">
        <v>1419</v>
      </c>
      <c r="C295" s="6" t="s">
        <v>19</v>
      </c>
      <c r="D295" s="7" t="b">
        <v>0</v>
      </c>
      <c r="E295" s="6" t="s">
        <v>859</v>
      </c>
      <c r="F295" s="6" t="s">
        <v>859</v>
      </c>
      <c r="G295" s="8">
        <v>0</v>
      </c>
      <c r="H295" s="8">
        <v>55153</v>
      </c>
      <c r="I295" s="9"/>
      <c r="J295" s="9"/>
      <c r="K295" s="9"/>
      <c r="L295" s="6" t="s">
        <v>19</v>
      </c>
      <c r="M295" s="9"/>
      <c r="N295" s="6" t="s">
        <v>19</v>
      </c>
      <c r="O295" s="9"/>
      <c r="P295" s="7">
        <v>0</v>
      </c>
      <c r="Q295" s="6" t="s">
        <v>19</v>
      </c>
      <c r="R295" s="6" t="s">
        <v>1420</v>
      </c>
      <c r="S295" s="6" t="s">
        <v>19</v>
      </c>
      <c r="T295" s="8">
        <v>41640</v>
      </c>
      <c r="U295" s="8">
        <v>43157</v>
      </c>
      <c r="V295" s="7" t="b">
        <v>0</v>
      </c>
      <c r="W295" s="6" t="s">
        <v>860</v>
      </c>
      <c r="X295" s="6" t="s">
        <v>1388</v>
      </c>
      <c r="Y295" s="7">
        <v>1</v>
      </c>
      <c r="Z295" s="6" t="s">
        <v>713</v>
      </c>
      <c r="AA295" s="6" t="str">
        <f t="shared" si="16"/>
        <v>-</v>
      </c>
      <c r="AB295" s="6" t="str">
        <f t="shared" si="17"/>
        <v/>
      </c>
      <c r="AD295" s="10" t="e">
        <f>VLOOKUP(R295,Layout2!$B$2:$M$2395,12,FALSE)</f>
        <v>#N/A</v>
      </c>
      <c r="AE295" s="10" t="e">
        <f>IF(ISNA(AD295),VLOOKUP(C295,Layout2!$F$2:$M$2395,8,FALSE),AD295)</f>
        <v>#N/A</v>
      </c>
      <c r="AF295" s="10" t="e">
        <f>IF(ISNA(AE295),VLOOKUP(B295,Layout2!$F$2:$M$2395,8,FALSE),AE295)</f>
        <v>#N/A</v>
      </c>
      <c r="AG295" s="10" t="e">
        <f>IF(ISNA(AF295),VLOOKUP(B295,Layout2!$B$2:$M$2395,12,FALSE),AF295)</f>
        <v>#N/A</v>
      </c>
      <c r="AI295" s="17" t="e">
        <v>#N/A</v>
      </c>
      <c r="AJ295" s="17" t="s">
        <v>862</v>
      </c>
      <c r="AK295" s="17" t="s">
        <v>862</v>
      </c>
      <c r="AL295" t="str">
        <f t="shared" si="18"/>
        <v>-</v>
      </c>
      <c r="AM295" t="str">
        <f t="shared" si="19"/>
        <v>Over-Mellon</v>
      </c>
    </row>
    <row r="296" spans="1:39" ht="12.75" customHeight="1" x14ac:dyDescent="0.3">
      <c r="A296" s="6" t="s">
        <v>1421</v>
      </c>
      <c r="B296" s="6" t="s">
        <v>1422</v>
      </c>
      <c r="C296" s="6" t="s">
        <v>19</v>
      </c>
      <c r="D296" s="7" t="b">
        <v>1</v>
      </c>
      <c r="E296" s="6" t="s">
        <v>858</v>
      </c>
      <c r="F296" s="6" t="s">
        <v>859</v>
      </c>
      <c r="G296" s="8">
        <v>43217</v>
      </c>
      <c r="H296" s="8">
        <v>55153</v>
      </c>
      <c r="I296" s="9"/>
      <c r="J296" s="9"/>
      <c r="K296" s="9"/>
      <c r="L296" s="6" t="s">
        <v>19</v>
      </c>
      <c r="M296" s="9"/>
      <c r="N296" s="6" t="s">
        <v>888</v>
      </c>
      <c r="O296" s="9"/>
      <c r="P296" s="7">
        <v>1.2E-2</v>
      </c>
      <c r="Q296" s="6" t="s">
        <v>19</v>
      </c>
      <c r="R296" s="6" t="s">
        <v>681</v>
      </c>
      <c r="S296" s="6" t="s">
        <v>19</v>
      </c>
      <c r="T296" s="8">
        <v>41640</v>
      </c>
      <c r="U296" s="8">
        <v>43531</v>
      </c>
      <c r="V296" s="7" t="b">
        <v>0</v>
      </c>
      <c r="W296" s="6" t="s">
        <v>860</v>
      </c>
      <c r="X296" s="6" t="s">
        <v>861</v>
      </c>
      <c r="Y296" s="7">
        <v>1</v>
      </c>
      <c r="Z296" s="6" t="s">
        <v>713</v>
      </c>
      <c r="AA296" s="6" t="str">
        <f t="shared" si="16"/>
        <v>-</v>
      </c>
      <c r="AB296" s="6" t="str">
        <f t="shared" si="17"/>
        <v/>
      </c>
      <c r="AD296" s="10" t="str">
        <f>VLOOKUP(R296,Layout2!$B$2:$M$2395,12,FALSE)</f>
        <v/>
      </c>
      <c r="AE296" s="10" t="str">
        <f>IF(ISNA(AD296),VLOOKUP(C296,Layout2!$F$2:$M$2395,8,FALSE),AD296)</f>
        <v/>
      </c>
      <c r="AF296" s="10" t="str">
        <f>IF(ISNA(AE296),VLOOKUP(B296,Layout2!$F$2:$M$2395,8,FALSE),AE296)</f>
        <v/>
      </c>
      <c r="AG296" s="10" t="str">
        <f>IF(ISNA(AF296),VLOOKUP(B296,Layout2!$B$2:$M$2395,12,FALSE),AF296)</f>
        <v/>
      </c>
      <c r="AI296" s="17" t="e">
        <v>#N/A</v>
      </c>
      <c r="AJ296" s="17" t="s">
        <v>862</v>
      </c>
      <c r="AK296" s="17" t="s">
        <v>862</v>
      </c>
      <c r="AL296" t="str">
        <f t="shared" si="18"/>
        <v>-</v>
      </c>
      <c r="AM296" t="str">
        <f t="shared" si="19"/>
        <v>Capitânia Multi CP FIC FIM</v>
      </c>
    </row>
    <row r="297" spans="1:39" ht="12.75" customHeight="1" x14ac:dyDescent="0.3">
      <c r="A297" s="6" t="s">
        <v>1423</v>
      </c>
      <c r="B297" s="6" t="s">
        <v>63</v>
      </c>
      <c r="C297" s="6" t="s">
        <v>201</v>
      </c>
      <c r="D297" s="7" t="b">
        <v>0</v>
      </c>
      <c r="E297" s="6" t="s">
        <v>1089</v>
      </c>
      <c r="F297" s="6" t="s">
        <v>975</v>
      </c>
      <c r="G297" s="8">
        <v>42499</v>
      </c>
      <c r="H297" s="8">
        <v>42499</v>
      </c>
      <c r="I297" s="9"/>
      <c r="J297" s="9"/>
      <c r="K297" s="9"/>
      <c r="L297" s="6" t="s">
        <v>19</v>
      </c>
      <c r="M297" s="9"/>
      <c r="N297" s="6" t="s">
        <v>54</v>
      </c>
      <c r="O297" s="9"/>
      <c r="P297" s="7">
        <v>0</v>
      </c>
      <c r="Q297" s="6" t="s">
        <v>999</v>
      </c>
      <c r="R297" s="6" t="s">
        <v>63</v>
      </c>
      <c r="S297" s="6" t="s">
        <v>19</v>
      </c>
      <c r="T297" s="8">
        <v>41640</v>
      </c>
      <c r="U297" s="8">
        <v>42719</v>
      </c>
      <c r="V297" s="7" t="b">
        <v>1</v>
      </c>
      <c r="W297" s="6" t="s">
        <v>1230</v>
      </c>
      <c r="X297" s="6" t="s">
        <v>861</v>
      </c>
      <c r="Y297" s="7">
        <v>1</v>
      </c>
      <c r="Z297" s="6" t="s">
        <v>713</v>
      </c>
      <c r="AA297" s="6" t="str">
        <f t="shared" si="16"/>
        <v>-</v>
      </c>
      <c r="AB297" s="6" t="str">
        <f t="shared" si="17"/>
        <v/>
      </c>
      <c r="AD297" s="10" t="str">
        <f>VLOOKUP(R297,Layout2!$B$2:$M$2395,12,FALSE)</f>
        <v/>
      </c>
      <c r="AE297" s="10" t="str">
        <f>IF(ISNA(AD297),VLOOKUP(C297,Layout2!$F$2:$M$2395,8,FALSE),AD297)</f>
        <v/>
      </c>
      <c r="AF297" s="10" t="str">
        <f>IF(ISNA(AE297),VLOOKUP(B297,Layout2!$F$2:$M$2395,8,FALSE),AE297)</f>
        <v/>
      </c>
      <c r="AG297" s="10" t="str">
        <f>IF(ISNA(AF297),VLOOKUP(B297,Layout2!$B$2:$M$2395,12,FALSE),AF297)</f>
        <v/>
      </c>
      <c r="AI297" s="17" t="e">
        <v>#N/A</v>
      </c>
      <c r="AJ297" s="17" t="s">
        <v>862</v>
      </c>
      <c r="AK297" s="17" t="s">
        <v>862</v>
      </c>
      <c r="AL297" t="str">
        <f t="shared" si="18"/>
        <v>-</v>
      </c>
      <c r="AM297" t="str">
        <f t="shared" si="19"/>
        <v>Ativo no Exterior</v>
      </c>
    </row>
    <row r="298" spans="1:39" ht="12.75" customHeight="1" x14ac:dyDescent="0.3">
      <c r="A298" s="6" t="s">
        <v>1424</v>
      </c>
      <c r="B298" s="6" t="s">
        <v>1425</v>
      </c>
      <c r="C298" s="6" t="s">
        <v>19</v>
      </c>
      <c r="D298" s="7" t="b">
        <v>0</v>
      </c>
      <c r="E298" s="6" t="s">
        <v>19</v>
      </c>
      <c r="F298" s="6" t="s">
        <v>19</v>
      </c>
      <c r="G298" s="8">
        <v>0</v>
      </c>
      <c r="H298" s="8">
        <v>0</v>
      </c>
      <c r="I298" s="9"/>
      <c r="J298" s="9"/>
      <c r="K298" s="9"/>
      <c r="L298" s="6" t="s">
        <v>19</v>
      </c>
      <c r="M298" s="9"/>
      <c r="N298" s="6" t="s">
        <v>19</v>
      </c>
      <c r="O298" s="9"/>
      <c r="P298" s="7">
        <v>0</v>
      </c>
      <c r="Q298" s="6" t="s">
        <v>19</v>
      </c>
      <c r="R298" s="6" t="s">
        <v>1426</v>
      </c>
      <c r="S298" s="6" t="s">
        <v>19</v>
      </c>
      <c r="T298" s="8">
        <v>41640</v>
      </c>
      <c r="U298" s="8">
        <v>42877</v>
      </c>
      <c r="V298" s="7" t="b">
        <v>1</v>
      </c>
      <c r="W298" s="6" t="s">
        <v>860</v>
      </c>
      <c r="X298" s="6" t="s">
        <v>19</v>
      </c>
      <c r="Y298" s="7">
        <v>0</v>
      </c>
      <c r="Z298" s="6" t="s">
        <v>19</v>
      </c>
      <c r="AA298" s="6" t="str">
        <f t="shared" si="16"/>
        <v/>
      </c>
      <c r="AB298" s="6" t="str">
        <f t="shared" si="17"/>
        <v/>
      </c>
      <c r="AD298" s="10" t="e">
        <f>VLOOKUP(R298,Layout2!$B$2:$M$2395,12,FALSE)</f>
        <v>#N/A</v>
      </c>
      <c r="AE298" s="10" t="e">
        <f>IF(ISNA(AD298),VLOOKUP(C298,Layout2!$F$2:$M$2395,8,FALSE),AD298)</f>
        <v>#N/A</v>
      </c>
      <c r="AF298" s="10" t="e">
        <f>IF(ISNA(AE298),VLOOKUP(B298,Layout2!$F$2:$M$2395,8,FALSE),AE298)</f>
        <v>#N/A</v>
      </c>
      <c r="AG298" s="10" t="e">
        <f>IF(ISNA(AF298),VLOOKUP(B298,Layout2!$B$2:$M$2395,12,FALSE),AF298)</f>
        <v>#N/A</v>
      </c>
      <c r="AI298" s="17" t="e">
        <v>#N/A</v>
      </c>
      <c r="AJ298" s="17" t="e">
        <v>#N/A</v>
      </c>
      <c r="AK298" s="17" t="s">
        <v>19</v>
      </c>
      <c r="AL298" t="str">
        <f t="shared" si="18"/>
        <v/>
      </c>
      <c r="AM298" t="str">
        <f t="shared" si="19"/>
        <v>Unknown (XTED12)</v>
      </c>
    </row>
    <row r="299" spans="1:39" ht="12.75" customHeight="1" x14ac:dyDescent="0.3">
      <c r="A299" s="6" t="s">
        <v>1427</v>
      </c>
      <c r="B299" s="6" t="s">
        <v>1428</v>
      </c>
      <c r="C299" s="6" t="s">
        <v>19</v>
      </c>
      <c r="D299" s="7" t="b">
        <v>0</v>
      </c>
      <c r="E299" s="6" t="s">
        <v>874</v>
      </c>
      <c r="F299" s="6" t="s">
        <v>867</v>
      </c>
      <c r="G299" s="8">
        <v>42923</v>
      </c>
      <c r="H299" s="8">
        <v>44027</v>
      </c>
      <c r="I299" s="9"/>
      <c r="J299" s="9"/>
      <c r="K299" s="9"/>
      <c r="L299" s="6" t="s">
        <v>19</v>
      </c>
      <c r="M299" s="9"/>
      <c r="N299" s="6" t="s">
        <v>19</v>
      </c>
      <c r="O299" s="9"/>
      <c r="P299" s="7">
        <v>0</v>
      </c>
      <c r="Q299" s="6" t="s">
        <v>869</v>
      </c>
      <c r="R299" s="6" t="s">
        <v>1429</v>
      </c>
      <c r="S299" s="6" t="s">
        <v>19</v>
      </c>
      <c r="T299" s="8">
        <v>41640</v>
      </c>
      <c r="U299" s="8">
        <v>42957</v>
      </c>
      <c r="V299" s="7" t="b">
        <v>1</v>
      </c>
      <c r="W299" s="6" t="s">
        <v>860</v>
      </c>
      <c r="X299" s="6" t="s">
        <v>875</v>
      </c>
      <c r="Y299" s="7">
        <v>0</v>
      </c>
      <c r="Z299" s="6" t="s">
        <v>19</v>
      </c>
      <c r="AA299" s="6" t="str">
        <f t="shared" si="16"/>
        <v>LIGT3</v>
      </c>
      <c r="AB299" s="6" t="str">
        <f t="shared" si="17"/>
        <v/>
      </c>
      <c r="AD299" s="10" t="e">
        <f>VLOOKUP(R299,Layout2!$B$2:$M$2395,12,FALSE)</f>
        <v>#N/A</v>
      </c>
      <c r="AE299" s="10" t="e">
        <f>IF(ISNA(AD299),VLOOKUP(C299,Layout2!$F$2:$M$2395,8,FALSE),AD299)</f>
        <v>#N/A</v>
      </c>
      <c r="AF299" s="10" t="e">
        <f>IF(ISNA(AE299),VLOOKUP(B299,Layout2!$F$2:$M$2395,8,FALSE),AE299)</f>
        <v>#N/A</v>
      </c>
      <c r="AG299" s="10" t="e">
        <f>IF(ISNA(AF299),VLOOKUP(B299,Layout2!$B$2:$M$2395,12,FALSE),AF299)</f>
        <v>#N/A</v>
      </c>
      <c r="AI299" s="17" t="e">
        <v>#N/A</v>
      </c>
      <c r="AJ299" s="17" t="s">
        <v>1430</v>
      </c>
      <c r="AK299" s="17" t="s">
        <v>1430</v>
      </c>
      <c r="AL299" t="str">
        <f t="shared" si="18"/>
        <v>LIGT3</v>
      </c>
      <c r="AM299" t="str">
        <f t="shared" si="19"/>
        <v>Debênture Light 2S 12E</v>
      </c>
    </row>
    <row r="300" spans="1:39" ht="12.75" customHeight="1" x14ac:dyDescent="0.3">
      <c r="A300" s="6" t="s">
        <v>1431</v>
      </c>
      <c r="B300" s="6" t="s">
        <v>1432</v>
      </c>
      <c r="C300" s="6" t="s">
        <v>1433</v>
      </c>
      <c r="D300" s="7" t="b">
        <v>1</v>
      </c>
      <c r="E300" s="6" t="s">
        <v>974</v>
      </c>
      <c r="F300" s="6" t="s">
        <v>975</v>
      </c>
      <c r="G300" s="8">
        <v>0</v>
      </c>
      <c r="H300" s="8">
        <v>55153</v>
      </c>
      <c r="I300" s="9"/>
      <c r="J300" s="9"/>
      <c r="K300" s="9"/>
      <c r="L300" s="6" t="s">
        <v>19</v>
      </c>
      <c r="M300" s="9"/>
      <c r="N300" s="6" t="s">
        <v>888</v>
      </c>
      <c r="O300" s="9"/>
      <c r="P300" s="7">
        <v>0</v>
      </c>
      <c r="Q300" s="6" t="s">
        <v>19</v>
      </c>
      <c r="R300" s="6" t="s">
        <v>1434</v>
      </c>
      <c r="S300" s="6" t="s">
        <v>19</v>
      </c>
      <c r="T300" s="8">
        <v>41640</v>
      </c>
      <c r="U300" s="8">
        <v>43325</v>
      </c>
      <c r="V300" s="7" t="b">
        <v>0</v>
      </c>
      <c r="W300" s="6" t="s">
        <v>860</v>
      </c>
      <c r="X300" s="6" t="s">
        <v>861</v>
      </c>
      <c r="Y300" s="7">
        <v>1</v>
      </c>
      <c r="Z300" s="6" t="s">
        <v>980</v>
      </c>
      <c r="AA300" s="6" t="str">
        <f t="shared" si="16"/>
        <v>-</v>
      </c>
      <c r="AB300" s="6" t="str">
        <f t="shared" si="17"/>
        <v/>
      </c>
      <c r="AD300" s="10" t="e">
        <f>VLOOKUP(R300,Layout2!$B$2:$M$2395,12,FALSE)</f>
        <v>#N/A</v>
      </c>
      <c r="AE300" s="10" t="e">
        <f>IF(ISNA(AD300),VLOOKUP(C300,Layout2!$F$2:$M$2395,8,FALSE),AD300)</f>
        <v>#N/A</v>
      </c>
      <c r="AF300" s="10" t="e">
        <f>IF(ISNA(AE300),VLOOKUP(B300,Layout2!$F$2:$M$2395,8,FALSE),AE300)</f>
        <v>#N/A</v>
      </c>
      <c r="AG300" s="10" t="e">
        <f>IF(ISNA(AF300),VLOOKUP(B300,Layout2!$B$2:$M$2395,12,FALSE),AF300)</f>
        <v>#N/A</v>
      </c>
      <c r="AI300" s="17" t="e">
        <v>#N/A</v>
      </c>
      <c r="AJ300" s="17" t="s">
        <v>862</v>
      </c>
      <c r="AK300" s="17" t="s">
        <v>862</v>
      </c>
      <c r="AL300" t="str">
        <f t="shared" si="18"/>
        <v>-</v>
      </c>
      <c r="AM300" t="str">
        <f t="shared" si="19"/>
        <v>Capitânia Securities II FII</v>
      </c>
    </row>
    <row r="301" spans="1:39" ht="12.75" customHeight="1" x14ac:dyDescent="0.3">
      <c r="A301" s="6" t="s">
        <v>1435</v>
      </c>
      <c r="B301" s="6" t="s">
        <v>453</v>
      </c>
      <c r="C301" s="6" t="s">
        <v>453</v>
      </c>
      <c r="D301" s="7" t="b">
        <v>0</v>
      </c>
      <c r="E301" s="6" t="s">
        <v>874</v>
      </c>
      <c r="F301" s="6" t="s">
        <v>867</v>
      </c>
      <c r="G301" s="8">
        <v>42914</v>
      </c>
      <c r="H301" s="8">
        <v>43644</v>
      </c>
      <c r="I301" s="9"/>
      <c r="J301" s="9"/>
      <c r="K301" s="9"/>
      <c r="L301" s="6" t="s">
        <v>19</v>
      </c>
      <c r="M301" s="9"/>
      <c r="N301" s="6" t="s">
        <v>882</v>
      </c>
      <c r="O301" s="9"/>
      <c r="P301" s="7">
        <v>0.1</v>
      </c>
      <c r="Q301" s="6" t="s">
        <v>869</v>
      </c>
      <c r="R301" s="6" t="s">
        <v>1436</v>
      </c>
      <c r="S301" s="6" t="s">
        <v>19</v>
      </c>
      <c r="T301" s="8">
        <v>41640</v>
      </c>
      <c r="U301" s="8">
        <v>43056</v>
      </c>
      <c r="V301" s="7" t="b">
        <v>0</v>
      </c>
      <c r="W301" s="6" t="s">
        <v>860</v>
      </c>
      <c r="X301" s="6" t="s">
        <v>875</v>
      </c>
      <c r="Y301" s="7">
        <v>0</v>
      </c>
      <c r="Z301" s="6" t="s">
        <v>19</v>
      </c>
      <c r="AA301" s="6" t="str">
        <f t="shared" si="16"/>
        <v>CPLE3</v>
      </c>
      <c r="AB301" s="6" t="str">
        <f t="shared" si="17"/>
        <v>76483817000120</v>
      </c>
      <c r="AD301" s="10" t="e">
        <f>VLOOKUP(R301,Layout2!$B$2:$M$2395,12,FALSE)</f>
        <v>#N/A</v>
      </c>
      <c r="AE301" s="10" t="str">
        <f>IF(ISNA(AD301),VLOOKUP(C301,Layout2!$F$2:$M$2395,8,FALSE),AD301)</f>
        <v>76483817000120</v>
      </c>
      <c r="AF301" s="10" t="str">
        <f>IF(ISNA(AE301),VLOOKUP(B301,Layout2!$F$2:$M$2395,8,FALSE),AE301)</f>
        <v>76483817000120</v>
      </c>
      <c r="AG301" s="10" t="str">
        <f>IF(ISNA(AF301),VLOOKUP(B301,Layout2!$B$2:$M$2395,12,FALSE),AF301)</f>
        <v>76483817000120</v>
      </c>
      <c r="AI301" s="17" t="s">
        <v>934</v>
      </c>
      <c r="AJ301" s="17" t="s">
        <v>934</v>
      </c>
      <c r="AK301" s="17" t="s">
        <v>934</v>
      </c>
      <c r="AL301" t="str">
        <f t="shared" si="18"/>
        <v>CPLE3</v>
      </c>
      <c r="AM301" t="str">
        <f t="shared" si="19"/>
        <v>Debênture Copel 1S 6E</v>
      </c>
    </row>
    <row r="302" spans="1:39" ht="12.75" customHeight="1" x14ac:dyDescent="0.3">
      <c r="A302" s="6" t="s">
        <v>1437</v>
      </c>
      <c r="B302" s="6" t="s">
        <v>1438</v>
      </c>
      <c r="C302" s="6" t="s">
        <v>19</v>
      </c>
      <c r="D302" s="7" t="b">
        <v>0</v>
      </c>
      <c r="E302" s="6" t="s">
        <v>19</v>
      </c>
      <c r="F302" s="6" t="s">
        <v>19</v>
      </c>
      <c r="G302" s="8">
        <v>0</v>
      </c>
      <c r="H302" s="8">
        <v>55153</v>
      </c>
      <c r="I302" s="9"/>
      <c r="J302" s="9"/>
      <c r="K302" s="9"/>
      <c r="L302" s="6" t="s">
        <v>19</v>
      </c>
      <c r="M302" s="9"/>
      <c r="N302" s="6" t="s">
        <v>19</v>
      </c>
      <c r="O302" s="9"/>
      <c r="P302" s="7">
        <v>0</v>
      </c>
      <c r="Q302" s="6" t="s">
        <v>19</v>
      </c>
      <c r="R302" s="6" t="s">
        <v>1439</v>
      </c>
      <c r="S302" s="6" t="s">
        <v>19</v>
      </c>
      <c r="T302" s="8">
        <v>41640</v>
      </c>
      <c r="U302" s="8">
        <v>42950</v>
      </c>
      <c r="V302" s="7" t="b">
        <v>0</v>
      </c>
      <c r="W302" s="6" t="s">
        <v>860</v>
      </c>
      <c r="X302" s="6" t="s">
        <v>19</v>
      </c>
      <c r="Y302" s="7">
        <v>0</v>
      </c>
      <c r="Z302" s="6" t="s">
        <v>19</v>
      </c>
      <c r="AA302" s="6" t="str">
        <f t="shared" si="16"/>
        <v/>
      </c>
      <c r="AB302" s="6" t="str">
        <f t="shared" si="17"/>
        <v/>
      </c>
      <c r="AD302" s="10" t="e">
        <f>VLOOKUP(R302,Layout2!$B$2:$M$2395,12,FALSE)</f>
        <v>#N/A</v>
      </c>
      <c r="AE302" s="10" t="e">
        <f>IF(ISNA(AD302),VLOOKUP(C302,Layout2!$F$2:$M$2395,8,FALSE),AD302)</f>
        <v>#N/A</v>
      </c>
      <c r="AF302" s="10" t="e">
        <f>IF(ISNA(AE302),VLOOKUP(B302,Layout2!$F$2:$M$2395,8,FALSE),AE302)</f>
        <v>#N/A</v>
      </c>
      <c r="AG302" s="10" t="e">
        <f>IF(ISNA(AF302),VLOOKUP(B302,Layout2!$B$2:$M$2395,12,FALSE),AF302)</f>
        <v>#N/A</v>
      </c>
      <c r="AI302" s="17" t="e">
        <v>#N/A</v>
      </c>
      <c r="AJ302" s="17" t="e">
        <v>#N/A</v>
      </c>
      <c r="AK302" s="17" t="s">
        <v>19</v>
      </c>
      <c r="AL302" t="str">
        <f t="shared" si="18"/>
        <v/>
      </c>
      <c r="AM302" t="str">
        <f t="shared" si="19"/>
        <v>AR MULTISTRATEGY FUND</v>
      </c>
    </row>
    <row r="303" spans="1:39" ht="12.75" customHeight="1" x14ac:dyDescent="0.3">
      <c r="A303" s="6" t="s">
        <v>1440</v>
      </c>
      <c r="B303" s="6" t="s">
        <v>1440</v>
      </c>
      <c r="C303" s="6" t="s">
        <v>19</v>
      </c>
      <c r="D303" s="7" t="b">
        <v>0</v>
      </c>
      <c r="E303" s="6" t="s">
        <v>859</v>
      </c>
      <c r="F303" s="6" t="s">
        <v>859</v>
      </c>
      <c r="G303" s="9"/>
      <c r="H303" s="9"/>
      <c r="I303" s="9"/>
      <c r="J303" s="9"/>
      <c r="K303" s="9"/>
      <c r="L303" s="6" t="s">
        <v>19</v>
      </c>
      <c r="M303" s="9"/>
      <c r="N303" s="6" t="s">
        <v>19</v>
      </c>
      <c r="O303" s="9"/>
      <c r="P303" s="9"/>
      <c r="Q303" s="6" t="s">
        <v>19</v>
      </c>
      <c r="R303" s="6" t="s">
        <v>19</v>
      </c>
      <c r="S303" s="6" t="s">
        <v>19</v>
      </c>
      <c r="T303" s="8">
        <v>41640</v>
      </c>
      <c r="U303" s="9"/>
      <c r="V303" s="7" t="b">
        <v>0</v>
      </c>
      <c r="W303" s="6" t="s">
        <v>860</v>
      </c>
      <c r="X303" s="6" t="s">
        <v>199</v>
      </c>
      <c r="Y303" s="7">
        <v>1</v>
      </c>
      <c r="Z303" s="6" t="s">
        <v>713</v>
      </c>
      <c r="AA303" s="6" t="str">
        <f t="shared" si="16"/>
        <v>-</v>
      </c>
      <c r="AB303" s="6" t="str">
        <f t="shared" si="17"/>
        <v/>
      </c>
      <c r="AD303" s="10" t="e">
        <f>VLOOKUP(R303,Layout2!$B$2:$M$2395,12,FALSE)</f>
        <v>#N/A</v>
      </c>
      <c r="AE303" s="10" t="e">
        <f>IF(ISNA(AD303),VLOOKUP(C303,Layout2!$F$2:$M$2395,8,FALSE),AD303)</f>
        <v>#N/A</v>
      </c>
      <c r="AF303" s="10" t="e">
        <f>IF(ISNA(AE303),VLOOKUP(B303,Layout2!$F$2:$M$2395,8,FALSE),AE303)</f>
        <v>#N/A</v>
      </c>
      <c r="AG303" s="10" t="e">
        <f>IF(ISNA(AF303),VLOOKUP(B303,Layout2!$B$2:$M$2395,12,FALSE),AF303)</f>
        <v>#N/A</v>
      </c>
      <c r="AI303" s="17" t="e">
        <v>#N/A</v>
      </c>
      <c r="AJ303" s="17" t="s">
        <v>862</v>
      </c>
      <c r="AK303" s="17" t="s">
        <v>862</v>
      </c>
      <c r="AL303" t="str">
        <f t="shared" si="18"/>
        <v>-</v>
      </c>
      <c r="AM303" t="str">
        <f t="shared" si="19"/>
        <v>Saldo em Tesouraria</v>
      </c>
    </row>
    <row r="304" spans="1:39" ht="12.75" customHeight="1" x14ac:dyDescent="0.3">
      <c r="A304" s="6" t="s">
        <v>1441</v>
      </c>
      <c r="B304" s="6" t="s">
        <v>1442</v>
      </c>
      <c r="C304" s="6" t="s">
        <v>19</v>
      </c>
      <c r="D304" s="7" t="b">
        <v>0</v>
      </c>
      <c r="E304" s="6" t="s">
        <v>19</v>
      </c>
      <c r="F304" s="6" t="s">
        <v>19</v>
      </c>
      <c r="G304" s="8">
        <v>0</v>
      </c>
      <c r="H304" s="8">
        <v>0</v>
      </c>
      <c r="I304" s="9"/>
      <c r="J304" s="9"/>
      <c r="K304" s="9"/>
      <c r="L304" s="6" t="s">
        <v>19</v>
      </c>
      <c r="M304" s="9"/>
      <c r="N304" s="6" t="s">
        <v>19</v>
      </c>
      <c r="O304" s="9"/>
      <c r="P304" s="7">
        <v>0</v>
      </c>
      <c r="Q304" s="6" t="s">
        <v>19</v>
      </c>
      <c r="R304" s="6" t="s">
        <v>1443</v>
      </c>
      <c r="S304" s="6" t="s">
        <v>19</v>
      </c>
      <c r="T304" s="8">
        <v>41640</v>
      </c>
      <c r="U304" s="8">
        <v>42950</v>
      </c>
      <c r="V304" s="7" t="b">
        <v>1</v>
      </c>
      <c r="W304" s="6" t="s">
        <v>860</v>
      </c>
      <c r="X304" s="6" t="s">
        <v>19</v>
      </c>
      <c r="Y304" s="7">
        <v>0</v>
      </c>
      <c r="Z304" s="6" t="s">
        <v>19</v>
      </c>
      <c r="AA304" s="6" t="str">
        <f t="shared" si="16"/>
        <v/>
      </c>
      <c r="AB304" s="6" t="str">
        <f t="shared" si="17"/>
        <v/>
      </c>
      <c r="AD304" s="10" t="e">
        <f>VLOOKUP(R304,Layout2!$B$2:$M$2395,12,FALSE)</f>
        <v>#N/A</v>
      </c>
      <c r="AE304" s="10" t="e">
        <f>IF(ISNA(AD304),VLOOKUP(C304,Layout2!$F$2:$M$2395,8,FALSE),AD304)</f>
        <v>#N/A</v>
      </c>
      <c r="AF304" s="10" t="e">
        <f>IF(ISNA(AE304),VLOOKUP(B304,Layout2!$F$2:$M$2395,8,FALSE),AE304)</f>
        <v>#N/A</v>
      </c>
      <c r="AG304" s="10" t="e">
        <f>IF(ISNA(AF304),VLOOKUP(B304,Layout2!$B$2:$M$2395,12,FALSE),AF304)</f>
        <v>#N/A</v>
      </c>
      <c r="AI304" s="17" t="e">
        <v>#N/A</v>
      </c>
      <c r="AJ304" s="17" t="e">
        <v>#N/A</v>
      </c>
      <c r="AK304" s="17" t="s">
        <v>19</v>
      </c>
      <c r="AL304" t="str">
        <f t="shared" si="18"/>
        <v/>
      </c>
      <c r="AM304" t="str">
        <f t="shared" si="19"/>
        <v>CSHG MAGIS</v>
      </c>
    </row>
    <row r="305" spans="1:39" ht="12.75" customHeight="1" x14ac:dyDescent="0.3">
      <c r="A305" s="6" t="s">
        <v>1444</v>
      </c>
      <c r="B305" s="6" t="s">
        <v>1445</v>
      </c>
      <c r="C305" s="6" t="s">
        <v>19</v>
      </c>
      <c r="D305" s="7" t="b">
        <v>0</v>
      </c>
      <c r="E305" s="6" t="s">
        <v>974</v>
      </c>
      <c r="F305" s="6" t="s">
        <v>975</v>
      </c>
      <c r="G305" s="9"/>
      <c r="H305" s="9"/>
      <c r="I305" s="9"/>
      <c r="J305" s="9"/>
      <c r="K305" s="9"/>
      <c r="L305" s="6" t="s">
        <v>19</v>
      </c>
      <c r="M305" s="9"/>
      <c r="N305" s="6" t="s">
        <v>888</v>
      </c>
      <c r="O305" s="9"/>
      <c r="P305" s="7">
        <v>0</v>
      </c>
      <c r="Q305" s="6" t="s">
        <v>869</v>
      </c>
      <c r="R305" s="6" t="s">
        <v>19</v>
      </c>
      <c r="S305" s="6" t="s">
        <v>19</v>
      </c>
      <c r="T305" s="8">
        <v>41640</v>
      </c>
      <c r="U305" s="8">
        <v>42508</v>
      </c>
      <c r="V305" s="7" t="b">
        <v>1</v>
      </c>
      <c r="W305" s="6" t="s">
        <v>860</v>
      </c>
      <c r="X305" s="6" t="s">
        <v>861</v>
      </c>
      <c r="Y305" s="7">
        <v>1</v>
      </c>
      <c r="Z305" s="6" t="s">
        <v>976</v>
      </c>
      <c r="AA305" s="6" t="str">
        <f t="shared" si="16"/>
        <v>-</v>
      </c>
      <c r="AB305" s="6" t="str">
        <f t="shared" si="17"/>
        <v/>
      </c>
      <c r="AD305" s="10" t="e">
        <f>VLOOKUP(R305,Layout2!$B$2:$M$2395,12,FALSE)</f>
        <v>#N/A</v>
      </c>
      <c r="AE305" s="10" t="e">
        <f>IF(ISNA(AD305),VLOOKUP(C305,Layout2!$F$2:$M$2395,8,FALSE),AD305)</f>
        <v>#N/A</v>
      </c>
      <c r="AF305" s="10" t="e">
        <f>IF(ISNA(AE305),VLOOKUP(B305,Layout2!$F$2:$M$2395,8,FALSE),AE305)</f>
        <v>#N/A</v>
      </c>
      <c r="AG305" s="10" t="e">
        <f>IF(ISNA(AF305),VLOOKUP(B305,Layout2!$B$2:$M$2395,12,FALSE),AF305)</f>
        <v>#N/A</v>
      </c>
      <c r="AI305" s="17" t="e">
        <v>#N/A</v>
      </c>
      <c r="AJ305" s="17" t="s">
        <v>862</v>
      </c>
      <c r="AK305" s="17" t="s">
        <v>862</v>
      </c>
      <c r="AL305" t="str">
        <f t="shared" si="18"/>
        <v>-</v>
      </c>
      <c r="AM305" t="str">
        <f t="shared" si="19"/>
        <v>WM RB Capital</v>
      </c>
    </row>
    <row r="306" spans="1:39" ht="12.75" customHeight="1" x14ac:dyDescent="0.3">
      <c r="A306" s="6" t="s">
        <v>1446</v>
      </c>
      <c r="B306" s="6" t="s">
        <v>1447</v>
      </c>
      <c r="C306" s="6" t="s">
        <v>1448</v>
      </c>
      <c r="D306" s="7" t="b">
        <v>0</v>
      </c>
      <c r="E306" s="6" t="s">
        <v>1089</v>
      </c>
      <c r="F306" s="6" t="s">
        <v>867</v>
      </c>
      <c r="G306" s="8">
        <v>41129</v>
      </c>
      <c r="H306" s="8">
        <v>42224</v>
      </c>
      <c r="I306" s="9"/>
      <c r="J306" s="9"/>
      <c r="K306" s="9"/>
      <c r="L306" s="6" t="s">
        <v>1448</v>
      </c>
      <c r="M306" s="9"/>
      <c r="N306" s="6" t="s">
        <v>888</v>
      </c>
      <c r="O306" s="9"/>
      <c r="P306" s="7">
        <v>3.5000000000000003E-2</v>
      </c>
      <c r="Q306" s="6" t="s">
        <v>869</v>
      </c>
      <c r="R306" s="6" t="s">
        <v>19</v>
      </c>
      <c r="S306" s="6" t="s">
        <v>19</v>
      </c>
      <c r="T306" s="8">
        <v>41640</v>
      </c>
      <c r="U306" s="8">
        <v>42719</v>
      </c>
      <c r="V306" s="7" t="b">
        <v>1</v>
      </c>
      <c r="W306" s="6" t="s">
        <v>860</v>
      </c>
      <c r="X306" s="6" t="s">
        <v>861</v>
      </c>
      <c r="Y306" s="7">
        <v>1</v>
      </c>
      <c r="Z306" s="6" t="s">
        <v>713</v>
      </c>
      <c r="AA306" s="6" t="str">
        <f t="shared" si="16"/>
        <v>-</v>
      </c>
      <c r="AB306" s="6" t="str">
        <f t="shared" si="17"/>
        <v/>
      </c>
      <c r="AD306" s="10" t="e">
        <f>VLOOKUP(R306,Layout2!$B$2:$M$2395,12,FALSE)</f>
        <v>#N/A</v>
      </c>
      <c r="AE306" s="10" t="e">
        <f>IF(ISNA(AD306),VLOOKUP(C306,Layout2!$F$2:$M$2395,8,FALSE),AD306)</f>
        <v>#N/A</v>
      </c>
      <c r="AF306" s="10" t="e">
        <f>IF(ISNA(AE306),VLOOKUP(B306,Layout2!$F$2:$M$2395,8,FALSE),AE306)</f>
        <v>#N/A</v>
      </c>
      <c r="AG306" s="10" t="e">
        <f>IF(ISNA(AF306),VLOOKUP(B306,Layout2!$B$2:$M$2395,12,FALSE),AF306)</f>
        <v>#N/A</v>
      </c>
      <c r="AI306" s="17" t="e">
        <v>#N/A</v>
      </c>
      <c r="AJ306" s="17" t="s">
        <v>862</v>
      </c>
      <c r="AK306" s="17" t="s">
        <v>862</v>
      </c>
      <c r="AL306" t="str">
        <f t="shared" si="18"/>
        <v>-</v>
      </c>
      <c r="AM306" t="str">
        <f t="shared" si="19"/>
        <v>FIDC Red Multisetorial LP Sênior 7</v>
      </c>
    </row>
    <row r="307" spans="1:39" ht="12.75" customHeight="1" x14ac:dyDescent="0.3">
      <c r="A307" s="6" t="s">
        <v>1449</v>
      </c>
      <c r="B307" s="6" t="s">
        <v>1450</v>
      </c>
      <c r="C307" s="6" t="s">
        <v>1451</v>
      </c>
      <c r="D307" s="7" t="b">
        <v>0</v>
      </c>
      <c r="E307" s="6" t="s">
        <v>1089</v>
      </c>
      <c r="F307" s="6" t="s">
        <v>867</v>
      </c>
      <c r="G307" s="8">
        <v>41129</v>
      </c>
      <c r="H307" s="8">
        <v>42224</v>
      </c>
      <c r="I307" s="9"/>
      <c r="J307" s="9"/>
      <c r="K307" s="9"/>
      <c r="L307" s="6" t="s">
        <v>1451</v>
      </c>
      <c r="M307" s="9"/>
      <c r="N307" s="6" t="s">
        <v>888</v>
      </c>
      <c r="O307" s="9"/>
      <c r="P307" s="7">
        <v>4.4999999999999998E-2</v>
      </c>
      <c r="Q307" s="6" t="s">
        <v>869</v>
      </c>
      <c r="R307" s="6" t="s">
        <v>19</v>
      </c>
      <c r="S307" s="6" t="s">
        <v>19</v>
      </c>
      <c r="T307" s="8">
        <v>41640</v>
      </c>
      <c r="U307" s="8">
        <v>42719</v>
      </c>
      <c r="V307" s="7" t="b">
        <v>1</v>
      </c>
      <c r="W307" s="6" t="s">
        <v>860</v>
      </c>
      <c r="X307" s="6" t="s">
        <v>861</v>
      </c>
      <c r="Y307" s="7">
        <v>1</v>
      </c>
      <c r="Z307" s="6" t="s">
        <v>713</v>
      </c>
      <c r="AA307" s="6" t="str">
        <f t="shared" si="16"/>
        <v>-</v>
      </c>
      <c r="AB307" s="6" t="str">
        <f t="shared" si="17"/>
        <v/>
      </c>
      <c r="AD307" s="10" t="e">
        <f>VLOOKUP(R307,Layout2!$B$2:$M$2395,12,FALSE)</f>
        <v>#N/A</v>
      </c>
      <c r="AE307" s="10" t="e">
        <f>IF(ISNA(AD307),VLOOKUP(C307,Layout2!$F$2:$M$2395,8,FALSE),AD307)</f>
        <v>#N/A</v>
      </c>
      <c r="AF307" s="10" t="e">
        <f>IF(ISNA(AE307),VLOOKUP(B307,Layout2!$F$2:$M$2395,8,FALSE),AE307)</f>
        <v>#N/A</v>
      </c>
      <c r="AG307" s="10" t="e">
        <f>IF(ISNA(AF307),VLOOKUP(B307,Layout2!$B$2:$M$2395,12,FALSE),AF307)</f>
        <v>#N/A</v>
      </c>
      <c r="AI307" s="17" t="e">
        <v>#N/A</v>
      </c>
      <c r="AJ307" s="17" t="s">
        <v>862</v>
      </c>
      <c r="AK307" s="17" t="s">
        <v>862</v>
      </c>
      <c r="AL307" t="str">
        <f t="shared" si="18"/>
        <v>-</v>
      </c>
      <c r="AM307" t="str">
        <f t="shared" si="19"/>
        <v>FIDC Red Multisetorial LP Mezanino D</v>
      </c>
    </row>
    <row r="308" spans="1:39" ht="12.75" customHeight="1" x14ac:dyDescent="0.3">
      <c r="A308" s="6" t="s">
        <v>1452</v>
      </c>
      <c r="B308" s="6" t="s">
        <v>1452</v>
      </c>
      <c r="C308" s="6" t="s">
        <v>19</v>
      </c>
      <c r="D308" s="7" t="b">
        <v>0</v>
      </c>
      <c r="E308" s="6" t="s">
        <v>913</v>
      </c>
      <c r="F308" s="6" t="s">
        <v>937</v>
      </c>
      <c r="G308" s="8">
        <v>0</v>
      </c>
      <c r="H308" s="8">
        <v>42734</v>
      </c>
      <c r="I308" s="9"/>
      <c r="J308" s="9"/>
      <c r="K308" s="9"/>
      <c r="L308" s="6" t="s">
        <v>19</v>
      </c>
      <c r="M308" s="9"/>
      <c r="N308" s="6" t="s">
        <v>19</v>
      </c>
      <c r="O308" s="9"/>
      <c r="P308" s="7">
        <v>0</v>
      </c>
      <c r="Q308" s="6" t="s">
        <v>19</v>
      </c>
      <c r="R308" s="6" t="s">
        <v>19</v>
      </c>
      <c r="S308" s="6" t="s">
        <v>19</v>
      </c>
      <c r="T308" s="8">
        <v>41640</v>
      </c>
      <c r="U308" s="8">
        <v>43157</v>
      </c>
      <c r="V308" s="7" t="b">
        <v>0</v>
      </c>
      <c r="W308" s="6" t="s">
        <v>860</v>
      </c>
      <c r="X308" s="6" t="s">
        <v>870</v>
      </c>
      <c r="Y308" s="7">
        <v>1</v>
      </c>
      <c r="Z308" s="6" t="s">
        <v>713</v>
      </c>
      <c r="AA308" s="6" t="str">
        <f t="shared" si="16"/>
        <v>SANB3</v>
      </c>
      <c r="AB308" s="6" t="str">
        <f t="shared" si="17"/>
        <v/>
      </c>
      <c r="AD308" s="10" t="e">
        <f>VLOOKUP(R308,Layout2!$B$2:$M$2395,12,FALSE)</f>
        <v>#N/A</v>
      </c>
      <c r="AE308" s="10" t="e">
        <f>IF(ISNA(AD308),VLOOKUP(C308,Layout2!$F$2:$M$2395,8,FALSE),AD308)</f>
        <v>#N/A</v>
      </c>
      <c r="AF308" s="10" t="e">
        <f>IF(ISNA(AE308),VLOOKUP(B308,Layout2!$F$2:$M$2395,8,FALSE),AE308)</f>
        <v>#N/A</v>
      </c>
      <c r="AG308" s="10" t="e">
        <f>IF(ISNA(AF308),VLOOKUP(B308,Layout2!$B$2:$M$2395,12,FALSE),AF308)</f>
        <v>#N/A</v>
      </c>
      <c r="AI308" s="17" t="e">
        <v>#N/A</v>
      </c>
      <c r="AJ308" s="17" t="s">
        <v>1401</v>
      </c>
      <c r="AK308" s="17" t="s">
        <v>1401</v>
      </c>
      <c r="AL308" t="str">
        <f t="shared" si="18"/>
        <v>SANB3</v>
      </c>
      <c r="AM308" t="str">
        <f t="shared" si="19"/>
        <v>LF Santander</v>
      </c>
    </row>
    <row r="309" spans="1:39" ht="12.75" customHeight="1" x14ac:dyDescent="0.3">
      <c r="A309" s="6" t="s">
        <v>1453</v>
      </c>
      <c r="B309" s="6" t="s">
        <v>1453</v>
      </c>
      <c r="C309" s="6" t="s">
        <v>19</v>
      </c>
      <c r="D309" s="7" t="b">
        <v>0</v>
      </c>
      <c r="E309" s="6" t="s">
        <v>1387</v>
      </c>
      <c r="F309" s="6" t="s">
        <v>867</v>
      </c>
      <c r="G309" s="8">
        <v>0</v>
      </c>
      <c r="H309" s="8">
        <v>55153</v>
      </c>
      <c r="I309" s="9"/>
      <c r="J309" s="9"/>
      <c r="K309" s="9"/>
      <c r="L309" s="6" t="s">
        <v>19</v>
      </c>
      <c r="M309" s="9"/>
      <c r="N309" s="6" t="s">
        <v>888</v>
      </c>
      <c r="O309" s="9"/>
      <c r="P309" s="7">
        <v>0</v>
      </c>
      <c r="Q309" s="6" t="s">
        <v>869</v>
      </c>
      <c r="R309" s="6" t="s">
        <v>19</v>
      </c>
      <c r="S309" s="6" t="s">
        <v>19</v>
      </c>
      <c r="T309" s="8">
        <v>41640</v>
      </c>
      <c r="U309" s="8">
        <v>43157</v>
      </c>
      <c r="V309" s="7" t="b">
        <v>0</v>
      </c>
      <c r="W309" s="6" t="s">
        <v>860</v>
      </c>
      <c r="X309" s="6" t="s">
        <v>1388</v>
      </c>
      <c r="Y309" s="7">
        <v>1</v>
      </c>
      <c r="Z309" s="6" t="s">
        <v>713</v>
      </c>
      <c r="AA309" s="6" t="str">
        <f t="shared" si="16"/>
        <v>TESOURO</v>
      </c>
      <c r="AB309" s="6" t="str">
        <f t="shared" si="17"/>
        <v/>
      </c>
      <c r="AD309" s="10" t="e">
        <f>VLOOKUP(R309,Layout2!$B$2:$M$2395,12,FALSE)</f>
        <v>#N/A</v>
      </c>
      <c r="AE309" s="10" t="e">
        <f>IF(ISNA(AD309),VLOOKUP(C309,Layout2!$F$2:$M$2395,8,FALSE),AD309)</f>
        <v>#N/A</v>
      </c>
      <c r="AF309" s="10" t="e">
        <f>IF(ISNA(AE309),VLOOKUP(B309,Layout2!$F$2:$M$2395,8,FALSE),AE309)</f>
        <v>#N/A</v>
      </c>
      <c r="AG309" s="10" t="e">
        <f>IF(ISNA(AF309),VLOOKUP(B309,Layout2!$B$2:$M$2395,12,FALSE),AF309)</f>
        <v>#N/A</v>
      </c>
      <c r="AI309" s="17" t="e">
        <v>#N/A</v>
      </c>
      <c r="AJ309" s="17" t="s">
        <v>1389</v>
      </c>
      <c r="AK309" s="17" t="s">
        <v>1389</v>
      </c>
      <c r="AL309" t="str">
        <f t="shared" si="18"/>
        <v>TESOURO</v>
      </c>
      <c r="AM309" t="str">
        <f t="shared" si="19"/>
        <v>LFT</v>
      </c>
    </row>
    <row r="310" spans="1:39" ht="12.75" customHeight="1" x14ac:dyDescent="0.3">
      <c r="A310" s="6" t="s">
        <v>1454</v>
      </c>
      <c r="B310" s="6" t="s">
        <v>1454</v>
      </c>
      <c r="C310" s="6" t="s">
        <v>19</v>
      </c>
      <c r="D310" s="7" t="b">
        <v>0</v>
      </c>
      <c r="E310" s="6" t="s">
        <v>913</v>
      </c>
      <c r="F310" s="6" t="s">
        <v>937</v>
      </c>
      <c r="G310" s="8">
        <v>0</v>
      </c>
      <c r="H310" s="8">
        <v>42734</v>
      </c>
      <c r="I310" s="9"/>
      <c r="J310" s="9"/>
      <c r="K310" s="9"/>
      <c r="L310" s="6" t="s">
        <v>19</v>
      </c>
      <c r="M310" s="9"/>
      <c r="N310" s="6" t="s">
        <v>19</v>
      </c>
      <c r="O310" s="9"/>
      <c r="P310" s="7">
        <v>0</v>
      </c>
      <c r="Q310" s="6" t="s">
        <v>19</v>
      </c>
      <c r="R310" s="6" t="s">
        <v>19</v>
      </c>
      <c r="S310" s="6" t="s">
        <v>19</v>
      </c>
      <c r="T310" s="8">
        <v>41640</v>
      </c>
      <c r="U310" s="8">
        <v>43157</v>
      </c>
      <c r="V310" s="7" t="b">
        <v>0</v>
      </c>
      <c r="W310" s="6" t="s">
        <v>860</v>
      </c>
      <c r="X310" s="6" t="s">
        <v>870</v>
      </c>
      <c r="Y310" s="7">
        <v>1</v>
      </c>
      <c r="Z310" s="6" t="s">
        <v>713</v>
      </c>
      <c r="AA310" s="6" t="str">
        <f t="shared" si="16"/>
        <v>ITUB4</v>
      </c>
      <c r="AB310" s="6" t="str">
        <f t="shared" si="17"/>
        <v/>
      </c>
      <c r="AD310" s="10" t="e">
        <f>VLOOKUP(R310,Layout2!$B$2:$M$2395,12,FALSE)</f>
        <v>#N/A</v>
      </c>
      <c r="AE310" s="10" t="e">
        <f>IF(ISNA(AD310),VLOOKUP(C310,Layout2!$F$2:$M$2395,8,FALSE),AD310)</f>
        <v>#N/A</v>
      </c>
      <c r="AF310" s="10" t="e">
        <f>IF(ISNA(AE310),VLOOKUP(B310,Layout2!$F$2:$M$2395,8,FALSE),AE310)</f>
        <v>#N/A</v>
      </c>
      <c r="AG310" s="10" t="e">
        <f>IF(ISNA(AF310),VLOOKUP(B310,Layout2!$B$2:$M$2395,12,FALSE),AF310)</f>
        <v>#N/A</v>
      </c>
      <c r="AI310" s="17" t="e">
        <v>#N/A</v>
      </c>
      <c r="AJ310" s="17" t="s">
        <v>939</v>
      </c>
      <c r="AK310" s="17" t="s">
        <v>939</v>
      </c>
      <c r="AL310" t="str">
        <f t="shared" si="18"/>
        <v>ITUB4</v>
      </c>
      <c r="AM310" t="str">
        <f t="shared" si="19"/>
        <v>LF Itaú</v>
      </c>
    </row>
    <row r="311" spans="1:39" ht="12.75" customHeight="1" x14ac:dyDescent="0.3">
      <c r="A311" s="6" t="s">
        <v>1455</v>
      </c>
      <c r="B311" s="6" t="s">
        <v>1455</v>
      </c>
      <c r="C311" s="6" t="s">
        <v>19</v>
      </c>
      <c r="D311" s="7" t="b">
        <v>0</v>
      </c>
      <c r="E311" s="6" t="s">
        <v>913</v>
      </c>
      <c r="F311" s="6" t="s">
        <v>937</v>
      </c>
      <c r="G311" s="8">
        <v>0</v>
      </c>
      <c r="H311" s="8">
        <v>42734</v>
      </c>
      <c r="I311" s="9"/>
      <c r="J311" s="9"/>
      <c r="K311" s="9"/>
      <c r="L311" s="6" t="s">
        <v>19</v>
      </c>
      <c r="M311" s="9"/>
      <c r="N311" s="6" t="s">
        <v>19</v>
      </c>
      <c r="O311" s="9"/>
      <c r="P311" s="7">
        <v>0</v>
      </c>
      <c r="Q311" s="6" t="s">
        <v>19</v>
      </c>
      <c r="R311" s="6" t="s">
        <v>19</v>
      </c>
      <c r="S311" s="6" t="s">
        <v>19</v>
      </c>
      <c r="T311" s="8">
        <v>41640</v>
      </c>
      <c r="U311" s="8">
        <v>43157</v>
      </c>
      <c r="V311" s="7" t="b">
        <v>0</v>
      </c>
      <c r="W311" s="6" t="s">
        <v>860</v>
      </c>
      <c r="X311" s="6" t="s">
        <v>870</v>
      </c>
      <c r="Y311" s="7">
        <v>1</v>
      </c>
      <c r="Z311" s="6" t="s">
        <v>713</v>
      </c>
      <c r="AA311" s="6" t="str">
        <f t="shared" si="16"/>
        <v>BBDC4</v>
      </c>
      <c r="AB311" s="6" t="str">
        <f t="shared" si="17"/>
        <v/>
      </c>
      <c r="AD311" s="10" t="e">
        <f>VLOOKUP(R311,Layout2!$B$2:$M$2395,12,FALSE)</f>
        <v>#N/A</v>
      </c>
      <c r="AE311" s="10" t="e">
        <f>IF(ISNA(AD311),VLOOKUP(C311,Layout2!$F$2:$M$2395,8,FALSE),AD311)</f>
        <v>#N/A</v>
      </c>
      <c r="AF311" s="10" t="e">
        <f>IF(ISNA(AE311),VLOOKUP(B311,Layout2!$F$2:$M$2395,8,FALSE),AE311)</f>
        <v>#N/A</v>
      </c>
      <c r="AG311" s="10" t="e">
        <f>IF(ISNA(AF311),VLOOKUP(B311,Layout2!$B$2:$M$2395,12,FALSE),AF311)</f>
        <v>#N/A</v>
      </c>
      <c r="AI311" s="17" t="e">
        <v>#N/A</v>
      </c>
      <c r="AJ311" s="17" t="s">
        <v>1115</v>
      </c>
      <c r="AK311" s="17" t="s">
        <v>1115</v>
      </c>
      <c r="AL311" t="str">
        <f t="shared" si="18"/>
        <v>BBDC4</v>
      </c>
      <c r="AM311" t="str">
        <f t="shared" si="19"/>
        <v>LF Bradesco</v>
      </c>
    </row>
    <row r="312" spans="1:39" ht="12.75" customHeight="1" x14ac:dyDescent="0.3">
      <c r="A312" s="6" t="s">
        <v>1456</v>
      </c>
      <c r="B312" s="6" t="s">
        <v>1457</v>
      </c>
      <c r="C312" s="6" t="s">
        <v>19</v>
      </c>
      <c r="D312" s="7" t="b">
        <v>0</v>
      </c>
      <c r="E312" s="6" t="s">
        <v>866</v>
      </c>
      <c r="F312" s="6" t="s">
        <v>859</v>
      </c>
      <c r="G312" s="8">
        <v>41745</v>
      </c>
      <c r="H312" s="8">
        <v>42466</v>
      </c>
      <c r="I312" s="9"/>
      <c r="J312" s="9"/>
      <c r="K312" s="9"/>
      <c r="L312" s="6" t="s">
        <v>19</v>
      </c>
      <c r="M312" s="9"/>
      <c r="N312" s="6" t="s">
        <v>868</v>
      </c>
      <c r="O312" s="9"/>
      <c r="P312" s="7">
        <v>1</v>
      </c>
      <c r="Q312" s="6" t="s">
        <v>869</v>
      </c>
      <c r="R312" s="6" t="s">
        <v>1458</v>
      </c>
      <c r="S312" s="6" t="s">
        <v>19</v>
      </c>
      <c r="T312" s="8">
        <v>41640</v>
      </c>
      <c r="U312" s="8">
        <v>42719</v>
      </c>
      <c r="V312" s="7" t="b">
        <v>1</v>
      </c>
      <c r="W312" s="6" t="s">
        <v>860</v>
      </c>
      <c r="X312" s="6" t="s">
        <v>870</v>
      </c>
      <c r="Y312" s="7">
        <v>1</v>
      </c>
      <c r="Z312" s="6" t="s">
        <v>713</v>
      </c>
      <c r="AA312" s="6" t="str">
        <f t="shared" si="16"/>
        <v>BBDC4</v>
      </c>
      <c r="AB312" s="6" t="str">
        <f t="shared" si="17"/>
        <v/>
      </c>
      <c r="AD312" s="10" t="e">
        <f>VLOOKUP(R312,Layout2!$B$2:$M$2395,12,FALSE)</f>
        <v>#N/A</v>
      </c>
      <c r="AE312" s="10" t="e">
        <f>IF(ISNA(AD312),VLOOKUP(C312,Layout2!$F$2:$M$2395,8,FALSE),AD312)</f>
        <v>#N/A</v>
      </c>
      <c r="AF312" s="10" t="e">
        <f>IF(ISNA(AE312),VLOOKUP(B312,Layout2!$F$2:$M$2395,8,FALSE),AE312)</f>
        <v>#N/A</v>
      </c>
      <c r="AG312" s="10" t="e">
        <f>IF(ISNA(AF312),VLOOKUP(B312,Layout2!$B$2:$M$2395,12,FALSE),AF312)</f>
        <v>#N/A</v>
      </c>
      <c r="AI312" s="17" t="e">
        <v>#N/A</v>
      </c>
      <c r="AJ312" s="17" t="s">
        <v>1115</v>
      </c>
      <c r="AK312" s="17" t="s">
        <v>1115</v>
      </c>
      <c r="AL312" t="str">
        <f t="shared" si="18"/>
        <v>BBDC4</v>
      </c>
      <c r="AM312" t="str">
        <f t="shared" si="19"/>
        <v>CDB Bradesco 1085879</v>
      </c>
    </row>
    <row r="313" spans="1:39" ht="12.75" customHeight="1" x14ac:dyDescent="0.3">
      <c r="A313" s="6" t="s">
        <v>1459</v>
      </c>
      <c r="B313" s="6" t="s">
        <v>1460</v>
      </c>
      <c r="C313" s="6" t="s">
        <v>19</v>
      </c>
      <c r="D313" s="7" t="b">
        <v>0</v>
      </c>
      <c r="E313" s="6" t="s">
        <v>19</v>
      </c>
      <c r="F313" s="6" t="s">
        <v>19</v>
      </c>
      <c r="G313" s="8">
        <v>0</v>
      </c>
      <c r="H313" s="8">
        <v>0</v>
      </c>
      <c r="I313" s="9"/>
      <c r="J313" s="9"/>
      <c r="K313" s="9"/>
      <c r="L313" s="6" t="s">
        <v>19</v>
      </c>
      <c r="M313" s="9"/>
      <c r="N313" s="6" t="s">
        <v>19</v>
      </c>
      <c r="O313" s="9"/>
      <c r="P313" s="7">
        <v>0</v>
      </c>
      <c r="Q313" s="6" t="s">
        <v>19</v>
      </c>
      <c r="R313" s="6" t="s">
        <v>1461</v>
      </c>
      <c r="S313" s="6" t="s">
        <v>19</v>
      </c>
      <c r="T313" s="8">
        <v>41640</v>
      </c>
      <c r="U313" s="8">
        <v>42920</v>
      </c>
      <c r="V313" s="7" t="b">
        <v>1</v>
      </c>
      <c r="W313" s="6" t="s">
        <v>860</v>
      </c>
      <c r="X313" s="6" t="s">
        <v>19</v>
      </c>
      <c r="Y313" s="7">
        <v>0</v>
      </c>
      <c r="Z313" s="6" t="s">
        <v>19</v>
      </c>
      <c r="AA313" s="6" t="str">
        <f t="shared" si="16"/>
        <v/>
      </c>
      <c r="AB313" s="6" t="str">
        <f t="shared" si="17"/>
        <v/>
      </c>
      <c r="AD313" s="10" t="e">
        <f>VLOOKUP(R313,Layout2!$B$2:$M$2395,12,FALSE)</f>
        <v>#N/A</v>
      </c>
      <c r="AE313" s="10" t="e">
        <f>IF(ISNA(AD313),VLOOKUP(C313,Layout2!$F$2:$M$2395,8,FALSE),AD313)</f>
        <v>#N/A</v>
      </c>
      <c r="AF313" s="10" t="e">
        <f>IF(ISNA(AE313),VLOOKUP(B313,Layout2!$F$2:$M$2395,8,FALSE),AE313)</f>
        <v>#N/A</v>
      </c>
      <c r="AG313" s="10" t="e">
        <f>IF(ISNA(AF313),VLOOKUP(B313,Layout2!$B$2:$M$2395,12,FALSE),AF313)</f>
        <v>#N/A</v>
      </c>
      <c r="AI313" s="17" t="e">
        <v>#N/A</v>
      </c>
      <c r="AJ313" s="17" t="e">
        <v>#N/A</v>
      </c>
      <c r="AK313" s="17" t="s">
        <v>19</v>
      </c>
      <c r="AL313" t="str">
        <f t="shared" si="18"/>
        <v/>
      </c>
      <c r="AM313" t="str">
        <f t="shared" si="19"/>
        <v>CRI NOVA COLORADO</v>
      </c>
    </row>
    <row r="314" spans="1:39" ht="12.75" customHeight="1" x14ac:dyDescent="0.3">
      <c r="A314" s="6" t="s">
        <v>1462</v>
      </c>
      <c r="B314" s="6" t="s">
        <v>1463</v>
      </c>
      <c r="C314" s="6" t="s">
        <v>1464</v>
      </c>
      <c r="D314" s="7" t="b">
        <v>0</v>
      </c>
      <c r="E314" s="6" t="s">
        <v>866</v>
      </c>
      <c r="F314" s="6" t="s">
        <v>867</v>
      </c>
      <c r="G314" s="8">
        <v>43971</v>
      </c>
      <c r="H314" s="8">
        <v>43971</v>
      </c>
      <c r="I314" s="9"/>
      <c r="J314" s="9"/>
      <c r="K314" s="9"/>
      <c r="L314" s="6" t="s">
        <v>19</v>
      </c>
      <c r="M314" s="9"/>
      <c r="N314" s="6" t="s">
        <v>888</v>
      </c>
      <c r="O314" s="9"/>
      <c r="P314" s="7">
        <v>0</v>
      </c>
      <c r="Q314" s="6" t="s">
        <v>869</v>
      </c>
      <c r="R314" s="6" t="s">
        <v>1463</v>
      </c>
      <c r="S314" s="6" t="s">
        <v>19</v>
      </c>
      <c r="T314" s="8">
        <v>41640</v>
      </c>
      <c r="U314" s="8">
        <v>42825</v>
      </c>
      <c r="V314" s="7" t="b">
        <v>0</v>
      </c>
      <c r="W314" s="6" t="s">
        <v>860</v>
      </c>
      <c r="X314" s="6" t="s">
        <v>870</v>
      </c>
      <c r="Y314" s="7">
        <v>1</v>
      </c>
      <c r="Z314" s="6" t="s">
        <v>713</v>
      </c>
      <c r="AA314" s="6" t="str">
        <f t="shared" si="16"/>
        <v>1055Z</v>
      </c>
      <c r="AB314" s="6" t="str">
        <f t="shared" si="17"/>
        <v/>
      </c>
      <c r="AD314" s="10" t="e">
        <f>VLOOKUP(R314,Layout2!$B$2:$M$2395,12,FALSE)</f>
        <v>#N/A</v>
      </c>
      <c r="AE314" s="10" t="e">
        <f>IF(ISNA(AD314),VLOOKUP(C314,Layout2!$F$2:$M$2395,8,FALSE),AD314)</f>
        <v>#N/A</v>
      </c>
      <c r="AF314" s="10" t="e">
        <f>IF(ISNA(AE314),VLOOKUP(B314,Layout2!$F$2:$M$2395,8,FALSE),AE314)</f>
        <v>#N/A</v>
      </c>
      <c r="AG314" s="10" t="e">
        <f>IF(ISNA(AF314),VLOOKUP(B314,Layout2!$B$2:$M$2395,12,FALSE),AF314)</f>
        <v>#N/A</v>
      </c>
      <c r="AI314" s="17" t="e">
        <v>#N/A</v>
      </c>
      <c r="AJ314" s="17" t="s">
        <v>1383</v>
      </c>
      <c r="AK314" s="17" t="s">
        <v>1383</v>
      </c>
      <c r="AL314" t="str">
        <f t="shared" si="18"/>
        <v>1055Z</v>
      </c>
      <c r="AM314" t="str">
        <f t="shared" si="19"/>
        <v>CDB 20/05/2020 CEF</v>
      </c>
    </row>
    <row r="315" spans="1:39" ht="12.75" customHeight="1" x14ac:dyDescent="0.3">
      <c r="A315" s="6" t="s">
        <v>1465</v>
      </c>
      <c r="B315" s="6" t="s">
        <v>1466</v>
      </c>
      <c r="C315" s="6" t="s">
        <v>19</v>
      </c>
      <c r="D315" s="7" t="b">
        <v>0</v>
      </c>
      <c r="E315" s="6" t="s">
        <v>913</v>
      </c>
      <c r="F315" s="6" t="s">
        <v>937</v>
      </c>
      <c r="G315" s="8">
        <v>41579</v>
      </c>
      <c r="H315" s="8">
        <v>42311</v>
      </c>
      <c r="I315" s="9"/>
      <c r="J315" s="9"/>
      <c r="K315" s="9"/>
      <c r="L315" s="6" t="s">
        <v>19</v>
      </c>
      <c r="M315" s="9"/>
      <c r="N315" s="6" t="s">
        <v>868</v>
      </c>
      <c r="O315" s="9"/>
      <c r="P315" s="7">
        <v>1.06</v>
      </c>
      <c r="Q315" s="6" t="s">
        <v>869</v>
      </c>
      <c r="R315" s="6" t="s">
        <v>1467</v>
      </c>
      <c r="S315" s="6" t="s">
        <v>19</v>
      </c>
      <c r="T315" s="8">
        <v>41640</v>
      </c>
      <c r="U315" s="8">
        <v>42719</v>
      </c>
      <c r="V315" s="7" t="b">
        <v>1</v>
      </c>
      <c r="W315" s="6" t="s">
        <v>860</v>
      </c>
      <c r="X315" s="6" t="s">
        <v>870</v>
      </c>
      <c r="Y315" s="7">
        <v>1</v>
      </c>
      <c r="Z315" s="6" t="s">
        <v>713</v>
      </c>
      <c r="AA315" s="6" t="str">
        <f t="shared" si="16"/>
        <v>1055Z</v>
      </c>
      <c r="AB315" s="6" t="str">
        <f t="shared" si="17"/>
        <v/>
      </c>
      <c r="AD315" s="10" t="e">
        <f>VLOOKUP(R315,Layout2!$B$2:$M$2395,12,FALSE)</f>
        <v>#N/A</v>
      </c>
      <c r="AE315" s="10" t="e">
        <f>IF(ISNA(AD315),VLOOKUP(C315,Layout2!$F$2:$M$2395,8,FALSE),AD315)</f>
        <v>#N/A</v>
      </c>
      <c r="AF315" s="10" t="e">
        <f>IF(ISNA(AE315),VLOOKUP(B315,Layout2!$F$2:$M$2395,8,FALSE),AE315)</f>
        <v>#N/A</v>
      </c>
      <c r="AG315" s="10" t="e">
        <f>IF(ISNA(AF315),VLOOKUP(B315,Layout2!$B$2:$M$2395,12,FALSE),AF315)</f>
        <v>#N/A</v>
      </c>
      <c r="AI315" s="17" t="e">
        <v>#N/A</v>
      </c>
      <c r="AJ315" s="17" t="s">
        <v>1383</v>
      </c>
      <c r="AK315" s="17" t="s">
        <v>1383</v>
      </c>
      <c r="AL315" t="str">
        <f t="shared" si="18"/>
        <v>1055Z</v>
      </c>
      <c r="AM315" t="str">
        <f t="shared" si="19"/>
        <v>LF Caixa Econômica Federal 1021456</v>
      </c>
    </row>
    <row r="316" spans="1:39" ht="12.75" customHeight="1" x14ac:dyDescent="0.3">
      <c r="A316" s="6" t="s">
        <v>1468</v>
      </c>
      <c r="B316" s="6" t="s">
        <v>1469</v>
      </c>
      <c r="C316" s="6" t="s">
        <v>19</v>
      </c>
      <c r="D316" s="7" t="b">
        <v>0</v>
      </c>
      <c r="E316" s="6" t="s">
        <v>913</v>
      </c>
      <c r="F316" s="6" t="s">
        <v>937</v>
      </c>
      <c r="G316" s="8">
        <v>41551</v>
      </c>
      <c r="H316" s="8">
        <v>42282</v>
      </c>
      <c r="I316" s="9"/>
      <c r="J316" s="9"/>
      <c r="K316" s="9"/>
      <c r="L316" s="6" t="s">
        <v>19</v>
      </c>
      <c r="M316" s="9"/>
      <c r="N316" s="6" t="s">
        <v>868</v>
      </c>
      <c r="O316" s="9"/>
      <c r="P316" s="7">
        <v>1.06</v>
      </c>
      <c r="Q316" s="6" t="s">
        <v>869</v>
      </c>
      <c r="R316" s="6" t="s">
        <v>1470</v>
      </c>
      <c r="S316" s="6" t="s">
        <v>19</v>
      </c>
      <c r="T316" s="8">
        <v>41640</v>
      </c>
      <c r="U316" s="8">
        <v>42719</v>
      </c>
      <c r="V316" s="7" t="b">
        <v>1</v>
      </c>
      <c r="W316" s="6" t="s">
        <v>860</v>
      </c>
      <c r="X316" s="6" t="s">
        <v>870</v>
      </c>
      <c r="Y316" s="7">
        <v>1</v>
      </c>
      <c r="Z316" s="6" t="s">
        <v>713</v>
      </c>
      <c r="AA316" s="6" t="str">
        <f t="shared" si="16"/>
        <v>1055Z</v>
      </c>
      <c r="AB316" s="6" t="str">
        <f t="shared" si="17"/>
        <v/>
      </c>
      <c r="AD316" s="10" t="e">
        <f>VLOOKUP(R316,Layout2!$B$2:$M$2395,12,FALSE)</f>
        <v>#N/A</v>
      </c>
      <c r="AE316" s="10" t="e">
        <f>IF(ISNA(AD316),VLOOKUP(C316,Layout2!$F$2:$M$2395,8,FALSE),AD316)</f>
        <v>#N/A</v>
      </c>
      <c r="AF316" s="10" t="e">
        <f>IF(ISNA(AE316),VLOOKUP(B316,Layout2!$F$2:$M$2395,8,FALSE),AE316)</f>
        <v>#N/A</v>
      </c>
      <c r="AG316" s="10" t="e">
        <f>IF(ISNA(AF316),VLOOKUP(B316,Layout2!$B$2:$M$2395,12,FALSE),AF316)</f>
        <v>#N/A</v>
      </c>
      <c r="AI316" s="17" t="e">
        <v>#N/A</v>
      </c>
      <c r="AJ316" s="17" t="s">
        <v>1383</v>
      </c>
      <c r="AK316" s="17" t="s">
        <v>1383</v>
      </c>
      <c r="AL316" t="str">
        <f t="shared" si="18"/>
        <v>1055Z</v>
      </c>
      <c r="AM316" t="str">
        <f t="shared" si="19"/>
        <v>LF Caixa Econômica Federal 1093333</v>
      </c>
    </row>
    <row r="317" spans="1:39" ht="12.75" customHeight="1" x14ac:dyDescent="0.3">
      <c r="A317" s="6" t="s">
        <v>1471</v>
      </c>
      <c r="B317" s="6" t="s">
        <v>1472</v>
      </c>
      <c r="C317" s="6" t="s">
        <v>1473</v>
      </c>
      <c r="D317" s="7" t="b">
        <v>0</v>
      </c>
      <c r="E317" s="6" t="s">
        <v>866</v>
      </c>
      <c r="F317" s="6" t="s">
        <v>867</v>
      </c>
      <c r="G317" s="8">
        <v>44427</v>
      </c>
      <c r="H317" s="8">
        <v>44427</v>
      </c>
      <c r="I317" s="9"/>
      <c r="J317" s="9"/>
      <c r="K317" s="9"/>
      <c r="L317" s="6" t="s">
        <v>19</v>
      </c>
      <c r="M317" s="9"/>
      <c r="N317" s="6" t="s">
        <v>888</v>
      </c>
      <c r="O317" s="9"/>
      <c r="P317" s="7">
        <v>0</v>
      </c>
      <c r="Q317" s="6" t="s">
        <v>869</v>
      </c>
      <c r="R317" s="6" t="s">
        <v>1472</v>
      </c>
      <c r="S317" s="6" t="s">
        <v>19</v>
      </c>
      <c r="T317" s="8">
        <v>41640</v>
      </c>
      <c r="U317" s="8">
        <v>42867</v>
      </c>
      <c r="V317" s="7" t="b">
        <v>0</v>
      </c>
      <c r="W317" s="6" t="s">
        <v>860</v>
      </c>
      <c r="X317" s="6" t="s">
        <v>870</v>
      </c>
      <c r="Y317" s="7">
        <v>1</v>
      </c>
      <c r="Z317" s="6" t="s">
        <v>713</v>
      </c>
      <c r="AA317" s="6" t="str">
        <f t="shared" si="16"/>
        <v>1055Z</v>
      </c>
      <c r="AB317" s="6" t="str">
        <f t="shared" si="17"/>
        <v/>
      </c>
      <c r="AD317" s="10" t="e">
        <f>VLOOKUP(R317,Layout2!$B$2:$M$2395,12,FALSE)</f>
        <v>#N/A</v>
      </c>
      <c r="AE317" s="10" t="e">
        <f>IF(ISNA(AD317),VLOOKUP(C317,Layout2!$F$2:$M$2395,8,FALSE),AD317)</f>
        <v>#N/A</v>
      </c>
      <c r="AF317" s="10" t="e">
        <f>IF(ISNA(AE317),VLOOKUP(B317,Layout2!$F$2:$M$2395,8,FALSE),AE317)</f>
        <v>#N/A</v>
      </c>
      <c r="AG317" s="10" t="e">
        <f>IF(ISNA(AF317),VLOOKUP(B317,Layout2!$B$2:$M$2395,12,FALSE),AF317)</f>
        <v>#N/A</v>
      </c>
      <c r="AI317" s="17" t="e">
        <v>#N/A</v>
      </c>
      <c r="AJ317" s="17" t="s">
        <v>1383</v>
      </c>
      <c r="AK317" s="17" t="s">
        <v>1383</v>
      </c>
      <c r="AL317" t="str">
        <f t="shared" si="18"/>
        <v>1055Z</v>
      </c>
      <c r="AM317" t="str">
        <f t="shared" si="19"/>
        <v>CDB 19/08/2021 CEF (Ext.)</v>
      </c>
    </row>
    <row r="318" spans="1:39" ht="12.75" customHeight="1" x14ac:dyDescent="0.3">
      <c r="A318" s="6" t="s">
        <v>1474</v>
      </c>
      <c r="B318" s="6" t="s">
        <v>1475</v>
      </c>
      <c r="C318" s="6" t="s">
        <v>1476</v>
      </c>
      <c r="D318" s="7" t="b">
        <v>0</v>
      </c>
      <c r="E318" s="6" t="s">
        <v>866</v>
      </c>
      <c r="F318" s="6" t="s">
        <v>867</v>
      </c>
      <c r="G318" s="8">
        <v>44393</v>
      </c>
      <c r="H318" s="8">
        <v>44393</v>
      </c>
      <c r="I318" s="9"/>
      <c r="J318" s="9"/>
      <c r="K318" s="9"/>
      <c r="L318" s="6" t="s">
        <v>19</v>
      </c>
      <c r="M318" s="9"/>
      <c r="N318" s="6" t="s">
        <v>868</v>
      </c>
      <c r="O318" s="9"/>
      <c r="P318" s="7">
        <v>1</v>
      </c>
      <c r="Q318" s="6" t="s">
        <v>869</v>
      </c>
      <c r="R318" s="6" t="s">
        <v>1475</v>
      </c>
      <c r="S318" s="6" t="s">
        <v>19</v>
      </c>
      <c r="T318" s="8">
        <v>41640</v>
      </c>
      <c r="U318" s="8">
        <v>42867</v>
      </c>
      <c r="V318" s="7" t="b">
        <v>0</v>
      </c>
      <c r="W318" s="6" t="s">
        <v>860</v>
      </c>
      <c r="X318" s="6" t="s">
        <v>870</v>
      </c>
      <c r="Y318" s="7">
        <v>1</v>
      </c>
      <c r="Z318" s="6" t="s">
        <v>713</v>
      </c>
      <c r="AA318" s="6" t="str">
        <f t="shared" si="16"/>
        <v>1055Z</v>
      </c>
      <c r="AB318" s="6" t="str">
        <f t="shared" si="17"/>
        <v/>
      </c>
      <c r="AD318" s="10" t="e">
        <f>VLOOKUP(R318,Layout2!$B$2:$M$2395,12,FALSE)</f>
        <v>#N/A</v>
      </c>
      <c r="AE318" s="10" t="e">
        <f>IF(ISNA(AD318),VLOOKUP(C318,Layout2!$F$2:$M$2395,8,FALSE),AD318)</f>
        <v>#N/A</v>
      </c>
      <c r="AF318" s="10" t="e">
        <f>IF(ISNA(AE318),VLOOKUP(B318,Layout2!$F$2:$M$2395,8,FALSE),AE318)</f>
        <v>#N/A</v>
      </c>
      <c r="AG318" s="10" t="e">
        <f>IF(ISNA(AF318),VLOOKUP(B318,Layout2!$B$2:$M$2395,12,FALSE),AF318)</f>
        <v>#N/A</v>
      </c>
      <c r="AI318" s="17" t="e">
        <v>#N/A</v>
      </c>
      <c r="AJ318" s="17" t="s">
        <v>1383</v>
      </c>
      <c r="AK318" s="17" t="s">
        <v>1383</v>
      </c>
      <c r="AL318" t="str">
        <f t="shared" si="18"/>
        <v>1055Z</v>
      </c>
      <c r="AM318" t="str">
        <f t="shared" si="19"/>
        <v>CDB 16/07/2021 CEF (Ext.)</v>
      </c>
    </row>
    <row r="319" spans="1:39" ht="12.75" customHeight="1" x14ac:dyDescent="0.3">
      <c r="A319" s="6" t="s">
        <v>1477</v>
      </c>
      <c r="B319" s="6" t="s">
        <v>1478</v>
      </c>
      <c r="C319" s="6" t="s">
        <v>1479</v>
      </c>
      <c r="D319" s="7" t="b">
        <v>0</v>
      </c>
      <c r="E319" s="6" t="s">
        <v>866</v>
      </c>
      <c r="F319" s="6" t="s">
        <v>867</v>
      </c>
      <c r="G319" s="8">
        <v>44369</v>
      </c>
      <c r="H319" s="8">
        <v>44369</v>
      </c>
      <c r="I319" s="9"/>
      <c r="J319" s="9"/>
      <c r="K319" s="9"/>
      <c r="L319" s="6" t="s">
        <v>19</v>
      </c>
      <c r="M319" s="9"/>
      <c r="N319" s="6" t="s">
        <v>868</v>
      </c>
      <c r="O319" s="9"/>
      <c r="P319" s="7">
        <v>1</v>
      </c>
      <c r="Q319" s="6" t="s">
        <v>869</v>
      </c>
      <c r="R319" s="6" t="s">
        <v>1478</v>
      </c>
      <c r="S319" s="6" t="s">
        <v>19</v>
      </c>
      <c r="T319" s="8">
        <v>41640</v>
      </c>
      <c r="U319" s="8">
        <v>42825</v>
      </c>
      <c r="V319" s="7" t="b">
        <v>0</v>
      </c>
      <c r="W319" s="6" t="s">
        <v>860</v>
      </c>
      <c r="X319" s="6" t="s">
        <v>870</v>
      </c>
      <c r="Y319" s="7">
        <v>1</v>
      </c>
      <c r="Z319" s="6" t="s">
        <v>713</v>
      </c>
      <c r="AA319" s="6" t="str">
        <f t="shared" si="16"/>
        <v>1055Z</v>
      </c>
      <c r="AB319" s="6" t="str">
        <f t="shared" si="17"/>
        <v/>
      </c>
      <c r="AD319" s="10" t="e">
        <f>VLOOKUP(R319,Layout2!$B$2:$M$2395,12,FALSE)</f>
        <v>#N/A</v>
      </c>
      <c r="AE319" s="10" t="e">
        <f>IF(ISNA(AD319),VLOOKUP(C319,Layout2!$F$2:$M$2395,8,FALSE),AD319)</f>
        <v>#N/A</v>
      </c>
      <c r="AF319" s="10" t="e">
        <f>IF(ISNA(AE319),VLOOKUP(B319,Layout2!$F$2:$M$2395,8,FALSE),AE319)</f>
        <v>#N/A</v>
      </c>
      <c r="AG319" s="10" t="e">
        <f>IF(ISNA(AF319),VLOOKUP(B319,Layout2!$B$2:$M$2395,12,FALSE),AF319)</f>
        <v>#N/A</v>
      </c>
      <c r="AI319" s="17" t="e">
        <v>#N/A</v>
      </c>
      <c r="AJ319" s="17" t="s">
        <v>1383</v>
      </c>
      <c r="AK319" s="17" t="s">
        <v>1383</v>
      </c>
      <c r="AL319" t="str">
        <f t="shared" si="18"/>
        <v>1055Z</v>
      </c>
      <c r="AM319" t="str">
        <f t="shared" si="19"/>
        <v>CDB 22/06/2021 CEF</v>
      </c>
    </row>
    <row r="320" spans="1:39" ht="12.75" customHeight="1" x14ac:dyDescent="0.3">
      <c r="A320" s="6" t="s">
        <v>1480</v>
      </c>
      <c r="B320" s="6" t="s">
        <v>1481</v>
      </c>
      <c r="C320" s="6" t="s">
        <v>1482</v>
      </c>
      <c r="D320" s="7" t="b">
        <v>0</v>
      </c>
      <c r="E320" s="6" t="s">
        <v>866</v>
      </c>
      <c r="F320" s="6" t="s">
        <v>867</v>
      </c>
      <c r="G320" s="8">
        <v>44120</v>
      </c>
      <c r="H320" s="8">
        <v>44120</v>
      </c>
      <c r="I320" s="9"/>
      <c r="J320" s="9"/>
      <c r="K320" s="9"/>
      <c r="L320" s="6" t="s">
        <v>19</v>
      </c>
      <c r="M320" s="9"/>
      <c r="N320" s="6" t="s">
        <v>888</v>
      </c>
      <c r="O320" s="9"/>
      <c r="P320" s="7">
        <v>0</v>
      </c>
      <c r="Q320" s="6" t="s">
        <v>869</v>
      </c>
      <c r="R320" s="6" t="s">
        <v>1481</v>
      </c>
      <c r="S320" s="6" t="s">
        <v>19</v>
      </c>
      <c r="T320" s="8">
        <v>41640</v>
      </c>
      <c r="U320" s="8">
        <v>42867</v>
      </c>
      <c r="V320" s="7" t="b">
        <v>0</v>
      </c>
      <c r="W320" s="6" t="s">
        <v>860</v>
      </c>
      <c r="X320" s="6" t="s">
        <v>870</v>
      </c>
      <c r="Y320" s="7">
        <v>1</v>
      </c>
      <c r="Z320" s="6" t="s">
        <v>713</v>
      </c>
      <c r="AA320" s="6" t="str">
        <f t="shared" si="16"/>
        <v>1055Z</v>
      </c>
      <c r="AB320" s="6" t="str">
        <f t="shared" si="17"/>
        <v/>
      </c>
      <c r="AD320" s="10" t="e">
        <f>VLOOKUP(R320,Layout2!$B$2:$M$2395,12,FALSE)</f>
        <v>#N/A</v>
      </c>
      <c r="AE320" s="10" t="e">
        <f>IF(ISNA(AD320),VLOOKUP(C320,Layout2!$F$2:$M$2395,8,FALSE),AD320)</f>
        <v>#N/A</v>
      </c>
      <c r="AF320" s="10" t="e">
        <f>IF(ISNA(AE320),VLOOKUP(B320,Layout2!$F$2:$M$2395,8,FALSE),AE320)</f>
        <v>#N/A</v>
      </c>
      <c r="AG320" s="10" t="e">
        <f>IF(ISNA(AF320),VLOOKUP(B320,Layout2!$B$2:$M$2395,12,FALSE),AF320)</f>
        <v>#N/A</v>
      </c>
      <c r="AI320" s="17" t="e">
        <v>#N/A</v>
      </c>
      <c r="AJ320" s="17" t="s">
        <v>1383</v>
      </c>
      <c r="AK320" s="17" t="s">
        <v>1383</v>
      </c>
      <c r="AL320" t="str">
        <f t="shared" si="18"/>
        <v>1055Z</v>
      </c>
      <c r="AM320" t="str">
        <f t="shared" si="19"/>
        <v>CDB 16/10/2020 CEF (Ext.)</v>
      </c>
    </row>
    <row r="321" spans="1:39" ht="12.75" customHeight="1" x14ac:dyDescent="0.3">
      <c r="A321" s="6" t="s">
        <v>1483</v>
      </c>
      <c r="B321" s="6" t="s">
        <v>1484</v>
      </c>
      <c r="C321" s="6" t="s">
        <v>19</v>
      </c>
      <c r="D321" s="7" t="b">
        <v>0</v>
      </c>
      <c r="E321" s="6" t="s">
        <v>974</v>
      </c>
      <c r="F321" s="6" t="s">
        <v>975</v>
      </c>
      <c r="G321" s="9"/>
      <c r="H321" s="9"/>
      <c r="I321" s="9"/>
      <c r="J321" s="9"/>
      <c r="K321" s="9"/>
      <c r="L321" s="6" t="s">
        <v>19</v>
      </c>
      <c r="M321" s="9"/>
      <c r="N321" s="6" t="s">
        <v>888</v>
      </c>
      <c r="O321" s="9"/>
      <c r="P321" s="7">
        <v>0</v>
      </c>
      <c r="Q321" s="6" t="s">
        <v>869</v>
      </c>
      <c r="R321" s="6" t="s">
        <v>1485</v>
      </c>
      <c r="S321" s="6" t="s">
        <v>19</v>
      </c>
      <c r="T321" s="8">
        <v>41640</v>
      </c>
      <c r="U321" s="8">
        <v>42719</v>
      </c>
      <c r="V321" s="7" t="b">
        <v>1</v>
      </c>
      <c r="W321" s="6" t="s">
        <v>860</v>
      </c>
      <c r="X321" s="6" t="s">
        <v>861</v>
      </c>
      <c r="Y321" s="7">
        <v>1</v>
      </c>
      <c r="Z321" s="6" t="s">
        <v>976</v>
      </c>
      <c r="AA321" s="6" t="str">
        <f t="shared" si="16"/>
        <v>-</v>
      </c>
      <c r="AB321" s="6" t="str">
        <f t="shared" si="17"/>
        <v/>
      </c>
      <c r="AD321" s="10" t="e">
        <f>VLOOKUP(R321,Layout2!$B$2:$M$2395,12,FALSE)</f>
        <v>#N/A</v>
      </c>
      <c r="AE321" s="10" t="e">
        <f>IF(ISNA(AD321),VLOOKUP(C321,Layout2!$F$2:$M$2395,8,FALSE),AD321)</f>
        <v>#N/A</v>
      </c>
      <c r="AF321" s="10" t="e">
        <f>IF(ISNA(AE321),VLOOKUP(B321,Layout2!$F$2:$M$2395,8,FALSE),AE321)</f>
        <v>#N/A</v>
      </c>
      <c r="AG321" s="10" t="e">
        <f>IF(ISNA(AF321),VLOOKUP(B321,Layout2!$B$2:$M$2395,12,FALSE),AF321)</f>
        <v>#N/A</v>
      </c>
      <c r="AI321" s="17" t="e">
        <v>#N/A</v>
      </c>
      <c r="AJ321" s="17" t="s">
        <v>862</v>
      </c>
      <c r="AK321" s="17" t="s">
        <v>862</v>
      </c>
      <c r="AL321" t="str">
        <f t="shared" si="18"/>
        <v>-</v>
      </c>
      <c r="AM321" t="str">
        <f t="shared" si="19"/>
        <v>BB Renda Corporativa</v>
      </c>
    </row>
    <row r="322" spans="1:39" ht="12.75" customHeight="1" x14ac:dyDescent="0.3">
      <c r="A322" s="6" t="s">
        <v>1486</v>
      </c>
      <c r="B322" s="6" t="s">
        <v>1487</v>
      </c>
      <c r="C322" s="6" t="s">
        <v>1488</v>
      </c>
      <c r="D322" s="7" t="b">
        <v>0</v>
      </c>
      <c r="E322" s="6" t="s">
        <v>866</v>
      </c>
      <c r="F322" s="6" t="s">
        <v>867</v>
      </c>
      <c r="G322" s="8">
        <v>44099</v>
      </c>
      <c r="H322" s="8">
        <v>44099</v>
      </c>
      <c r="I322" s="9"/>
      <c r="J322" s="9"/>
      <c r="K322" s="9"/>
      <c r="L322" s="6" t="s">
        <v>19</v>
      </c>
      <c r="M322" s="9"/>
      <c r="N322" s="6" t="s">
        <v>888</v>
      </c>
      <c r="O322" s="9"/>
      <c r="P322" s="7">
        <v>0</v>
      </c>
      <c r="Q322" s="6" t="s">
        <v>869</v>
      </c>
      <c r="R322" s="6" t="s">
        <v>1487</v>
      </c>
      <c r="S322" s="6" t="s">
        <v>19</v>
      </c>
      <c r="T322" s="8">
        <v>41640</v>
      </c>
      <c r="U322" s="8">
        <v>42825</v>
      </c>
      <c r="V322" s="7" t="b">
        <v>0</v>
      </c>
      <c r="W322" s="6" t="s">
        <v>860</v>
      </c>
      <c r="X322" s="6" t="s">
        <v>870</v>
      </c>
      <c r="Y322" s="7">
        <v>1</v>
      </c>
      <c r="Z322" s="6" t="s">
        <v>713</v>
      </c>
      <c r="AA322" s="6" t="str">
        <f t="shared" si="16"/>
        <v>1055Z</v>
      </c>
      <c r="AB322" s="6" t="str">
        <f t="shared" si="17"/>
        <v/>
      </c>
      <c r="AD322" s="10" t="e">
        <f>VLOOKUP(R322,Layout2!$B$2:$M$2395,12,FALSE)</f>
        <v>#N/A</v>
      </c>
      <c r="AE322" s="10" t="e">
        <f>IF(ISNA(AD322),VLOOKUP(C322,Layout2!$F$2:$M$2395,8,FALSE),AD322)</f>
        <v>#N/A</v>
      </c>
      <c r="AF322" s="10" t="e">
        <f>IF(ISNA(AE322),VLOOKUP(B322,Layout2!$F$2:$M$2395,8,FALSE),AE322)</f>
        <v>#N/A</v>
      </c>
      <c r="AG322" s="10" t="e">
        <f>IF(ISNA(AF322),VLOOKUP(B322,Layout2!$B$2:$M$2395,12,FALSE),AF322)</f>
        <v>#N/A</v>
      </c>
      <c r="AI322" s="17" t="e">
        <v>#N/A</v>
      </c>
      <c r="AJ322" s="17" t="s">
        <v>1383</v>
      </c>
      <c r="AK322" s="17" t="s">
        <v>1383</v>
      </c>
      <c r="AL322" t="str">
        <f t="shared" si="18"/>
        <v>1055Z</v>
      </c>
      <c r="AM322" t="str">
        <f t="shared" si="19"/>
        <v>CDB 25/09/2020 CEF</v>
      </c>
    </row>
    <row r="323" spans="1:39" ht="12.75" customHeight="1" x14ac:dyDescent="0.3">
      <c r="A323" s="6" t="s">
        <v>1489</v>
      </c>
      <c r="B323" s="6" t="s">
        <v>1490</v>
      </c>
      <c r="C323" s="6" t="s">
        <v>1491</v>
      </c>
      <c r="D323" s="7" t="b">
        <v>0</v>
      </c>
      <c r="E323" s="6" t="s">
        <v>913</v>
      </c>
      <c r="F323" s="6" t="s">
        <v>867</v>
      </c>
      <c r="G323" s="8">
        <v>41767</v>
      </c>
      <c r="H323" s="8">
        <v>42499</v>
      </c>
      <c r="I323" s="9"/>
      <c r="J323" s="9"/>
      <c r="K323" s="9"/>
      <c r="L323" s="6" t="s">
        <v>19</v>
      </c>
      <c r="M323" s="9"/>
      <c r="N323" s="6" t="s">
        <v>868</v>
      </c>
      <c r="O323" s="9"/>
      <c r="P323" s="7">
        <v>1.06</v>
      </c>
      <c r="Q323" s="6" t="s">
        <v>999</v>
      </c>
      <c r="R323" s="6" t="s">
        <v>1490</v>
      </c>
      <c r="S323" s="6" t="s">
        <v>19</v>
      </c>
      <c r="T323" s="8">
        <v>41640</v>
      </c>
      <c r="U323" s="8">
        <v>42719</v>
      </c>
      <c r="V323" s="7" t="b">
        <v>1</v>
      </c>
      <c r="W323" s="6" t="s">
        <v>1230</v>
      </c>
      <c r="X323" s="6" t="s">
        <v>870</v>
      </c>
      <c r="Y323" s="7">
        <v>1</v>
      </c>
      <c r="Z323" s="6" t="s">
        <v>713</v>
      </c>
      <c r="AA323" s="6" t="str">
        <f t="shared" ref="AA323:AA386" si="20">+AK323</f>
        <v>1055Z</v>
      </c>
      <c r="AB323" s="6" t="str">
        <f t="shared" ref="AB323:AB386" si="21">IF(ISNA(AG323),"",AG323)</f>
        <v/>
      </c>
      <c r="AD323" s="10" t="e">
        <f>VLOOKUP(R323,Layout2!$B$2:$M$2395,12,FALSE)</f>
        <v>#N/A</v>
      </c>
      <c r="AE323" s="10" t="e">
        <f>IF(ISNA(AD323),VLOOKUP(C323,Layout2!$F$2:$M$2395,8,FALSE),AD323)</f>
        <v>#N/A</v>
      </c>
      <c r="AF323" s="10" t="e">
        <f>IF(ISNA(AE323),VLOOKUP(B323,Layout2!$F$2:$M$2395,8,FALSE),AE323)</f>
        <v>#N/A</v>
      </c>
      <c r="AG323" s="10" t="e">
        <f>IF(ISNA(AF323),VLOOKUP(B323,Layout2!$B$2:$M$2395,12,FALSE),AF323)</f>
        <v>#N/A</v>
      </c>
      <c r="AI323" s="17" t="e">
        <v>#N/A</v>
      </c>
      <c r="AJ323" s="17" t="s">
        <v>1383</v>
      </c>
      <c r="AK323" s="17" t="s">
        <v>1383</v>
      </c>
      <c r="AL323" t="str">
        <f t="shared" ref="AL323:AL386" si="22">+AA323</f>
        <v>1055Z</v>
      </c>
      <c r="AM323" t="str">
        <f t="shared" ref="AM323:AM386" si="23">+A323</f>
        <v>LF Caixa Econômica Federal 09/05/2016</v>
      </c>
    </row>
    <row r="324" spans="1:39" ht="12.75" customHeight="1" x14ac:dyDescent="0.3">
      <c r="A324" s="6" t="s">
        <v>1492</v>
      </c>
      <c r="B324" s="6" t="s">
        <v>1493</v>
      </c>
      <c r="C324" s="6" t="s">
        <v>1494</v>
      </c>
      <c r="D324" s="7" t="b">
        <v>0</v>
      </c>
      <c r="E324" s="6" t="s">
        <v>866</v>
      </c>
      <c r="F324" s="6" t="s">
        <v>867</v>
      </c>
      <c r="G324" s="8">
        <v>43840</v>
      </c>
      <c r="H324" s="8">
        <v>43840</v>
      </c>
      <c r="I324" s="9"/>
      <c r="J324" s="9"/>
      <c r="K324" s="9"/>
      <c r="L324" s="6" t="s">
        <v>19</v>
      </c>
      <c r="M324" s="9"/>
      <c r="N324" s="6" t="s">
        <v>888</v>
      </c>
      <c r="O324" s="9"/>
      <c r="P324" s="7">
        <v>0</v>
      </c>
      <c r="Q324" s="6" t="s">
        <v>869</v>
      </c>
      <c r="R324" s="6" t="s">
        <v>1493</v>
      </c>
      <c r="S324" s="6" t="s">
        <v>19</v>
      </c>
      <c r="T324" s="8">
        <v>41640</v>
      </c>
      <c r="U324" s="8">
        <v>42867</v>
      </c>
      <c r="V324" s="7" t="b">
        <v>0</v>
      </c>
      <c r="W324" s="6" t="s">
        <v>860</v>
      </c>
      <c r="X324" s="6" t="s">
        <v>870</v>
      </c>
      <c r="Y324" s="7">
        <v>1</v>
      </c>
      <c r="Z324" s="6" t="s">
        <v>713</v>
      </c>
      <c r="AA324" s="6" t="str">
        <f t="shared" si="20"/>
        <v>1055Z</v>
      </c>
      <c r="AB324" s="6" t="str">
        <f t="shared" si="21"/>
        <v/>
      </c>
      <c r="AD324" s="10" t="e">
        <f>VLOOKUP(R324,Layout2!$B$2:$M$2395,12,FALSE)</f>
        <v>#N/A</v>
      </c>
      <c r="AE324" s="10" t="e">
        <f>IF(ISNA(AD324),VLOOKUP(C324,Layout2!$F$2:$M$2395,8,FALSE),AD324)</f>
        <v>#N/A</v>
      </c>
      <c r="AF324" s="10" t="e">
        <f>IF(ISNA(AE324),VLOOKUP(B324,Layout2!$F$2:$M$2395,8,FALSE),AE324)</f>
        <v>#N/A</v>
      </c>
      <c r="AG324" s="10" t="e">
        <f>IF(ISNA(AF324),VLOOKUP(B324,Layout2!$B$2:$M$2395,12,FALSE),AF324)</f>
        <v>#N/A</v>
      </c>
      <c r="AI324" s="17" t="e">
        <v>#N/A</v>
      </c>
      <c r="AJ324" s="17" t="s">
        <v>1383</v>
      </c>
      <c r="AK324" s="17" t="s">
        <v>1383</v>
      </c>
      <c r="AL324" t="str">
        <f t="shared" si="22"/>
        <v>1055Z</v>
      </c>
      <c r="AM324" t="str">
        <f t="shared" si="23"/>
        <v>CDB 10/01/2020 CEF (Ext.)</v>
      </c>
    </row>
    <row r="325" spans="1:39" ht="12.75" customHeight="1" x14ac:dyDescent="0.3">
      <c r="A325" s="6" t="s">
        <v>1495</v>
      </c>
      <c r="B325" s="6" t="s">
        <v>1496</v>
      </c>
      <c r="C325" s="6" t="s">
        <v>1497</v>
      </c>
      <c r="D325" s="7" t="b">
        <v>0</v>
      </c>
      <c r="E325" s="6" t="s">
        <v>866</v>
      </c>
      <c r="F325" s="6" t="s">
        <v>867</v>
      </c>
      <c r="G325" s="8">
        <v>43809</v>
      </c>
      <c r="H325" s="8">
        <v>43809</v>
      </c>
      <c r="I325" s="9"/>
      <c r="J325" s="9"/>
      <c r="K325" s="9"/>
      <c r="L325" s="6" t="s">
        <v>19</v>
      </c>
      <c r="M325" s="9"/>
      <c r="N325" s="6" t="s">
        <v>888</v>
      </c>
      <c r="O325" s="9"/>
      <c r="P325" s="7">
        <v>0</v>
      </c>
      <c r="Q325" s="6" t="s">
        <v>869</v>
      </c>
      <c r="R325" s="6" t="s">
        <v>1496</v>
      </c>
      <c r="S325" s="6" t="s">
        <v>19</v>
      </c>
      <c r="T325" s="8">
        <v>41640</v>
      </c>
      <c r="U325" s="8">
        <v>42867</v>
      </c>
      <c r="V325" s="7" t="b">
        <v>0</v>
      </c>
      <c r="W325" s="6" t="s">
        <v>860</v>
      </c>
      <c r="X325" s="6" t="s">
        <v>870</v>
      </c>
      <c r="Y325" s="7">
        <v>1</v>
      </c>
      <c r="Z325" s="6" t="s">
        <v>713</v>
      </c>
      <c r="AA325" s="6" t="str">
        <f t="shared" si="20"/>
        <v>1055Z</v>
      </c>
      <c r="AB325" s="6" t="str">
        <f t="shared" si="21"/>
        <v/>
      </c>
      <c r="AD325" s="10" t="e">
        <f>VLOOKUP(R325,Layout2!$B$2:$M$2395,12,FALSE)</f>
        <v>#N/A</v>
      </c>
      <c r="AE325" s="10" t="e">
        <f>IF(ISNA(AD325),VLOOKUP(C325,Layout2!$F$2:$M$2395,8,FALSE),AD325)</f>
        <v>#N/A</v>
      </c>
      <c r="AF325" s="10" t="e">
        <f>IF(ISNA(AE325),VLOOKUP(B325,Layout2!$F$2:$M$2395,8,FALSE),AE325)</f>
        <v>#N/A</v>
      </c>
      <c r="AG325" s="10" t="e">
        <f>IF(ISNA(AF325),VLOOKUP(B325,Layout2!$B$2:$M$2395,12,FALSE),AF325)</f>
        <v>#N/A</v>
      </c>
      <c r="AI325" s="17" t="e">
        <v>#N/A</v>
      </c>
      <c r="AJ325" s="17" t="s">
        <v>1383</v>
      </c>
      <c r="AK325" s="17" t="s">
        <v>1383</v>
      </c>
      <c r="AL325" t="str">
        <f t="shared" si="22"/>
        <v>1055Z</v>
      </c>
      <c r="AM325" t="str">
        <f t="shared" si="23"/>
        <v>CDB 10/12/2019 CEF (Ext.)</v>
      </c>
    </row>
    <row r="326" spans="1:39" ht="12.75" customHeight="1" x14ac:dyDescent="0.3">
      <c r="A326" s="6" t="s">
        <v>1498</v>
      </c>
      <c r="B326" s="6" t="s">
        <v>1499</v>
      </c>
      <c r="C326" s="6" t="s">
        <v>1500</v>
      </c>
      <c r="D326" s="7" t="b">
        <v>0</v>
      </c>
      <c r="E326" s="6" t="s">
        <v>866</v>
      </c>
      <c r="F326" s="6" t="s">
        <v>867</v>
      </c>
      <c r="G326" s="8">
        <v>43719</v>
      </c>
      <c r="H326" s="8">
        <v>43719</v>
      </c>
      <c r="I326" s="9"/>
      <c r="J326" s="9"/>
      <c r="K326" s="9"/>
      <c r="L326" s="6" t="s">
        <v>19</v>
      </c>
      <c r="M326" s="9"/>
      <c r="N326" s="6" t="s">
        <v>888</v>
      </c>
      <c r="O326" s="9"/>
      <c r="P326" s="7">
        <v>0</v>
      </c>
      <c r="Q326" s="6" t="s">
        <v>869</v>
      </c>
      <c r="R326" s="6" t="s">
        <v>1499</v>
      </c>
      <c r="S326" s="6" t="s">
        <v>19</v>
      </c>
      <c r="T326" s="8">
        <v>41640</v>
      </c>
      <c r="U326" s="8">
        <v>42867</v>
      </c>
      <c r="V326" s="7" t="b">
        <v>0</v>
      </c>
      <c r="W326" s="6" t="s">
        <v>860</v>
      </c>
      <c r="X326" s="6" t="s">
        <v>870</v>
      </c>
      <c r="Y326" s="7">
        <v>1</v>
      </c>
      <c r="Z326" s="6" t="s">
        <v>713</v>
      </c>
      <c r="AA326" s="6" t="str">
        <f t="shared" si="20"/>
        <v>1055Z</v>
      </c>
      <c r="AB326" s="6" t="str">
        <f t="shared" si="21"/>
        <v/>
      </c>
      <c r="AD326" s="10" t="e">
        <f>VLOOKUP(R326,Layout2!$B$2:$M$2395,12,FALSE)</f>
        <v>#N/A</v>
      </c>
      <c r="AE326" s="10" t="e">
        <f>IF(ISNA(AD326),VLOOKUP(C326,Layout2!$F$2:$M$2395,8,FALSE),AD326)</f>
        <v>#N/A</v>
      </c>
      <c r="AF326" s="10" t="e">
        <f>IF(ISNA(AE326),VLOOKUP(B326,Layout2!$F$2:$M$2395,8,FALSE),AE326)</f>
        <v>#N/A</v>
      </c>
      <c r="AG326" s="10" t="e">
        <f>IF(ISNA(AF326),VLOOKUP(B326,Layout2!$B$2:$M$2395,12,FALSE),AF326)</f>
        <v>#N/A</v>
      </c>
      <c r="AI326" s="17" t="e">
        <v>#N/A</v>
      </c>
      <c r="AJ326" s="17" t="s">
        <v>1383</v>
      </c>
      <c r="AK326" s="17" t="s">
        <v>1383</v>
      </c>
      <c r="AL326" t="str">
        <f t="shared" si="22"/>
        <v>1055Z</v>
      </c>
      <c r="AM326" t="str">
        <f t="shared" si="23"/>
        <v>CDB 11/09/2019 CEF (Ext.)</v>
      </c>
    </row>
    <row r="327" spans="1:39" ht="12.75" customHeight="1" x14ac:dyDescent="0.3">
      <c r="A327" s="6" t="s">
        <v>1501</v>
      </c>
      <c r="B327" s="6" t="s">
        <v>1502</v>
      </c>
      <c r="C327" s="6" t="s">
        <v>19</v>
      </c>
      <c r="D327" s="7" t="b">
        <v>0</v>
      </c>
      <c r="E327" s="6" t="s">
        <v>866</v>
      </c>
      <c r="F327" s="6" t="s">
        <v>859</v>
      </c>
      <c r="G327" s="8">
        <v>41890</v>
      </c>
      <c r="H327" s="8">
        <v>43690</v>
      </c>
      <c r="I327" s="9"/>
      <c r="J327" s="9"/>
      <c r="K327" s="9"/>
      <c r="L327" s="6" t="s">
        <v>19</v>
      </c>
      <c r="M327" s="9"/>
      <c r="N327" s="6" t="s">
        <v>868</v>
      </c>
      <c r="O327" s="9"/>
      <c r="P327" s="7">
        <v>1</v>
      </c>
      <c r="Q327" s="6" t="s">
        <v>869</v>
      </c>
      <c r="R327" s="6" t="s">
        <v>158</v>
      </c>
      <c r="S327" s="6" t="s">
        <v>19</v>
      </c>
      <c r="T327" s="8">
        <v>41640</v>
      </c>
      <c r="U327" s="8">
        <v>43066</v>
      </c>
      <c r="V327" s="7" t="b">
        <v>0</v>
      </c>
      <c r="W327" s="6" t="s">
        <v>860</v>
      </c>
      <c r="X327" s="6" t="s">
        <v>870</v>
      </c>
      <c r="Y327" s="7">
        <v>1</v>
      </c>
      <c r="Z327" s="6" t="s">
        <v>713</v>
      </c>
      <c r="AA327" s="6" t="str">
        <f t="shared" si="20"/>
        <v>1055Z</v>
      </c>
      <c r="AB327" s="6" t="str">
        <f t="shared" si="21"/>
        <v>00360305000104</v>
      </c>
      <c r="AD327" s="10" t="str">
        <f>VLOOKUP(R327,Layout2!$B$2:$M$2395,12,FALSE)</f>
        <v>00360305000104</v>
      </c>
      <c r="AE327" s="10" t="str">
        <f>IF(ISNA(AD327),VLOOKUP(C327,Layout2!$F$2:$M$2395,8,FALSE),AD327)</f>
        <v>00360305000104</v>
      </c>
      <c r="AF327" s="10" t="str">
        <f>IF(ISNA(AE327),VLOOKUP(B327,Layout2!$F$2:$M$2395,8,FALSE),AE327)</f>
        <v>00360305000104</v>
      </c>
      <c r="AG327" s="10" t="str">
        <f>IF(ISNA(AF327),VLOOKUP(B327,Layout2!$B$2:$M$2395,12,FALSE),AF327)</f>
        <v>00360305000104</v>
      </c>
      <c r="AI327" s="17" t="s">
        <v>1383</v>
      </c>
      <c r="AJ327" s="17" t="s">
        <v>1383</v>
      </c>
      <c r="AK327" s="17" t="s">
        <v>1383</v>
      </c>
      <c r="AL327" t="str">
        <f t="shared" si="22"/>
        <v>1055Z</v>
      </c>
      <c r="AM327" t="str">
        <f t="shared" si="23"/>
        <v>CDB 13/08/2019 CEF</v>
      </c>
    </row>
    <row r="328" spans="1:39" ht="12.75" customHeight="1" x14ac:dyDescent="0.3">
      <c r="A328" s="6" t="s">
        <v>1503</v>
      </c>
      <c r="B328" s="6" t="s">
        <v>1504</v>
      </c>
      <c r="C328" s="6" t="s">
        <v>19</v>
      </c>
      <c r="D328" s="7" t="b">
        <v>0</v>
      </c>
      <c r="E328" s="6" t="s">
        <v>866</v>
      </c>
      <c r="F328" s="6" t="s">
        <v>859</v>
      </c>
      <c r="G328" s="8">
        <v>41883</v>
      </c>
      <c r="H328" s="8">
        <v>43683</v>
      </c>
      <c r="I328" s="9"/>
      <c r="J328" s="9"/>
      <c r="K328" s="9"/>
      <c r="L328" s="6" t="s">
        <v>19</v>
      </c>
      <c r="M328" s="9"/>
      <c r="N328" s="6" t="s">
        <v>868</v>
      </c>
      <c r="O328" s="9"/>
      <c r="P328" s="7">
        <v>1.006</v>
      </c>
      <c r="Q328" s="6" t="s">
        <v>869</v>
      </c>
      <c r="R328" s="6" t="s">
        <v>297</v>
      </c>
      <c r="S328" s="6" t="s">
        <v>19</v>
      </c>
      <c r="T328" s="8">
        <v>41640</v>
      </c>
      <c r="U328" s="8">
        <v>42864</v>
      </c>
      <c r="V328" s="7" t="b">
        <v>1</v>
      </c>
      <c r="W328" s="6" t="s">
        <v>860</v>
      </c>
      <c r="X328" s="6" t="s">
        <v>870</v>
      </c>
      <c r="Y328" s="7">
        <v>1</v>
      </c>
      <c r="Z328" s="6" t="s">
        <v>713</v>
      </c>
      <c r="AA328" s="6" t="str">
        <f t="shared" si="20"/>
        <v>1055Z</v>
      </c>
      <c r="AB328" s="6" t="str">
        <f t="shared" si="21"/>
        <v>00360305000104</v>
      </c>
      <c r="AD328" s="10" t="str">
        <f>VLOOKUP(R328,Layout2!$B$2:$M$2395,12,FALSE)</f>
        <v>00360305000104</v>
      </c>
      <c r="AE328" s="10" t="str">
        <f>IF(ISNA(AD328),VLOOKUP(C328,Layout2!$F$2:$M$2395,8,FALSE),AD328)</f>
        <v>00360305000104</v>
      </c>
      <c r="AF328" s="10" t="str">
        <f>IF(ISNA(AE328),VLOOKUP(B328,Layout2!$F$2:$M$2395,8,FALSE),AE328)</f>
        <v>00360305000104</v>
      </c>
      <c r="AG328" s="10" t="str">
        <f>IF(ISNA(AF328),VLOOKUP(B328,Layout2!$B$2:$M$2395,12,FALSE),AF328)</f>
        <v>00360305000104</v>
      </c>
      <c r="AI328" s="17" t="s">
        <v>1383</v>
      </c>
      <c r="AJ328" s="17" t="s">
        <v>1383</v>
      </c>
      <c r="AK328" s="17" t="s">
        <v>1383</v>
      </c>
      <c r="AL328" t="str">
        <f t="shared" si="22"/>
        <v>1055Z</v>
      </c>
      <c r="AM328" t="str">
        <f t="shared" si="23"/>
        <v>CDB Caixa Econômica Federal 1134755</v>
      </c>
    </row>
    <row r="329" spans="1:39" ht="12.75" customHeight="1" x14ac:dyDescent="0.3">
      <c r="A329" s="6" t="s">
        <v>1505</v>
      </c>
      <c r="B329" s="6" t="s">
        <v>1506</v>
      </c>
      <c r="C329" s="6" t="s">
        <v>19</v>
      </c>
      <c r="D329" s="7" t="b">
        <v>0</v>
      </c>
      <c r="E329" s="6" t="s">
        <v>866</v>
      </c>
      <c r="F329" s="6" t="s">
        <v>859</v>
      </c>
      <c r="G329" s="8">
        <v>41883</v>
      </c>
      <c r="H329" s="8">
        <v>43683</v>
      </c>
      <c r="I329" s="9"/>
      <c r="J329" s="9"/>
      <c r="K329" s="9"/>
      <c r="L329" s="6" t="s">
        <v>19</v>
      </c>
      <c r="M329" s="9"/>
      <c r="N329" s="6" t="s">
        <v>868</v>
      </c>
      <c r="O329" s="9"/>
      <c r="P329" s="7">
        <v>1.006</v>
      </c>
      <c r="Q329" s="6" t="s">
        <v>869</v>
      </c>
      <c r="R329" s="6" t="s">
        <v>297</v>
      </c>
      <c r="S329" s="6" t="s">
        <v>19</v>
      </c>
      <c r="T329" s="8">
        <v>41640</v>
      </c>
      <c r="U329" s="9"/>
      <c r="V329" s="7" t="b">
        <v>0</v>
      </c>
      <c r="W329" s="6" t="s">
        <v>860</v>
      </c>
      <c r="X329" s="6" t="s">
        <v>870</v>
      </c>
      <c r="Y329" s="7">
        <v>1</v>
      </c>
      <c r="Z329" s="6" t="s">
        <v>713</v>
      </c>
      <c r="AA329" s="6" t="str">
        <f t="shared" si="20"/>
        <v>1055Z</v>
      </c>
      <c r="AB329" s="6" t="str">
        <f t="shared" si="21"/>
        <v>00360305000104</v>
      </c>
      <c r="AD329" s="10" t="str">
        <f>VLOOKUP(R329,Layout2!$B$2:$M$2395,12,FALSE)</f>
        <v>00360305000104</v>
      </c>
      <c r="AE329" s="10" t="str">
        <f>IF(ISNA(AD329),VLOOKUP(C329,Layout2!$F$2:$M$2395,8,FALSE),AD329)</f>
        <v>00360305000104</v>
      </c>
      <c r="AF329" s="10" t="str">
        <f>IF(ISNA(AE329),VLOOKUP(B329,Layout2!$F$2:$M$2395,8,FALSE),AE329)</f>
        <v>00360305000104</v>
      </c>
      <c r="AG329" s="10" t="str">
        <f>IF(ISNA(AF329),VLOOKUP(B329,Layout2!$B$2:$M$2395,12,FALSE),AF329)</f>
        <v>00360305000104</v>
      </c>
      <c r="AI329" s="17" t="s">
        <v>1383</v>
      </c>
      <c r="AJ329" s="17" t="s">
        <v>1383</v>
      </c>
      <c r="AK329" s="17" t="s">
        <v>1383</v>
      </c>
      <c r="AL329" t="str">
        <f t="shared" si="22"/>
        <v>1055Z</v>
      </c>
      <c r="AM329" t="str">
        <f t="shared" si="23"/>
        <v>CDB Caixa Econômica Federal 1134753</v>
      </c>
    </row>
    <row r="330" spans="1:39" ht="12.75" customHeight="1" x14ac:dyDescent="0.3">
      <c r="A330" s="6" t="s">
        <v>1507</v>
      </c>
      <c r="B330" s="6" t="s">
        <v>249</v>
      </c>
      <c r="C330" s="6" t="s">
        <v>19</v>
      </c>
      <c r="D330" s="7" t="b">
        <v>0</v>
      </c>
      <c r="E330" s="6" t="s">
        <v>859</v>
      </c>
      <c r="F330" s="6" t="s">
        <v>859</v>
      </c>
      <c r="G330" s="8">
        <v>43099</v>
      </c>
      <c r="H330" s="8">
        <v>55153</v>
      </c>
      <c r="I330" s="9"/>
      <c r="J330" s="9"/>
      <c r="K330" s="9"/>
      <c r="L330" s="6" t="s">
        <v>19</v>
      </c>
      <c r="M330" s="9"/>
      <c r="N330" s="6" t="s">
        <v>888</v>
      </c>
      <c r="O330" s="9"/>
      <c r="P330" s="7">
        <v>0</v>
      </c>
      <c r="Q330" s="6" t="s">
        <v>869</v>
      </c>
      <c r="R330" s="6" t="s">
        <v>249</v>
      </c>
      <c r="S330" s="6" t="s">
        <v>19</v>
      </c>
      <c r="T330" s="8">
        <v>41640</v>
      </c>
      <c r="U330" s="8">
        <v>43482</v>
      </c>
      <c r="V330" s="7" t="b">
        <v>0</v>
      </c>
      <c r="W330" s="6" t="s">
        <v>860</v>
      </c>
      <c r="X330" s="6" t="s">
        <v>199</v>
      </c>
      <c r="Y330" s="7">
        <v>1</v>
      </c>
      <c r="Z330" s="6" t="s">
        <v>713</v>
      </c>
      <c r="AA330" s="6" t="str">
        <f t="shared" si="20"/>
        <v>BBDC4</v>
      </c>
      <c r="AB330" s="6" t="str">
        <f t="shared" si="21"/>
        <v/>
      </c>
      <c r="AD330" s="10" t="str">
        <f>VLOOKUP(R330,Layout2!$B$2:$M$2395,12,FALSE)</f>
        <v/>
      </c>
      <c r="AE330" s="10" t="str">
        <f>IF(ISNA(AD330),VLOOKUP(C330,Layout2!$F$2:$M$2395,8,FALSE),AD330)</f>
        <v/>
      </c>
      <c r="AF330" s="10" t="str">
        <f>IF(ISNA(AE330),VLOOKUP(B330,Layout2!$F$2:$M$2395,8,FALSE),AE330)</f>
        <v/>
      </c>
      <c r="AG330" s="10" t="str">
        <f>IF(ISNA(AF330),VLOOKUP(B330,Layout2!$B$2:$M$2395,12,FALSE),AF330)</f>
        <v/>
      </c>
      <c r="AI330" s="17" t="e">
        <v>#N/A</v>
      </c>
      <c r="AJ330" s="17" t="s">
        <v>1115</v>
      </c>
      <c r="AK330" s="17" t="s">
        <v>1115</v>
      </c>
      <c r="AL330" t="str">
        <f t="shared" si="22"/>
        <v>BBDC4</v>
      </c>
      <c r="AM330" t="str">
        <f t="shared" si="23"/>
        <v>CC Bradesco</v>
      </c>
    </row>
    <row r="331" spans="1:39" ht="12.75" customHeight="1" x14ac:dyDescent="0.3">
      <c r="A331" s="6" t="s">
        <v>1480</v>
      </c>
      <c r="B331" s="6" t="s">
        <v>1508</v>
      </c>
      <c r="C331" s="6" t="s">
        <v>1509</v>
      </c>
      <c r="D331" s="7" t="b">
        <v>0</v>
      </c>
      <c r="E331" s="6" t="s">
        <v>866</v>
      </c>
      <c r="F331" s="6" t="s">
        <v>867</v>
      </c>
      <c r="G331" s="8">
        <v>44120</v>
      </c>
      <c r="H331" s="8">
        <v>44120</v>
      </c>
      <c r="I331" s="9"/>
      <c r="J331" s="9"/>
      <c r="K331" s="9"/>
      <c r="L331" s="6" t="s">
        <v>19</v>
      </c>
      <c r="M331" s="9"/>
      <c r="N331" s="6" t="s">
        <v>888</v>
      </c>
      <c r="O331" s="9"/>
      <c r="P331" s="7">
        <v>0</v>
      </c>
      <c r="Q331" s="6" t="s">
        <v>869</v>
      </c>
      <c r="R331" s="6" t="s">
        <v>1508</v>
      </c>
      <c r="S331" s="6" t="s">
        <v>19</v>
      </c>
      <c r="T331" s="8">
        <v>41640</v>
      </c>
      <c r="U331" s="8">
        <v>42867</v>
      </c>
      <c r="V331" s="7" t="b">
        <v>0</v>
      </c>
      <c r="W331" s="6" t="s">
        <v>860</v>
      </c>
      <c r="X331" s="6" t="s">
        <v>870</v>
      </c>
      <c r="Y331" s="7">
        <v>1</v>
      </c>
      <c r="Z331" s="6" t="s">
        <v>713</v>
      </c>
      <c r="AA331" s="6" t="str">
        <f t="shared" si="20"/>
        <v>1055Z</v>
      </c>
      <c r="AB331" s="6" t="str">
        <f t="shared" si="21"/>
        <v/>
      </c>
      <c r="AD331" s="10" t="e">
        <f>VLOOKUP(R331,Layout2!$B$2:$M$2395,12,FALSE)</f>
        <v>#N/A</v>
      </c>
      <c r="AE331" s="10" t="e">
        <f>IF(ISNA(AD331),VLOOKUP(C331,Layout2!$F$2:$M$2395,8,FALSE),AD331)</f>
        <v>#N/A</v>
      </c>
      <c r="AF331" s="10" t="e">
        <f>IF(ISNA(AE331),VLOOKUP(B331,Layout2!$F$2:$M$2395,8,FALSE),AE331)</f>
        <v>#N/A</v>
      </c>
      <c r="AG331" s="10" t="e">
        <f>IF(ISNA(AF331),VLOOKUP(B331,Layout2!$B$2:$M$2395,12,FALSE),AF331)</f>
        <v>#N/A</v>
      </c>
      <c r="AI331" s="17" t="e">
        <v>#N/A</v>
      </c>
      <c r="AJ331" s="17" t="s">
        <v>1383</v>
      </c>
      <c r="AK331" s="17" t="s">
        <v>1383</v>
      </c>
      <c r="AL331" t="str">
        <f t="shared" si="22"/>
        <v>1055Z</v>
      </c>
      <c r="AM331" t="str">
        <f t="shared" si="23"/>
        <v>CDB 16/10/2020 CEF (Ext.)</v>
      </c>
    </row>
    <row r="332" spans="1:39" ht="12.75" customHeight="1" x14ac:dyDescent="0.3">
      <c r="A332" s="6" t="s">
        <v>1510</v>
      </c>
      <c r="B332" s="6" t="s">
        <v>1511</v>
      </c>
      <c r="C332" s="6" t="s">
        <v>19</v>
      </c>
      <c r="D332" s="7" t="b">
        <v>0</v>
      </c>
      <c r="E332" s="6" t="s">
        <v>913</v>
      </c>
      <c r="F332" s="6" t="s">
        <v>937</v>
      </c>
      <c r="G332" s="8">
        <v>41927</v>
      </c>
      <c r="H332" s="8">
        <v>42660</v>
      </c>
      <c r="I332" s="9"/>
      <c r="J332" s="9"/>
      <c r="K332" s="9"/>
      <c r="L332" s="6" t="s">
        <v>19</v>
      </c>
      <c r="M332" s="9"/>
      <c r="N332" s="6" t="s">
        <v>868</v>
      </c>
      <c r="O332" s="9"/>
      <c r="P332" s="7">
        <v>1.0620000000000001</v>
      </c>
      <c r="Q332" s="6" t="s">
        <v>869</v>
      </c>
      <c r="R332" s="6" t="s">
        <v>1512</v>
      </c>
      <c r="S332" s="6" t="s">
        <v>19</v>
      </c>
      <c r="T332" s="8">
        <v>41640</v>
      </c>
      <c r="U332" s="8">
        <v>42719</v>
      </c>
      <c r="V332" s="7" t="b">
        <v>1</v>
      </c>
      <c r="W332" s="6" t="s">
        <v>860</v>
      </c>
      <c r="X332" s="6" t="s">
        <v>870</v>
      </c>
      <c r="Y332" s="7">
        <v>1</v>
      </c>
      <c r="Z332" s="6" t="s">
        <v>713</v>
      </c>
      <c r="AA332" s="6" t="str">
        <f t="shared" si="20"/>
        <v>1055Z</v>
      </c>
      <c r="AB332" s="6" t="str">
        <f t="shared" si="21"/>
        <v/>
      </c>
      <c r="AD332" s="10" t="e">
        <f>VLOOKUP(R332,Layout2!$B$2:$M$2395,12,FALSE)</f>
        <v>#N/A</v>
      </c>
      <c r="AE332" s="10" t="e">
        <f>IF(ISNA(AD332),VLOOKUP(C332,Layout2!$F$2:$M$2395,8,FALSE),AD332)</f>
        <v>#N/A</v>
      </c>
      <c r="AF332" s="10" t="e">
        <f>IF(ISNA(AE332),VLOOKUP(B332,Layout2!$F$2:$M$2395,8,FALSE),AE332)</f>
        <v>#N/A</v>
      </c>
      <c r="AG332" s="10" t="e">
        <f>IF(ISNA(AF332),VLOOKUP(B332,Layout2!$B$2:$M$2395,12,FALSE),AF332)</f>
        <v>#N/A</v>
      </c>
      <c r="AI332" s="17" t="e">
        <v>#N/A</v>
      </c>
      <c r="AJ332" s="17" t="s">
        <v>1383</v>
      </c>
      <c r="AK332" s="17" t="s">
        <v>1383</v>
      </c>
      <c r="AL332" t="str">
        <f t="shared" si="22"/>
        <v>1055Z</v>
      </c>
      <c r="AM332" t="str">
        <f t="shared" si="23"/>
        <v>LF Caixa Econômica Federal 1151257</v>
      </c>
    </row>
    <row r="333" spans="1:39" ht="12.75" customHeight="1" x14ac:dyDescent="0.3">
      <c r="A333" s="6" t="s">
        <v>1513</v>
      </c>
      <c r="B333" s="6" t="s">
        <v>1514</v>
      </c>
      <c r="C333" s="6" t="s">
        <v>1515</v>
      </c>
      <c r="D333" s="7" t="b">
        <v>0</v>
      </c>
      <c r="E333" s="6" t="s">
        <v>866</v>
      </c>
      <c r="F333" s="6" t="s">
        <v>867</v>
      </c>
      <c r="G333" s="8">
        <v>42905</v>
      </c>
      <c r="H333" s="8">
        <v>42905</v>
      </c>
      <c r="I333" s="9"/>
      <c r="J333" s="9"/>
      <c r="K333" s="9"/>
      <c r="L333" s="6" t="s">
        <v>19</v>
      </c>
      <c r="M333" s="9"/>
      <c r="N333" s="6" t="s">
        <v>868</v>
      </c>
      <c r="O333" s="9"/>
      <c r="P333" s="7">
        <v>1</v>
      </c>
      <c r="Q333" s="6" t="s">
        <v>869</v>
      </c>
      <c r="R333" s="6" t="s">
        <v>1514</v>
      </c>
      <c r="S333" s="6" t="s">
        <v>19</v>
      </c>
      <c r="T333" s="8">
        <v>41640</v>
      </c>
      <c r="U333" s="8">
        <v>42912</v>
      </c>
      <c r="V333" s="7" t="b">
        <v>1</v>
      </c>
      <c r="W333" s="6" t="s">
        <v>860</v>
      </c>
      <c r="X333" s="6" t="s">
        <v>870</v>
      </c>
      <c r="Y333" s="7">
        <v>1</v>
      </c>
      <c r="Z333" s="6" t="s">
        <v>713</v>
      </c>
      <c r="AA333" s="6" t="str">
        <f t="shared" si="20"/>
        <v>-</v>
      </c>
      <c r="AB333" s="6" t="str">
        <f t="shared" si="21"/>
        <v/>
      </c>
      <c r="AD333" s="10" t="e">
        <f>VLOOKUP(R333,Layout2!$B$2:$M$2395,12,FALSE)</f>
        <v>#N/A</v>
      </c>
      <c r="AE333" s="10" t="e">
        <f>IF(ISNA(AD333),VLOOKUP(C333,Layout2!$F$2:$M$2395,8,FALSE),AD333)</f>
        <v>#N/A</v>
      </c>
      <c r="AF333" s="10" t="e">
        <f>IF(ISNA(AE333),VLOOKUP(B333,Layout2!$F$2:$M$2395,8,FALSE),AE333)</f>
        <v>#N/A</v>
      </c>
      <c r="AG333" s="10" t="e">
        <f>IF(ISNA(AF333),VLOOKUP(B333,Layout2!$B$2:$M$2395,12,FALSE),AF333)</f>
        <v>#N/A</v>
      </c>
      <c r="AI333" s="17" t="e">
        <v>#N/A</v>
      </c>
      <c r="AJ333" s="17" t="s">
        <v>862</v>
      </c>
      <c r="AK333" s="17" t="s">
        <v>862</v>
      </c>
      <c r="AL333" t="str">
        <f t="shared" si="22"/>
        <v>-</v>
      </c>
      <c r="AM333" t="str">
        <f t="shared" si="23"/>
        <v>CDB 19/06/2017 BCO FIDIS INVEST</v>
      </c>
    </row>
    <row r="334" spans="1:39" ht="12.75" customHeight="1" x14ac:dyDescent="0.3">
      <c r="A334" s="6" t="s">
        <v>1516</v>
      </c>
      <c r="B334" s="6" t="s">
        <v>1517</v>
      </c>
      <c r="C334" s="6" t="s">
        <v>1518</v>
      </c>
      <c r="D334" s="7" t="b">
        <v>0</v>
      </c>
      <c r="E334" s="6" t="s">
        <v>866</v>
      </c>
      <c r="F334" s="6" t="s">
        <v>867</v>
      </c>
      <c r="G334" s="8">
        <v>42870</v>
      </c>
      <c r="H334" s="8">
        <v>42870</v>
      </c>
      <c r="I334" s="9"/>
      <c r="J334" s="9"/>
      <c r="K334" s="9"/>
      <c r="L334" s="6" t="s">
        <v>19</v>
      </c>
      <c r="M334" s="9"/>
      <c r="N334" s="6" t="s">
        <v>868</v>
      </c>
      <c r="O334" s="9"/>
      <c r="P334" s="7">
        <v>1</v>
      </c>
      <c r="Q334" s="6" t="s">
        <v>869</v>
      </c>
      <c r="R334" s="6" t="s">
        <v>1517</v>
      </c>
      <c r="S334" s="6" t="s">
        <v>19</v>
      </c>
      <c r="T334" s="8">
        <v>41640</v>
      </c>
      <c r="U334" s="8">
        <v>42877</v>
      </c>
      <c r="V334" s="7" t="b">
        <v>1</v>
      </c>
      <c r="W334" s="6" t="s">
        <v>860</v>
      </c>
      <c r="X334" s="6" t="s">
        <v>870</v>
      </c>
      <c r="Y334" s="7">
        <v>1</v>
      </c>
      <c r="Z334" s="6" t="s">
        <v>713</v>
      </c>
      <c r="AA334" s="6" t="str">
        <f t="shared" si="20"/>
        <v>-</v>
      </c>
      <c r="AB334" s="6" t="str">
        <f t="shared" si="21"/>
        <v/>
      </c>
      <c r="AD334" s="10" t="e">
        <f>VLOOKUP(R334,Layout2!$B$2:$M$2395,12,FALSE)</f>
        <v>#N/A</v>
      </c>
      <c r="AE334" s="10" t="e">
        <f>IF(ISNA(AD334),VLOOKUP(C334,Layout2!$F$2:$M$2395,8,FALSE),AD334)</f>
        <v>#N/A</v>
      </c>
      <c r="AF334" s="10" t="e">
        <f>IF(ISNA(AE334),VLOOKUP(B334,Layout2!$F$2:$M$2395,8,FALSE),AE334)</f>
        <v>#N/A</v>
      </c>
      <c r="AG334" s="10" t="e">
        <f>IF(ISNA(AF334),VLOOKUP(B334,Layout2!$B$2:$M$2395,12,FALSE),AF334)</f>
        <v>#N/A</v>
      </c>
      <c r="AI334" s="17" t="e">
        <v>#N/A</v>
      </c>
      <c r="AJ334" s="17" t="s">
        <v>862</v>
      </c>
      <c r="AK334" s="17" t="s">
        <v>862</v>
      </c>
      <c r="AL334" t="str">
        <f t="shared" si="22"/>
        <v>-</v>
      </c>
      <c r="AM334" t="str">
        <f t="shared" si="23"/>
        <v>CDB 15/05/2017 BCO FIDIS INVEST</v>
      </c>
    </row>
    <row r="335" spans="1:39" ht="12.75" customHeight="1" x14ac:dyDescent="0.3">
      <c r="A335" s="6" t="s">
        <v>1519</v>
      </c>
      <c r="B335" s="6" t="s">
        <v>1520</v>
      </c>
      <c r="C335" s="6" t="s">
        <v>1521</v>
      </c>
      <c r="D335" s="7" t="b">
        <v>0</v>
      </c>
      <c r="E335" s="6" t="s">
        <v>866</v>
      </c>
      <c r="F335" s="6" t="s">
        <v>867</v>
      </c>
      <c r="G335" s="8">
        <v>42853</v>
      </c>
      <c r="H335" s="8">
        <v>42853</v>
      </c>
      <c r="I335" s="9"/>
      <c r="J335" s="9"/>
      <c r="K335" s="9"/>
      <c r="L335" s="6" t="s">
        <v>19</v>
      </c>
      <c r="M335" s="9"/>
      <c r="N335" s="6" t="s">
        <v>868</v>
      </c>
      <c r="O335" s="9"/>
      <c r="P335" s="7">
        <v>1</v>
      </c>
      <c r="Q335" s="6" t="s">
        <v>869</v>
      </c>
      <c r="R335" s="6" t="s">
        <v>1520</v>
      </c>
      <c r="S335" s="6" t="s">
        <v>19</v>
      </c>
      <c r="T335" s="8">
        <v>41640</v>
      </c>
      <c r="U335" s="8">
        <v>42825</v>
      </c>
      <c r="V335" s="7" t="b">
        <v>0</v>
      </c>
      <c r="W335" s="6" t="s">
        <v>860</v>
      </c>
      <c r="X335" s="6" t="s">
        <v>870</v>
      </c>
      <c r="Y335" s="7">
        <v>1</v>
      </c>
      <c r="Z335" s="6" t="s">
        <v>713</v>
      </c>
      <c r="AA335" s="6" t="str">
        <f t="shared" si="20"/>
        <v>-</v>
      </c>
      <c r="AB335" s="6" t="str">
        <f t="shared" si="21"/>
        <v/>
      </c>
      <c r="AD335" s="10" t="e">
        <f>VLOOKUP(R335,Layout2!$B$2:$M$2395,12,FALSE)</f>
        <v>#N/A</v>
      </c>
      <c r="AE335" s="10" t="e">
        <f>IF(ISNA(AD335),VLOOKUP(C335,Layout2!$F$2:$M$2395,8,FALSE),AD335)</f>
        <v>#N/A</v>
      </c>
      <c r="AF335" s="10" t="e">
        <f>IF(ISNA(AE335),VLOOKUP(B335,Layout2!$F$2:$M$2395,8,FALSE),AE335)</f>
        <v>#N/A</v>
      </c>
      <c r="AG335" s="10" t="e">
        <f>IF(ISNA(AF335),VLOOKUP(B335,Layout2!$B$2:$M$2395,12,FALSE),AF335)</f>
        <v>#N/A</v>
      </c>
      <c r="AI335" s="17" t="e">
        <v>#N/A</v>
      </c>
      <c r="AJ335" s="17" t="s">
        <v>862</v>
      </c>
      <c r="AK335" s="17" t="s">
        <v>862</v>
      </c>
      <c r="AL335" t="str">
        <f t="shared" si="22"/>
        <v>-</v>
      </c>
      <c r="AM335" t="str">
        <f t="shared" si="23"/>
        <v>CDB 28/10/2017 BCO FIDIS INVEST</v>
      </c>
    </row>
    <row r="336" spans="1:39" ht="12.75" customHeight="1" x14ac:dyDescent="0.3">
      <c r="A336" s="6" t="s">
        <v>1522</v>
      </c>
      <c r="B336" s="6" t="s">
        <v>1523</v>
      </c>
      <c r="C336" s="6" t="s">
        <v>1524</v>
      </c>
      <c r="D336" s="7" t="b">
        <v>0</v>
      </c>
      <c r="E336" s="6" t="s">
        <v>894</v>
      </c>
      <c r="F336" s="6" t="s">
        <v>867</v>
      </c>
      <c r="G336" s="8">
        <v>38384</v>
      </c>
      <c r="H336" s="8">
        <v>45689</v>
      </c>
      <c r="I336" s="9"/>
      <c r="J336" s="9"/>
      <c r="K336" s="9"/>
      <c r="L336" s="6" t="s">
        <v>19</v>
      </c>
      <c r="M336" s="9"/>
      <c r="N336" s="6" t="s">
        <v>888</v>
      </c>
      <c r="O336" s="9"/>
      <c r="P336" s="7">
        <v>0</v>
      </c>
      <c r="Q336" s="6" t="s">
        <v>869</v>
      </c>
      <c r="R336" s="6" t="s">
        <v>1523</v>
      </c>
      <c r="S336" s="6" t="s">
        <v>19</v>
      </c>
      <c r="T336" s="8">
        <v>41640</v>
      </c>
      <c r="U336" s="8">
        <v>42871</v>
      </c>
      <c r="V336" s="7" t="b">
        <v>0</v>
      </c>
      <c r="W336" s="6" t="s">
        <v>860</v>
      </c>
      <c r="X336" s="6" t="s">
        <v>875</v>
      </c>
      <c r="Y336" s="7">
        <v>1</v>
      </c>
      <c r="Z336" s="6" t="s">
        <v>713</v>
      </c>
      <c r="AA336" s="6" t="str">
        <f t="shared" si="20"/>
        <v>BBDC4</v>
      </c>
      <c r="AB336" s="6" t="str">
        <f t="shared" si="21"/>
        <v/>
      </c>
      <c r="AD336" s="10" t="e">
        <f>VLOOKUP(R336,Layout2!$B$2:$M$2395,12,FALSE)</f>
        <v>#N/A</v>
      </c>
      <c r="AE336" s="10" t="e">
        <f>IF(ISNA(AD336),VLOOKUP(C336,Layout2!$F$2:$M$2395,8,FALSE),AD336)</f>
        <v>#N/A</v>
      </c>
      <c r="AF336" s="10" t="e">
        <f>IF(ISNA(AE336),VLOOKUP(B336,Layout2!$F$2:$M$2395,8,FALSE),AE336)</f>
        <v>#N/A</v>
      </c>
      <c r="AG336" s="10" t="e">
        <f>IF(ISNA(AF336),VLOOKUP(B336,Layout2!$B$2:$M$2395,12,FALSE),AF336)</f>
        <v>#N/A</v>
      </c>
      <c r="AI336" s="17" t="e">
        <v>#N/A</v>
      </c>
      <c r="AJ336" s="17" t="s">
        <v>1115</v>
      </c>
      <c r="AK336" s="17" t="s">
        <v>1115</v>
      </c>
      <c r="AL336" t="str">
        <f t="shared" si="22"/>
        <v>BBDC4</v>
      </c>
      <c r="AM336" t="str">
        <f t="shared" si="23"/>
        <v>Debênture BRADESCO LEASING SA ARREND MERCANTIL 1S 4E</v>
      </c>
    </row>
    <row r="337" spans="1:39" ht="12.75" customHeight="1" x14ac:dyDescent="0.3">
      <c r="A337" s="6" t="s">
        <v>1525</v>
      </c>
      <c r="B337" s="6" t="s">
        <v>568</v>
      </c>
      <c r="C337" s="6" t="s">
        <v>569</v>
      </c>
      <c r="D337" s="7" t="b">
        <v>0</v>
      </c>
      <c r="E337" s="6" t="s">
        <v>859</v>
      </c>
      <c r="F337" s="6" t="s">
        <v>975</v>
      </c>
      <c r="G337" s="8">
        <v>42499</v>
      </c>
      <c r="H337" s="8">
        <v>55153</v>
      </c>
      <c r="I337" s="9"/>
      <c r="J337" s="9"/>
      <c r="K337" s="9"/>
      <c r="L337" s="6" t="s">
        <v>19</v>
      </c>
      <c r="M337" s="9"/>
      <c r="N337" s="6" t="s">
        <v>888</v>
      </c>
      <c r="O337" s="9"/>
      <c r="P337" s="7">
        <v>0</v>
      </c>
      <c r="Q337" s="6" t="s">
        <v>999</v>
      </c>
      <c r="R337" s="6" t="s">
        <v>568</v>
      </c>
      <c r="S337" s="6" t="s">
        <v>19</v>
      </c>
      <c r="T337" s="8">
        <v>41640</v>
      </c>
      <c r="U337" s="8">
        <v>42782</v>
      </c>
      <c r="V337" s="7" t="b">
        <v>0</v>
      </c>
      <c r="W337" s="6" t="s">
        <v>860</v>
      </c>
      <c r="X337" s="6" t="s">
        <v>861</v>
      </c>
      <c r="Y337" s="7">
        <v>1</v>
      </c>
      <c r="Z337" s="6" t="s">
        <v>713</v>
      </c>
      <c r="AA337" s="6" t="str">
        <f t="shared" si="20"/>
        <v>-</v>
      </c>
      <c r="AB337" s="6" t="str">
        <f t="shared" si="21"/>
        <v>09564069000112</v>
      </c>
      <c r="AD337" s="10" t="str">
        <f>VLOOKUP(R337,Layout2!$B$2:$M$2395,12,FALSE)</f>
        <v>09564069000112</v>
      </c>
      <c r="AE337" s="10" t="str">
        <f>IF(ISNA(AD337),VLOOKUP(C337,Layout2!$F$2:$M$2395,8,FALSE),AD337)</f>
        <v>09564069000112</v>
      </c>
      <c r="AF337" s="10" t="str">
        <f>IF(ISNA(AE337),VLOOKUP(B337,Layout2!$F$2:$M$2395,8,FALSE),AE337)</f>
        <v>09564069000112</v>
      </c>
      <c r="AG337" s="10" t="str">
        <f>IF(ISNA(AF337),VLOOKUP(B337,Layout2!$B$2:$M$2395,12,FALSE),AF337)</f>
        <v>09564069000112</v>
      </c>
      <c r="AI337" s="17" t="e">
        <v>#N/A</v>
      </c>
      <c r="AJ337" s="17" t="s">
        <v>862</v>
      </c>
      <c r="AK337" s="17" t="s">
        <v>862</v>
      </c>
      <c r="AL337" t="str">
        <f t="shared" si="22"/>
        <v>-</v>
      </c>
      <c r="AM337" t="str">
        <f t="shared" si="23"/>
        <v>Bradesco Corporate Fundo Invest Cotas Fi Referenciado Di Federal</v>
      </c>
    </row>
    <row r="338" spans="1:39" ht="12.75" customHeight="1" x14ac:dyDescent="0.3">
      <c r="A338" s="6" t="s">
        <v>1526</v>
      </c>
      <c r="B338" s="6" t="s">
        <v>1527</v>
      </c>
      <c r="C338" s="6" t="s">
        <v>1528</v>
      </c>
      <c r="D338" s="7" t="b">
        <v>0</v>
      </c>
      <c r="E338" s="6" t="s">
        <v>866</v>
      </c>
      <c r="F338" s="6" t="s">
        <v>867</v>
      </c>
      <c r="G338" s="8">
        <v>42870</v>
      </c>
      <c r="H338" s="8">
        <v>42870</v>
      </c>
      <c r="I338" s="9"/>
      <c r="J338" s="9"/>
      <c r="K338" s="9"/>
      <c r="L338" s="6" t="s">
        <v>19</v>
      </c>
      <c r="M338" s="9"/>
      <c r="N338" s="6" t="s">
        <v>868</v>
      </c>
      <c r="O338" s="9"/>
      <c r="P338" s="7">
        <v>1</v>
      </c>
      <c r="Q338" s="6" t="s">
        <v>869</v>
      </c>
      <c r="R338" s="6" t="s">
        <v>1527</v>
      </c>
      <c r="S338" s="6" t="s">
        <v>19</v>
      </c>
      <c r="T338" s="8">
        <v>41640</v>
      </c>
      <c r="U338" s="8">
        <v>42825</v>
      </c>
      <c r="V338" s="7" t="b">
        <v>0</v>
      </c>
      <c r="W338" s="6" t="s">
        <v>860</v>
      </c>
      <c r="X338" s="6" t="s">
        <v>870</v>
      </c>
      <c r="Y338" s="7">
        <v>1</v>
      </c>
      <c r="Z338" s="6" t="s">
        <v>713</v>
      </c>
      <c r="AA338" s="6" t="str">
        <f t="shared" si="20"/>
        <v>-</v>
      </c>
      <c r="AB338" s="6" t="str">
        <f t="shared" si="21"/>
        <v/>
      </c>
      <c r="AD338" s="10" t="e">
        <f>VLOOKUP(R338,Layout2!$B$2:$M$2395,12,FALSE)</f>
        <v>#N/A</v>
      </c>
      <c r="AE338" s="10" t="e">
        <f>IF(ISNA(AD338),VLOOKUP(C338,Layout2!$F$2:$M$2395,8,FALSE),AD338)</f>
        <v>#N/A</v>
      </c>
      <c r="AF338" s="10" t="e">
        <f>IF(ISNA(AE338),VLOOKUP(B338,Layout2!$F$2:$M$2395,8,FALSE),AE338)</f>
        <v>#N/A</v>
      </c>
      <c r="AG338" s="10" t="e">
        <f>IF(ISNA(AF338),VLOOKUP(B338,Layout2!$B$2:$M$2395,12,FALSE),AF338)</f>
        <v>#N/A</v>
      </c>
      <c r="AI338" s="17" t="e">
        <v>#N/A</v>
      </c>
      <c r="AJ338" s="17" t="s">
        <v>862</v>
      </c>
      <c r="AK338" s="17" t="s">
        <v>862</v>
      </c>
      <c r="AL338" t="str">
        <f t="shared" si="22"/>
        <v>-</v>
      </c>
      <c r="AM338" t="str">
        <f t="shared" si="23"/>
        <v>CDB 15/05/2017 BCO GMAC SA</v>
      </c>
    </row>
    <row r="339" spans="1:39" ht="12.75" customHeight="1" x14ac:dyDescent="0.3">
      <c r="A339" s="6" t="s">
        <v>1529</v>
      </c>
      <c r="B339" s="6" t="s">
        <v>1530</v>
      </c>
      <c r="C339" s="6" t="s">
        <v>1531</v>
      </c>
      <c r="D339" s="7" t="b">
        <v>0</v>
      </c>
      <c r="E339" s="6" t="s">
        <v>866</v>
      </c>
      <c r="F339" s="6" t="s">
        <v>867</v>
      </c>
      <c r="G339" s="8">
        <v>42830</v>
      </c>
      <c r="H339" s="8">
        <v>42830</v>
      </c>
      <c r="I339" s="9"/>
      <c r="J339" s="9"/>
      <c r="K339" s="9"/>
      <c r="L339" s="6" t="s">
        <v>19</v>
      </c>
      <c r="M339" s="9"/>
      <c r="N339" s="6" t="s">
        <v>868</v>
      </c>
      <c r="O339" s="9"/>
      <c r="P339" s="7">
        <v>1</v>
      </c>
      <c r="Q339" s="6" t="s">
        <v>869</v>
      </c>
      <c r="R339" s="6" t="s">
        <v>1530</v>
      </c>
      <c r="S339" s="6" t="s">
        <v>19</v>
      </c>
      <c r="T339" s="8">
        <v>41640</v>
      </c>
      <c r="U339" s="8">
        <v>42837</v>
      </c>
      <c r="V339" s="7" t="b">
        <v>1</v>
      </c>
      <c r="W339" s="6" t="s">
        <v>860</v>
      </c>
      <c r="X339" s="6" t="s">
        <v>870</v>
      </c>
      <c r="Y339" s="7">
        <v>1</v>
      </c>
      <c r="Z339" s="6" t="s">
        <v>713</v>
      </c>
      <c r="AA339" s="6" t="str">
        <f t="shared" si="20"/>
        <v>-</v>
      </c>
      <c r="AB339" s="6" t="str">
        <f t="shared" si="21"/>
        <v/>
      </c>
      <c r="AD339" s="10" t="e">
        <f>VLOOKUP(R339,Layout2!$B$2:$M$2395,12,FALSE)</f>
        <v>#N/A</v>
      </c>
      <c r="AE339" s="10" t="e">
        <f>IF(ISNA(AD339),VLOOKUP(C339,Layout2!$F$2:$M$2395,8,FALSE),AD339)</f>
        <v>#N/A</v>
      </c>
      <c r="AF339" s="10" t="e">
        <f>IF(ISNA(AE339),VLOOKUP(B339,Layout2!$F$2:$M$2395,8,FALSE),AE339)</f>
        <v>#N/A</v>
      </c>
      <c r="AG339" s="10" t="e">
        <f>IF(ISNA(AF339),VLOOKUP(B339,Layout2!$B$2:$M$2395,12,FALSE),AF339)</f>
        <v>#N/A</v>
      </c>
      <c r="AI339" s="17" t="e">
        <v>#N/A</v>
      </c>
      <c r="AJ339" s="17" t="s">
        <v>862</v>
      </c>
      <c r="AK339" s="17" t="s">
        <v>862</v>
      </c>
      <c r="AL339" t="str">
        <f t="shared" si="22"/>
        <v>-</v>
      </c>
      <c r="AM339" t="str">
        <f t="shared" si="23"/>
        <v>CDB 05/04/2017 BCO GMAC SA</v>
      </c>
    </row>
    <row r="340" spans="1:39" ht="12.75" customHeight="1" x14ac:dyDescent="0.3">
      <c r="A340" s="6" t="s">
        <v>1532</v>
      </c>
      <c r="B340" s="6" t="s">
        <v>1533</v>
      </c>
      <c r="C340" s="6" t="s">
        <v>19</v>
      </c>
      <c r="D340" s="7" t="b">
        <v>0</v>
      </c>
      <c r="E340" s="6" t="s">
        <v>913</v>
      </c>
      <c r="F340" s="6" t="s">
        <v>937</v>
      </c>
      <c r="G340" s="8">
        <v>41715</v>
      </c>
      <c r="H340" s="8">
        <v>42446</v>
      </c>
      <c r="I340" s="9"/>
      <c r="J340" s="9"/>
      <c r="K340" s="9"/>
      <c r="L340" s="6" t="s">
        <v>19</v>
      </c>
      <c r="M340" s="9"/>
      <c r="N340" s="6" t="s">
        <v>868</v>
      </c>
      <c r="O340" s="9"/>
      <c r="P340" s="7">
        <v>1.0620000000000001</v>
      </c>
      <c r="Q340" s="6" t="s">
        <v>869</v>
      </c>
      <c r="R340" s="6" t="s">
        <v>1534</v>
      </c>
      <c r="S340" s="6" t="s">
        <v>19</v>
      </c>
      <c r="T340" s="8">
        <v>41640</v>
      </c>
      <c r="U340" s="8">
        <v>42719</v>
      </c>
      <c r="V340" s="7" t="b">
        <v>1</v>
      </c>
      <c r="W340" s="6" t="s">
        <v>860</v>
      </c>
      <c r="X340" s="6" t="s">
        <v>870</v>
      </c>
      <c r="Y340" s="7">
        <v>1</v>
      </c>
      <c r="Z340" s="6" t="s">
        <v>713</v>
      </c>
      <c r="AA340" s="6" t="str">
        <f t="shared" si="20"/>
        <v>1055Z</v>
      </c>
      <c r="AB340" s="6" t="str">
        <f t="shared" si="21"/>
        <v/>
      </c>
      <c r="AD340" s="10" t="e">
        <f>VLOOKUP(R340,Layout2!$B$2:$M$2395,12,FALSE)</f>
        <v>#N/A</v>
      </c>
      <c r="AE340" s="10" t="e">
        <f>IF(ISNA(AD340),VLOOKUP(C340,Layout2!$F$2:$M$2395,8,FALSE),AD340)</f>
        <v>#N/A</v>
      </c>
      <c r="AF340" s="10" t="e">
        <f>IF(ISNA(AE340),VLOOKUP(B340,Layout2!$F$2:$M$2395,8,FALSE),AE340)</f>
        <v>#N/A</v>
      </c>
      <c r="AG340" s="10" t="e">
        <f>IF(ISNA(AF340),VLOOKUP(B340,Layout2!$B$2:$M$2395,12,FALSE),AF340)</f>
        <v>#N/A</v>
      </c>
      <c r="AI340" s="17" t="e">
        <v>#N/A</v>
      </c>
      <c r="AJ340" s="17" t="s">
        <v>1383</v>
      </c>
      <c r="AK340" s="17" t="s">
        <v>1383</v>
      </c>
      <c r="AL340" t="str">
        <f t="shared" si="22"/>
        <v>1055Z</v>
      </c>
      <c r="AM340" t="str">
        <f t="shared" si="23"/>
        <v>LF Caixa Econômica Federal 1072964</v>
      </c>
    </row>
    <row r="341" spans="1:39" ht="12.75" customHeight="1" x14ac:dyDescent="0.3">
      <c r="A341" s="6" t="s">
        <v>1535</v>
      </c>
      <c r="B341" s="6" t="s">
        <v>1536</v>
      </c>
      <c r="C341" s="6" t="s">
        <v>1537</v>
      </c>
      <c r="D341" s="7" t="b">
        <v>0</v>
      </c>
      <c r="E341" s="6" t="s">
        <v>913</v>
      </c>
      <c r="F341" s="6" t="s">
        <v>867</v>
      </c>
      <c r="G341" s="8">
        <v>42887</v>
      </c>
      <c r="H341" s="8">
        <v>42887</v>
      </c>
      <c r="I341" s="9"/>
      <c r="J341" s="9"/>
      <c r="K341" s="9"/>
      <c r="L341" s="6" t="s">
        <v>19</v>
      </c>
      <c r="M341" s="9"/>
      <c r="N341" s="6" t="s">
        <v>868</v>
      </c>
      <c r="O341" s="9"/>
      <c r="P341" s="7">
        <v>1</v>
      </c>
      <c r="Q341" s="6" t="s">
        <v>869</v>
      </c>
      <c r="R341" s="6" t="s">
        <v>1536</v>
      </c>
      <c r="S341" s="6" t="s">
        <v>19</v>
      </c>
      <c r="T341" s="8">
        <v>41640</v>
      </c>
      <c r="U341" s="8">
        <v>42894</v>
      </c>
      <c r="V341" s="7" t="b">
        <v>1</v>
      </c>
      <c r="W341" s="6" t="s">
        <v>860</v>
      </c>
      <c r="X341" s="6" t="s">
        <v>870</v>
      </c>
      <c r="Y341" s="7">
        <v>1</v>
      </c>
      <c r="Z341" s="6" t="s">
        <v>713</v>
      </c>
      <c r="AA341" s="6" t="str">
        <f t="shared" si="20"/>
        <v>1055Z</v>
      </c>
      <c r="AB341" s="6" t="str">
        <f t="shared" si="21"/>
        <v/>
      </c>
      <c r="AD341" s="10" t="e">
        <f>VLOOKUP(R341,Layout2!$B$2:$M$2395,12,FALSE)</f>
        <v>#N/A</v>
      </c>
      <c r="AE341" s="10" t="e">
        <f>IF(ISNA(AD341),VLOOKUP(C341,Layout2!$F$2:$M$2395,8,FALSE),AD341)</f>
        <v>#N/A</v>
      </c>
      <c r="AF341" s="10" t="e">
        <f>IF(ISNA(AE341),VLOOKUP(B341,Layout2!$F$2:$M$2395,8,FALSE),AE341)</f>
        <v>#N/A</v>
      </c>
      <c r="AG341" s="10" t="e">
        <f>IF(ISNA(AF341),VLOOKUP(B341,Layout2!$B$2:$M$2395,12,FALSE),AF341)</f>
        <v>#N/A</v>
      </c>
      <c r="AI341" s="17" t="e">
        <v>#N/A</v>
      </c>
      <c r="AJ341" s="17" t="s">
        <v>1383</v>
      </c>
      <c r="AK341" s="17" t="s">
        <v>1383</v>
      </c>
      <c r="AL341" t="str">
        <f t="shared" si="22"/>
        <v>1055Z</v>
      </c>
      <c r="AM341" t="str">
        <f t="shared" si="23"/>
        <v>LF 01/06/2017 CEF</v>
      </c>
    </row>
    <row r="342" spans="1:39" ht="12.75" customHeight="1" x14ac:dyDescent="0.3">
      <c r="A342" s="6" t="s">
        <v>1538</v>
      </c>
      <c r="B342" s="6" t="s">
        <v>1539</v>
      </c>
      <c r="C342" s="6" t="s">
        <v>19</v>
      </c>
      <c r="D342" s="7" t="b">
        <v>0</v>
      </c>
      <c r="E342" s="6" t="s">
        <v>913</v>
      </c>
      <c r="F342" s="6" t="s">
        <v>937</v>
      </c>
      <c r="G342" s="8">
        <v>41757</v>
      </c>
      <c r="H342" s="8">
        <v>42488</v>
      </c>
      <c r="I342" s="9"/>
      <c r="J342" s="9"/>
      <c r="K342" s="9"/>
      <c r="L342" s="6" t="s">
        <v>19</v>
      </c>
      <c r="M342" s="9"/>
      <c r="N342" s="6" t="s">
        <v>868</v>
      </c>
      <c r="O342" s="9"/>
      <c r="P342" s="7">
        <v>1.0620000000000001</v>
      </c>
      <c r="Q342" s="6" t="s">
        <v>869</v>
      </c>
      <c r="R342" s="6" t="s">
        <v>1540</v>
      </c>
      <c r="S342" s="6" t="s">
        <v>19</v>
      </c>
      <c r="T342" s="8">
        <v>41640</v>
      </c>
      <c r="U342" s="8">
        <v>42719</v>
      </c>
      <c r="V342" s="7" t="b">
        <v>1</v>
      </c>
      <c r="W342" s="6" t="s">
        <v>860</v>
      </c>
      <c r="X342" s="6" t="s">
        <v>870</v>
      </c>
      <c r="Y342" s="7">
        <v>1</v>
      </c>
      <c r="Z342" s="6" t="s">
        <v>713</v>
      </c>
      <c r="AA342" s="6" t="str">
        <f t="shared" si="20"/>
        <v>1055Z</v>
      </c>
      <c r="AB342" s="6" t="str">
        <f t="shared" si="21"/>
        <v/>
      </c>
      <c r="AD342" s="10" t="e">
        <f>VLOOKUP(R342,Layout2!$B$2:$M$2395,12,FALSE)</f>
        <v>#N/A</v>
      </c>
      <c r="AE342" s="10" t="e">
        <f>IF(ISNA(AD342),VLOOKUP(C342,Layout2!$F$2:$M$2395,8,FALSE),AD342)</f>
        <v>#N/A</v>
      </c>
      <c r="AF342" s="10" t="e">
        <f>IF(ISNA(AE342),VLOOKUP(B342,Layout2!$F$2:$M$2395,8,FALSE),AE342)</f>
        <v>#N/A</v>
      </c>
      <c r="AG342" s="10" t="e">
        <f>IF(ISNA(AF342),VLOOKUP(B342,Layout2!$B$2:$M$2395,12,FALSE),AF342)</f>
        <v>#N/A</v>
      </c>
      <c r="AI342" s="17" t="e">
        <v>#N/A</v>
      </c>
      <c r="AJ342" s="17" t="s">
        <v>1383</v>
      </c>
      <c r="AK342" s="17" t="s">
        <v>1383</v>
      </c>
      <c r="AL342" t="str">
        <f t="shared" si="22"/>
        <v>1055Z</v>
      </c>
      <c r="AM342" t="str">
        <f t="shared" si="23"/>
        <v>LF Caixa Econômica Federal 1089619</v>
      </c>
    </row>
    <row r="343" spans="1:39" ht="12.75" customHeight="1" x14ac:dyDescent="0.3">
      <c r="A343" s="6" t="s">
        <v>1541</v>
      </c>
      <c r="B343" s="6" t="s">
        <v>1542</v>
      </c>
      <c r="C343" s="6" t="s">
        <v>19</v>
      </c>
      <c r="D343" s="7" t="b">
        <v>0</v>
      </c>
      <c r="E343" s="6" t="s">
        <v>913</v>
      </c>
      <c r="F343" s="6" t="s">
        <v>937</v>
      </c>
      <c r="G343" s="8">
        <v>41927</v>
      </c>
      <c r="H343" s="8">
        <v>42660</v>
      </c>
      <c r="I343" s="9"/>
      <c r="J343" s="9"/>
      <c r="K343" s="9"/>
      <c r="L343" s="6" t="s">
        <v>19</v>
      </c>
      <c r="M343" s="9"/>
      <c r="N343" s="6" t="s">
        <v>868</v>
      </c>
      <c r="O343" s="9"/>
      <c r="P343" s="7">
        <v>1.0620000000000001</v>
      </c>
      <c r="Q343" s="6" t="s">
        <v>869</v>
      </c>
      <c r="R343" s="6" t="s">
        <v>1512</v>
      </c>
      <c r="S343" s="6" t="s">
        <v>19</v>
      </c>
      <c r="T343" s="8">
        <v>41640</v>
      </c>
      <c r="U343" s="8">
        <v>42719</v>
      </c>
      <c r="V343" s="7" t="b">
        <v>1</v>
      </c>
      <c r="W343" s="6" t="s">
        <v>860</v>
      </c>
      <c r="X343" s="6" t="s">
        <v>870</v>
      </c>
      <c r="Y343" s="7">
        <v>1</v>
      </c>
      <c r="Z343" s="6" t="s">
        <v>713</v>
      </c>
      <c r="AA343" s="6" t="str">
        <f t="shared" si="20"/>
        <v>1055Z</v>
      </c>
      <c r="AB343" s="6" t="str">
        <f t="shared" si="21"/>
        <v/>
      </c>
      <c r="AD343" s="10" t="e">
        <f>VLOOKUP(R343,Layout2!$B$2:$M$2395,12,FALSE)</f>
        <v>#N/A</v>
      </c>
      <c r="AE343" s="10" t="e">
        <f>IF(ISNA(AD343),VLOOKUP(C343,Layout2!$F$2:$M$2395,8,FALSE),AD343)</f>
        <v>#N/A</v>
      </c>
      <c r="AF343" s="10" t="e">
        <f>IF(ISNA(AE343),VLOOKUP(B343,Layout2!$F$2:$M$2395,8,FALSE),AE343)</f>
        <v>#N/A</v>
      </c>
      <c r="AG343" s="10" t="e">
        <f>IF(ISNA(AF343),VLOOKUP(B343,Layout2!$B$2:$M$2395,12,FALSE),AF343)</f>
        <v>#N/A</v>
      </c>
      <c r="AI343" s="17" t="e">
        <v>#N/A</v>
      </c>
      <c r="AJ343" s="17" t="s">
        <v>1383</v>
      </c>
      <c r="AK343" s="17" t="s">
        <v>1383</v>
      </c>
      <c r="AL343" t="str">
        <f t="shared" si="22"/>
        <v>1055Z</v>
      </c>
      <c r="AM343" t="str">
        <f t="shared" si="23"/>
        <v>LF Caixa Econômica Federal 1151121</v>
      </c>
    </row>
    <row r="344" spans="1:39" ht="12.75" customHeight="1" x14ac:dyDescent="0.3">
      <c r="A344" s="6" t="s">
        <v>1543</v>
      </c>
      <c r="B344" s="6" t="s">
        <v>1544</v>
      </c>
      <c r="C344" s="6" t="s">
        <v>19</v>
      </c>
      <c r="D344" s="7" t="b">
        <v>0</v>
      </c>
      <c r="E344" s="6" t="s">
        <v>913</v>
      </c>
      <c r="F344" s="6" t="s">
        <v>867</v>
      </c>
      <c r="G344" s="8">
        <v>41897</v>
      </c>
      <c r="H344" s="8">
        <v>42628</v>
      </c>
      <c r="I344" s="9"/>
      <c r="J344" s="9"/>
      <c r="K344" s="9"/>
      <c r="L344" s="6" t="s">
        <v>19</v>
      </c>
      <c r="M344" s="9"/>
      <c r="N344" s="6" t="s">
        <v>868</v>
      </c>
      <c r="O344" s="9"/>
      <c r="P344" s="7">
        <v>1.0660000000000001</v>
      </c>
      <c r="Q344" s="6" t="s">
        <v>869</v>
      </c>
      <c r="R344" s="6" t="s">
        <v>1545</v>
      </c>
      <c r="S344" s="6" t="s">
        <v>19</v>
      </c>
      <c r="T344" s="8">
        <v>41640</v>
      </c>
      <c r="U344" s="8">
        <v>42719</v>
      </c>
      <c r="V344" s="7" t="b">
        <v>1</v>
      </c>
      <c r="W344" s="6" t="s">
        <v>860</v>
      </c>
      <c r="X344" s="6" t="s">
        <v>870</v>
      </c>
      <c r="Y344" s="7">
        <v>1</v>
      </c>
      <c r="Z344" s="6" t="s">
        <v>713</v>
      </c>
      <c r="AA344" s="6" t="str">
        <f t="shared" si="20"/>
        <v>1055Z</v>
      </c>
      <c r="AB344" s="6" t="str">
        <f t="shared" si="21"/>
        <v/>
      </c>
      <c r="AD344" s="10" t="e">
        <f>VLOOKUP(R344,Layout2!$B$2:$M$2395,12,FALSE)</f>
        <v>#N/A</v>
      </c>
      <c r="AE344" s="10" t="e">
        <f>IF(ISNA(AD344),VLOOKUP(C344,Layout2!$F$2:$M$2395,8,FALSE),AD344)</f>
        <v>#N/A</v>
      </c>
      <c r="AF344" s="10" t="e">
        <f>IF(ISNA(AE344),VLOOKUP(B344,Layout2!$F$2:$M$2395,8,FALSE),AE344)</f>
        <v>#N/A</v>
      </c>
      <c r="AG344" s="10" t="e">
        <f>IF(ISNA(AF344),VLOOKUP(B344,Layout2!$B$2:$M$2395,12,FALSE),AF344)</f>
        <v>#N/A</v>
      </c>
      <c r="AI344" s="17" t="e">
        <v>#N/A</v>
      </c>
      <c r="AJ344" s="17" t="s">
        <v>1383</v>
      </c>
      <c r="AK344" s="17" t="s">
        <v>1383</v>
      </c>
      <c r="AL344" t="str">
        <f t="shared" si="22"/>
        <v>1055Z</v>
      </c>
      <c r="AM344" t="str">
        <f t="shared" si="23"/>
        <v>LF Caixa Econômica Federal 1252662</v>
      </c>
    </row>
    <row r="345" spans="1:39" ht="12.75" customHeight="1" x14ac:dyDescent="0.3">
      <c r="A345" s="6" t="s">
        <v>1546</v>
      </c>
      <c r="B345" s="6" t="s">
        <v>1547</v>
      </c>
      <c r="C345" s="6" t="s">
        <v>19</v>
      </c>
      <c r="D345" s="7" t="b">
        <v>0</v>
      </c>
      <c r="E345" s="6" t="s">
        <v>913</v>
      </c>
      <c r="F345" s="6" t="s">
        <v>937</v>
      </c>
      <c r="G345" s="8">
        <v>41815</v>
      </c>
      <c r="H345" s="8">
        <v>42548</v>
      </c>
      <c r="I345" s="9"/>
      <c r="J345" s="9"/>
      <c r="K345" s="9"/>
      <c r="L345" s="6" t="s">
        <v>19</v>
      </c>
      <c r="M345" s="9"/>
      <c r="N345" s="6" t="s">
        <v>868</v>
      </c>
      <c r="O345" s="9"/>
      <c r="P345" s="7">
        <v>1.0649999999999999</v>
      </c>
      <c r="Q345" s="6" t="s">
        <v>869</v>
      </c>
      <c r="R345" s="6" t="s">
        <v>1548</v>
      </c>
      <c r="S345" s="6" t="s">
        <v>19</v>
      </c>
      <c r="T345" s="8">
        <v>41640</v>
      </c>
      <c r="U345" s="8">
        <v>42719</v>
      </c>
      <c r="V345" s="7" t="b">
        <v>1</v>
      </c>
      <c r="W345" s="6" t="s">
        <v>860</v>
      </c>
      <c r="X345" s="6" t="s">
        <v>870</v>
      </c>
      <c r="Y345" s="7">
        <v>1</v>
      </c>
      <c r="Z345" s="6" t="s">
        <v>713</v>
      </c>
      <c r="AA345" s="6" t="str">
        <f t="shared" si="20"/>
        <v>1055Z</v>
      </c>
      <c r="AB345" s="6" t="str">
        <f t="shared" si="21"/>
        <v/>
      </c>
      <c r="AD345" s="10" t="e">
        <f>VLOOKUP(R345,Layout2!$B$2:$M$2395,12,FALSE)</f>
        <v>#N/A</v>
      </c>
      <c r="AE345" s="10" t="e">
        <f>IF(ISNA(AD345),VLOOKUP(C345,Layout2!$F$2:$M$2395,8,FALSE),AD345)</f>
        <v>#N/A</v>
      </c>
      <c r="AF345" s="10" t="e">
        <f>IF(ISNA(AE345),VLOOKUP(B345,Layout2!$F$2:$M$2395,8,FALSE),AE345)</f>
        <v>#N/A</v>
      </c>
      <c r="AG345" s="10" t="e">
        <f>IF(ISNA(AF345),VLOOKUP(B345,Layout2!$B$2:$M$2395,12,FALSE),AF345)</f>
        <v>#N/A</v>
      </c>
      <c r="AI345" s="17" t="e">
        <v>#N/A</v>
      </c>
      <c r="AJ345" s="17" t="s">
        <v>1383</v>
      </c>
      <c r="AK345" s="17" t="s">
        <v>1383</v>
      </c>
      <c r="AL345" t="str">
        <f t="shared" si="22"/>
        <v>1055Z</v>
      </c>
      <c r="AM345" t="str">
        <f t="shared" si="23"/>
        <v>LF Caixa Econômica Federal 1123622</v>
      </c>
    </row>
    <row r="346" spans="1:39" ht="12.75" customHeight="1" x14ac:dyDescent="0.3">
      <c r="A346" s="6" t="s">
        <v>1549</v>
      </c>
      <c r="B346" s="6" t="s">
        <v>1550</v>
      </c>
      <c r="C346" s="6" t="s">
        <v>19</v>
      </c>
      <c r="D346" s="7" t="b">
        <v>0</v>
      </c>
      <c r="E346" s="6" t="s">
        <v>913</v>
      </c>
      <c r="F346" s="6" t="s">
        <v>937</v>
      </c>
      <c r="G346" s="8">
        <v>41815</v>
      </c>
      <c r="H346" s="8">
        <v>42548</v>
      </c>
      <c r="I346" s="9"/>
      <c r="J346" s="9"/>
      <c r="K346" s="9"/>
      <c r="L346" s="6" t="s">
        <v>19</v>
      </c>
      <c r="M346" s="9"/>
      <c r="N346" s="6" t="s">
        <v>868</v>
      </c>
      <c r="O346" s="9"/>
      <c r="P346" s="7">
        <v>1.0649999999999999</v>
      </c>
      <c r="Q346" s="6" t="s">
        <v>869</v>
      </c>
      <c r="R346" s="6" t="s">
        <v>1548</v>
      </c>
      <c r="S346" s="6" t="s">
        <v>19</v>
      </c>
      <c r="T346" s="8">
        <v>41640</v>
      </c>
      <c r="U346" s="8">
        <v>42719</v>
      </c>
      <c r="V346" s="7" t="b">
        <v>1</v>
      </c>
      <c r="W346" s="6" t="s">
        <v>860</v>
      </c>
      <c r="X346" s="6" t="s">
        <v>870</v>
      </c>
      <c r="Y346" s="7">
        <v>1</v>
      </c>
      <c r="Z346" s="6" t="s">
        <v>713</v>
      </c>
      <c r="AA346" s="6" t="str">
        <f t="shared" si="20"/>
        <v>1055Z</v>
      </c>
      <c r="AB346" s="6" t="str">
        <f t="shared" si="21"/>
        <v/>
      </c>
      <c r="AD346" s="10" t="e">
        <f>VLOOKUP(R346,Layout2!$B$2:$M$2395,12,FALSE)</f>
        <v>#N/A</v>
      </c>
      <c r="AE346" s="10" t="e">
        <f>IF(ISNA(AD346),VLOOKUP(C346,Layout2!$F$2:$M$2395,8,FALSE),AD346)</f>
        <v>#N/A</v>
      </c>
      <c r="AF346" s="10" t="e">
        <f>IF(ISNA(AE346),VLOOKUP(B346,Layout2!$F$2:$M$2395,8,FALSE),AE346)</f>
        <v>#N/A</v>
      </c>
      <c r="AG346" s="10" t="e">
        <f>IF(ISNA(AF346),VLOOKUP(B346,Layout2!$B$2:$M$2395,12,FALSE),AF346)</f>
        <v>#N/A</v>
      </c>
      <c r="AI346" s="17" t="e">
        <v>#N/A</v>
      </c>
      <c r="AJ346" s="17" t="s">
        <v>1383</v>
      </c>
      <c r="AK346" s="17" t="s">
        <v>1383</v>
      </c>
      <c r="AL346" t="str">
        <f t="shared" si="22"/>
        <v>1055Z</v>
      </c>
      <c r="AM346" t="str">
        <f t="shared" si="23"/>
        <v>LF Caixa Econômica Federal 1123621</v>
      </c>
    </row>
    <row r="347" spans="1:39" ht="12.75" customHeight="1" x14ac:dyDescent="0.3">
      <c r="A347" s="6" t="s">
        <v>1551</v>
      </c>
      <c r="B347" s="6" t="s">
        <v>1552</v>
      </c>
      <c r="C347" s="6" t="s">
        <v>19</v>
      </c>
      <c r="D347" s="7" t="b">
        <v>0</v>
      </c>
      <c r="E347" s="6" t="s">
        <v>913</v>
      </c>
      <c r="F347" s="6" t="s">
        <v>937</v>
      </c>
      <c r="G347" s="8">
        <v>41815</v>
      </c>
      <c r="H347" s="8">
        <v>42548</v>
      </c>
      <c r="I347" s="9"/>
      <c r="J347" s="9"/>
      <c r="K347" s="9"/>
      <c r="L347" s="6" t="s">
        <v>19</v>
      </c>
      <c r="M347" s="9"/>
      <c r="N347" s="6" t="s">
        <v>868</v>
      </c>
      <c r="O347" s="9"/>
      <c r="P347" s="7">
        <v>1.0649999999999999</v>
      </c>
      <c r="Q347" s="6" t="s">
        <v>869</v>
      </c>
      <c r="R347" s="6" t="s">
        <v>1548</v>
      </c>
      <c r="S347" s="6" t="s">
        <v>19</v>
      </c>
      <c r="T347" s="8">
        <v>41640</v>
      </c>
      <c r="U347" s="8">
        <v>42719</v>
      </c>
      <c r="V347" s="7" t="b">
        <v>1</v>
      </c>
      <c r="W347" s="6" t="s">
        <v>860</v>
      </c>
      <c r="X347" s="6" t="s">
        <v>870</v>
      </c>
      <c r="Y347" s="7">
        <v>1</v>
      </c>
      <c r="Z347" s="6" t="s">
        <v>713</v>
      </c>
      <c r="AA347" s="6" t="str">
        <f t="shared" si="20"/>
        <v>1055Z</v>
      </c>
      <c r="AB347" s="6" t="str">
        <f t="shared" si="21"/>
        <v/>
      </c>
      <c r="AD347" s="10" t="e">
        <f>VLOOKUP(R347,Layout2!$B$2:$M$2395,12,FALSE)</f>
        <v>#N/A</v>
      </c>
      <c r="AE347" s="10" t="e">
        <f>IF(ISNA(AD347),VLOOKUP(C347,Layout2!$F$2:$M$2395,8,FALSE),AD347)</f>
        <v>#N/A</v>
      </c>
      <c r="AF347" s="10" t="e">
        <f>IF(ISNA(AE347),VLOOKUP(B347,Layout2!$F$2:$M$2395,8,FALSE),AE347)</f>
        <v>#N/A</v>
      </c>
      <c r="AG347" s="10" t="e">
        <f>IF(ISNA(AF347),VLOOKUP(B347,Layout2!$B$2:$M$2395,12,FALSE),AF347)</f>
        <v>#N/A</v>
      </c>
      <c r="AI347" s="17" t="e">
        <v>#N/A</v>
      </c>
      <c r="AJ347" s="17" t="s">
        <v>1383</v>
      </c>
      <c r="AK347" s="17" t="s">
        <v>1383</v>
      </c>
      <c r="AL347" t="str">
        <f t="shared" si="22"/>
        <v>1055Z</v>
      </c>
      <c r="AM347" t="str">
        <f t="shared" si="23"/>
        <v>LF Caixa Econômica Federal 1123620</v>
      </c>
    </row>
    <row r="348" spans="1:39" ht="12.75" customHeight="1" x14ac:dyDescent="0.3">
      <c r="A348" s="6" t="s">
        <v>1553</v>
      </c>
      <c r="B348" s="6" t="s">
        <v>1554</v>
      </c>
      <c r="C348" s="6" t="s">
        <v>19</v>
      </c>
      <c r="D348" s="7" t="b">
        <v>0</v>
      </c>
      <c r="E348" s="6" t="s">
        <v>913</v>
      </c>
      <c r="F348" s="6" t="s">
        <v>937</v>
      </c>
      <c r="G348" s="8">
        <v>41775</v>
      </c>
      <c r="H348" s="8">
        <v>42506</v>
      </c>
      <c r="I348" s="9"/>
      <c r="J348" s="9"/>
      <c r="K348" s="9"/>
      <c r="L348" s="6" t="s">
        <v>19</v>
      </c>
      <c r="M348" s="9"/>
      <c r="N348" s="6" t="s">
        <v>868</v>
      </c>
      <c r="O348" s="9"/>
      <c r="P348" s="7">
        <v>1.0649999999999999</v>
      </c>
      <c r="Q348" s="6" t="s">
        <v>869</v>
      </c>
      <c r="R348" s="6" t="s">
        <v>1555</v>
      </c>
      <c r="S348" s="6" t="s">
        <v>19</v>
      </c>
      <c r="T348" s="8">
        <v>41640</v>
      </c>
      <c r="U348" s="8">
        <v>42719</v>
      </c>
      <c r="V348" s="7" t="b">
        <v>1</v>
      </c>
      <c r="W348" s="6" t="s">
        <v>860</v>
      </c>
      <c r="X348" s="6" t="s">
        <v>870</v>
      </c>
      <c r="Y348" s="7">
        <v>1</v>
      </c>
      <c r="Z348" s="6" t="s">
        <v>713</v>
      </c>
      <c r="AA348" s="6" t="str">
        <f t="shared" si="20"/>
        <v>1055Z</v>
      </c>
      <c r="AB348" s="6" t="str">
        <f t="shared" si="21"/>
        <v/>
      </c>
      <c r="AD348" s="10" t="e">
        <f>VLOOKUP(R348,Layout2!$B$2:$M$2395,12,FALSE)</f>
        <v>#N/A</v>
      </c>
      <c r="AE348" s="10" t="e">
        <f>IF(ISNA(AD348),VLOOKUP(C348,Layout2!$F$2:$M$2395,8,FALSE),AD348)</f>
        <v>#N/A</v>
      </c>
      <c r="AF348" s="10" t="e">
        <f>IF(ISNA(AE348),VLOOKUP(B348,Layout2!$F$2:$M$2395,8,FALSE),AE348)</f>
        <v>#N/A</v>
      </c>
      <c r="AG348" s="10" t="e">
        <f>IF(ISNA(AF348),VLOOKUP(B348,Layout2!$B$2:$M$2395,12,FALSE),AF348)</f>
        <v>#N/A</v>
      </c>
      <c r="AI348" s="17" t="e">
        <v>#N/A</v>
      </c>
      <c r="AJ348" s="17" t="s">
        <v>1383</v>
      </c>
      <c r="AK348" s="17" t="s">
        <v>1383</v>
      </c>
      <c r="AL348" t="str">
        <f t="shared" si="22"/>
        <v>1055Z</v>
      </c>
      <c r="AM348" t="str">
        <f t="shared" si="23"/>
        <v>LF Caixa Econômica Federal 1118604</v>
      </c>
    </row>
    <row r="349" spans="1:39" ht="12.75" customHeight="1" x14ac:dyDescent="0.3">
      <c r="A349" s="6" t="s">
        <v>1556</v>
      </c>
      <c r="B349" s="6" t="s">
        <v>1557</v>
      </c>
      <c r="C349" s="6" t="s">
        <v>19</v>
      </c>
      <c r="D349" s="7" t="b">
        <v>0</v>
      </c>
      <c r="E349" s="6" t="s">
        <v>974</v>
      </c>
      <c r="F349" s="6" t="s">
        <v>975</v>
      </c>
      <c r="G349" s="9"/>
      <c r="H349" s="9"/>
      <c r="I349" s="9"/>
      <c r="J349" s="9"/>
      <c r="K349" s="9"/>
      <c r="L349" s="6" t="s">
        <v>19</v>
      </c>
      <c r="M349" s="9"/>
      <c r="N349" s="6" t="s">
        <v>888</v>
      </c>
      <c r="O349" s="9"/>
      <c r="P349" s="7">
        <v>0</v>
      </c>
      <c r="Q349" s="6" t="s">
        <v>869</v>
      </c>
      <c r="R349" s="6" t="s">
        <v>1558</v>
      </c>
      <c r="S349" s="6" t="s">
        <v>19</v>
      </c>
      <c r="T349" s="8">
        <v>41640</v>
      </c>
      <c r="U349" s="8">
        <v>42719</v>
      </c>
      <c r="V349" s="7" t="b">
        <v>1</v>
      </c>
      <c r="W349" s="6" t="s">
        <v>860</v>
      </c>
      <c r="X349" s="6" t="s">
        <v>861</v>
      </c>
      <c r="Y349" s="7">
        <v>1</v>
      </c>
      <c r="Z349" s="6" t="s">
        <v>976</v>
      </c>
      <c r="AA349" s="6" t="str">
        <f t="shared" si="20"/>
        <v>-</v>
      </c>
      <c r="AB349" s="6" t="str">
        <f t="shared" si="21"/>
        <v/>
      </c>
      <c r="AD349" s="10" t="e">
        <f>VLOOKUP(R349,Layout2!$B$2:$M$2395,12,FALSE)</f>
        <v>#N/A</v>
      </c>
      <c r="AE349" s="10" t="e">
        <f>IF(ISNA(AD349),VLOOKUP(C349,Layout2!$F$2:$M$2395,8,FALSE),AD349)</f>
        <v>#N/A</v>
      </c>
      <c r="AF349" s="10" t="e">
        <f>IF(ISNA(AE349),VLOOKUP(B349,Layout2!$F$2:$M$2395,8,FALSE),AE349)</f>
        <v>#N/A</v>
      </c>
      <c r="AG349" s="10" t="e">
        <f>IF(ISNA(AF349),VLOOKUP(B349,Layout2!$B$2:$M$2395,12,FALSE),AF349)</f>
        <v>#N/A</v>
      </c>
      <c r="AI349" s="17" t="e">
        <v>#N/A</v>
      </c>
      <c r="AJ349" s="17" t="s">
        <v>862</v>
      </c>
      <c r="AK349" s="17" t="s">
        <v>862</v>
      </c>
      <c r="AL349" t="str">
        <f t="shared" si="22"/>
        <v>-</v>
      </c>
      <c r="AM349" t="str">
        <f t="shared" si="23"/>
        <v>BB Progressivo II</v>
      </c>
    </row>
    <row r="350" spans="1:39" ht="12.75" customHeight="1" x14ac:dyDescent="0.3">
      <c r="A350" s="6" t="s">
        <v>1559</v>
      </c>
      <c r="B350" s="6" t="s">
        <v>1560</v>
      </c>
      <c r="C350" s="6" t="s">
        <v>1560</v>
      </c>
      <c r="D350" s="7" t="b">
        <v>0</v>
      </c>
      <c r="E350" s="6" t="s">
        <v>974</v>
      </c>
      <c r="F350" s="6" t="s">
        <v>975</v>
      </c>
      <c r="G350" s="8">
        <v>0</v>
      </c>
      <c r="H350" s="8">
        <v>55153</v>
      </c>
      <c r="I350" s="9"/>
      <c r="J350" s="9"/>
      <c r="K350" s="9"/>
      <c r="L350" s="6" t="s">
        <v>19</v>
      </c>
      <c r="M350" s="9"/>
      <c r="N350" s="6" t="s">
        <v>888</v>
      </c>
      <c r="O350" s="9"/>
      <c r="P350" s="7">
        <v>0</v>
      </c>
      <c r="Q350" s="6" t="s">
        <v>869</v>
      </c>
      <c r="R350" s="6" t="s">
        <v>1561</v>
      </c>
      <c r="S350" s="6" t="s">
        <v>19</v>
      </c>
      <c r="T350" s="8">
        <v>41640</v>
      </c>
      <c r="U350" s="8">
        <v>42977</v>
      </c>
      <c r="V350" s="7" t="b">
        <v>0</v>
      </c>
      <c r="W350" s="6" t="s">
        <v>860</v>
      </c>
      <c r="X350" s="6" t="s">
        <v>861</v>
      </c>
      <c r="Y350" s="7">
        <v>1</v>
      </c>
      <c r="Z350" s="6" t="s">
        <v>713</v>
      </c>
      <c r="AA350" s="6" t="str">
        <f t="shared" si="20"/>
        <v>-</v>
      </c>
      <c r="AB350" s="6" t="str">
        <f t="shared" si="21"/>
        <v/>
      </c>
      <c r="AD350" s="10" t="e">
        <f>VLOOKUP(R350,Layout2!$B$2:$M$2395,12,FALSE)</f>
        <v>#N/A</v>
      </c>
      <c r="AE350" s="10" t="e">
        <f>IF(ISNA(AD350),VLOOKUP(C350,Layout2!$F$2:$M$2395,8,FALSE),AD350)</f>
        <v>#N/A</v>
      </c>
      <c r="AF350" s="10" t="e">
        <f>IF(ISNA(AE350),VLOOKUP(B350,Layout2!$F$2:$M$2395,8,FALSE),AE350)</f>
        <v>#N/A</v>
      </c>
      <c r="AG350" s="10" t="e">
        <f>IF(ISNA(AF350),VLOOKUP(B350,Layout2!$B$2:$M$2395,12,FALSE),AF350)</f>
        <v>#N/A</v>
      </c>
      <c r="AI350" s="17" t="e">
        <v>#N/A</v>
      </c>
      <c r="AJ350" s="17" t="s">
        <v>862</v>
      </c>
      <c r="AK350" s="17" t="s">
        <v>862</v>
      </c>
      <c r="AL350" t="str">
        <f t="shared" si="22"/>
        <v>-</v>
      </c>
      <c r="AM350" t="str">
        <f t="shared" si="23"/>
        <v>BTG Pactual Fundo de Fundos</v>
      </c>
    </row>
    <row r="351" spans="1:39" ht="12.75" customHeight="1" x14ac:dyDescent="0.3">
      <c r="A351" s="6" t="s">
        <v>1562</v>
      </c>
      <c r="B351" s="6" t="s">
        <v>1563</v>
      </c>
      <c r="C351" s="6" t="s">
        <v>19</v>
      </c>
      <c r="D351" s="7" t="b">
        <v>0</v>
      </c>
      <c r="E351" s="6" t="s">
        <v>913</v>
      </c>
      <c r="F351" s="6" t="s">
        <v>937</v>
      </c>
      <c r="G351" s="8">
        <v>41688</v>
      </c>
      <c r="H351" s="8">
        <v>42418</v>
      </c>
      <c r="I351" s="9"/>
      <c r="J351" s="9"/>
      <c r="K351" s="9"/>
      <c r="L351" s="6" t="s">
        <v>19</v>
      </c>
      <c r="M351" s="9"/>
      <c r="N351" s="6" t="s">
        <v>868</v>
      </c>
      <c r="O351" s="9"/>
      <c r="P351" s="7">
        <v>1.0475000000000001</v>
      </c>
      <c r="Q351" s="6" t="s">
        <v>869</v>
      </c>
      <c r="R351" s="6" t="s">
        <v>1564</v>
      </c>
      <c r="S351" s="6" t="s">
        <v>19</v>
      </c>
      <c r="T351" s="8">
        <v>41640</v>
      </c>
      <c r="U351" s="8">
        <v>42719</v>
      </c>
      <c r="V351" s="7" t="b">
        <v>1</v>
      </c>
      <c r="W351" s="6" t="s">
        <v>860</v>
      </c>
      <c r="X351" s="6" t="s">
        <v>870</v>
      </c>
      <c r="Y351" s="7">
        <v>1</v>
      </c>
      <c r="Z351" s="6" t="s">
        <v>713</v>
      </c>
      <c r="AA351" s="6" t="str">
        <f t="shared" si="20"/>
        <v>BBDC4</v>
      </c>
      <c r="AB351" s="6" t="str">
        <f t="shared" si="21"/>
        <v/>
      </c>
      <c r="AD351" s="10" t="e">
        <f>VLOOKUP(R351,Layout2!$B$2:$M$2395,12,FALSE)</f>
        <v>#N/A</v>
      </c>
      <c r="AE351" s="10" t="e">
        <f>IF(ISNA(AD351),VLOOKUP(C351,Layout2!$F$2:$M$2395,8,FALSE),AD351)</f>
        <v>#N/A</v>
      </c>
      <c r="AF351" s="10" t="e">
        <f>IF(ISNA(AE351),VLOOKUP(B351,Layout2!$F$2:$M$2395,8,FALSE),AE351)</f>
        <v>#N/A</v>
      </c>
      <c r="AG351" s="10" t="e">
        <f>IF(ISNA(AF351),VLOOKUP(B351,Layout2!$B$2:$M$2395,12,FALSE),AF351)</f>
        <v>#N/A</v>
      </c>
      <c r="AI351" s="17" t="e">
        <v>#N/A</v>
      </c>
      <c r="AJ351" s="17" t="s">
        <v>1115</v>
      </c>
      <c r="AK351" s="17" t="s">
        <v>1115</v>
      </c>
      <c r="AL351" t="str">
        <f t="shared" si="22"/>
        <v>BBDC4</v>
      </c>
      <c r="AM351" t="str">
        <f t="shared" si="23"/>
        <v>LF Bradesco 1078845</v>
      </c>
    </row>
    <row r="352" spans="1:39" ht="12.75" customHeight="1" x14ac:dyDescent="0.3">
      <c r="A352" s="6" t="s">
        <v>1565</v>
      </c>
      <c r="B352" s="6" t="s">
        <v>1566</v>
      </c>
      <c r="C352" s="6" t="s">
        <v>19</v>
      </c>
      <c r="D352" s="7" t="b">
        <v>0</v>
      </c>
      <c r="E352" s="6" t="s">
        <v>913</v>
      </c>
      <c r="F352" s="6" t="s">
        <v>937</v>
      </c>
      <c r="G352" s="8">
        <v>41722</v>
      </c>
      <c r="H352" s="8">
        <v>42635</v>
      </c>
      <c r="I352" s="9"/>
      <c r="J352" s="9"/>
      <c r="K352" s="9"/>
      <c r="L352" s="6" t="s">
        <v>19</v>
      </c>
      <c r="M352" s="9"/>
      <c r="N352" s="6" t="s">
        <v>868</v>
      </c>
      <c r="O352" s="9"/>
      <c r="P352" s="7">
        <v>1.0475000000000001</v>
      </c>
      <c r="Q352" s="6" t="s">
        <v>869</v>
      </c>
      <c r="R352" s="6" t="s">
        <v>1567</v>
      </c>
      <c r="S352" s="6" t="s">
        <v>19</v>
      </c>
      <c r="T352" s="8">
        <v>41640</v>
      </c>
      <c r="U352" s="8">
        <v>42719</v>
      </c>
      <c r="V352" s="7" t="b">
        <v>1</v>
      </c>
      <c r="W352" s="6" t="s">
        <v>860</v>
      </c>
      <c r="X352" s="6" t="s">
        <v>870</v>
      </c>
      <c r="Y352" s="7">
        <v>1</v>
      </c>
      <c r="Z352" s="6" t="s">
        <v>713</v>
      </c>
      <c r="AA352" s="6" t="str">
        <f t="shared" si="20"/>
        <v>BBDC4</v>
      </c>
      <c r="AB352" s="6" t="str">
        <f t="shared" si="21"/>
        <v/>
      </c>
      <c r="AD352" s="10" t="e">
        <f>VLOOKUP(R352,Layout2!$B$2:$M$2395,12,FALSE)</f>
        <v>#N/A</v>
      </c>
      <c r="AE352" s="10" t="e">
        <f>IF(ISNA(AD352),VLOOKUP(C352,Layout2!$F$2:$M$2395,8,FALSE),AD352)</f>
        <v>#N/A</v>
      </c>
      <c r="AF352" s="10" t="e">
        <f>IF(ISNA(AE352),VLOOKUP(B352,Layout2!$F$2:$M$2395,8,FALSE),AE352)</f>
        <v>#N/A</v>
      </c>
      <c r="AG352" s="10" t="e">
        <f>IF(ISNA(AF352),VLOOKUP(B352,Layout2!$B$2:$M$2395,12,FALSE),AF352)</f>
        <v>#N/A</v>
      </c>
      <c r="AI352" s="17" t="e">
        <v>#N/A</v>
      </c>
      <c r="AJ352" s="17" t="s">
        <v>1115</v>
      </c>
      <c r="AK352" s="17" t="s">
        <v>1115</v>
      </c>
      <c r="AL352" t="str">
        <f t="shared" si="22"/>
        <v>BBDC4</v>
      </c>
      <c r="AM352" t="str">
        <f t="shared" si="23"/>
        <v>LF Bradesco 1075734</v>
      </c>
    </row>
    <row r="353" spans="1:39" ht="12.75" customHeight="1" x14ac:dyDescent="0.3">
      <c r="A353" s="6" t="s">
        <v>1568</v>
      </c>
      <c r="B353" s="6" t="s">
        <v>1569</v>
      </c>
      <c r="C353" s="6" t="s">
        <v>19</v>
      </c>
      <c r="D353" s="7" t="b">
        <v>0</v>
      </c>
      <c r="E353" s="6" t="s">
        <v>913</v>
      </c>
      <c r="F353" s="6" t="s">
        <v>937</v>
      </c>
      <c r="G353" s="8">
        <v>41722</v>
      </c>
      <c r="H353" s="8">
        <v>42635</v>
      </c>
      <c r="I353" s="9"/>
      <c r="J353" s="9"/>
      <c r="K353" s="9"/>
      <c r="L353" s="6" t="s">
        <v>19</v>
      </c>
      <c r="M353" s="9"/>
      <c r="N353" s="6" t="s">
        <v>868</v>
      </c>
      <c r="O353" s="9"/>
      <c r="P353" s="7">
        <v>1.0475000000000001</v>
      </c>
      <c r="Q353" s="6" t="s">
        <v>869</v>
      </c>
      <c r="R353" s="6" t="s">
        <v>1567</v>
      </c>
      <c r="S353" s="6" t="s">
        <v>19</v>
      </c>
      <c r="T353" s="8">
        <v>41640</v>
      </c>
      <c r="U353" s="8">
        <v>42719</v>
      </c>
      <c r="V353" s="7" t="b">
        <v>1</v>
      </c>
      <c r="W353" s="6" t="s">
        <v>860</v>
      </c>
      <c r="X353" s="6" t="s">
        <v>870</v>
      </c>
      <c r="Y353" s="7">
        <v>1</v>
      </c>
      <c r="Z353" s="6" t="s">
        <v>713</v>
      </c>
      <c r="AA353" s="6" t="str">
        <f t="shared" si="20"/>
        <v>BBDC4</v>
      </c>
      <c r="AB353" s="6" t="str">
        <f t="shared" si="21"/>
        <v/>
      </c>
      <c r="AD353" s="10" t="e">
        <f>VLOOKUP(R353,Layout2!$B$2:$M$2395,12,FALSE)</f>
        <v>#N/A</v>
      </c>
      <c r="AE353" s="10" t="e">
        <f>IF(ISNA(AD353),VLOOKUP(C353,Layout2!$F$2:$M$2395,8,FALSE),AD353)</f>
        <v>#N/A</v>
      </c>
      <c r="AF353" s="10" t="e">
        <f>IF(ISNA(AE353),VLOOKUP(B353,Layout2!$F$2:$M$2395,8,FALSE),AE353)</f>
        <v>#N/A</v>
      </c>
      <c r="AG353" s="10" t="e">
        <f>IF(ISNA(AF353),VLOOKUP(B353,Layout2!$B$2:$M$2395,12,FALSE),AF353)</f>
        <v>#N/A</v>
      </c>
      <c r="AI353" s="17" t="e">
        <v>#N/A</v>
      </c>
      <c r="AJ353" s="17" t="s">
        <v>1115</v>
      </c>
      <c r="AK353" s="17" t="s">
        <v>1115</v>
      </c>
      <c r="AL353" t="str">
        <f t="shared" si="22"/>
        <v>BBDC4</v>
      </c>
      <c r="AM353" t="str">
        <f t="shared" si="23"/>
        <v>LF Bradesco 1075732</v>
      </c>
    </row>
    <row r="354" spans="1:39" ht="12.75" customHeight="1" x14ac:dyDescent="0.3">
      <c r="A354" s="6" t="s">
        <v>1570</v>
      </c>
      <c r="B354" s="6" t="s">
        <v>1571</v>
      </c>
      <c r="C354" s="6" t="s">
        <v>19</v>
      </c>
      <c r="D354" s="7" t="b">
        <v>0</v>
      </c>
      <c r="E354" s="6" t="s">
        <v>913</v>
      </c>
      <c r="F354" s="6" t="s">
        <v>937</v>
      </c>
      <c r="G354" s="8">
        <v>41072</v>
      </c>
      <c r="H354" s="8">
        <v>42898</v>
      </c>
      <c r="I354" s="9"/>
      <c r="J354" s="9"/>
      <c r="K354" s="9"/>
      <c r="L354" s="6" t="s">
        <v>19</v>
      </c>
      <c r="M354" s="9"/>
      <c r="N354" s="6" t="s">
        <v>868</v>
      </c>
      <c r="O354" s="9"/>
      <c r="P354" s="7">
        <v>1.07</v>
      </c>
      <c r="Q354" s="6" t="s">
        <v>869</v>
      </c>
      <c r="R354" s="6" t="s">
        <v>1572</v>
      </c>
      <c r="S354" s="6" t="s">
        <v>19</v>
      </c>
      <c r="T354" s="8">
        <v>41640</v>
      </c>
      <c r="U354" s="8">
        <v>42905</v>
      </c>
      <c r="V354" s="7" t="b">
        <v>1</v>
      </c>
      <c r="W354" s="6" t="s">
        <v>860</v>
      </c>
      <c r="X354" s="6" t="s">
        <v>870</v>
      </c>
      <c r="Y354" s="7">
        <v>1</v>
      </c>
      <c r="Z354" s="6" t="s">
        <v>713</v>
      </c>
      <c r="AA354" s="6" t="str">
        <f t="shared" si="20"/>
        <v>BBDC4</v>
      </c>
      <c r="AB354" s="6" t="str">
        <f t="shared" si="21"/>
        <v/>
      </c>
      <c r="AD354" s="10" t="e">
        <f>VLOOKUP(R354,Layout2!$B$2:$M$2395,12,FALSE)</f>
        <v>#N/A</v>
      </c>
      <c r="AE354" s="10" t="e">
        <f>IF(ISNA(AD354),VLOOKUP(C354,Layout2!$F$2:$M$2395,8,FALSE),AD354)</f>
        <v>#N/A</v>
      </c>
      <c r="AF354" s="10" t="e">
        <f>IF(ISNA(AE354),VLOOKUP(B354,Layout2!$F$2:$M$2395,8,FALSE),AE354)</f>
        <v>#N/A</v>
      </c>
      <c r="AG354" s="10" t="e">
        <f>IF(ISNA(AF354),VLOOKUP(B354,Layout2!$B$2:$M$2395,12,FALSE),AF354)</f>
        <v>#N/A</v>
      </c>
      <c r="AI354" s="17" t="e">
        <v>#N/A</v>
      </c>
      <c r="AJ354" s="17" t="s">
        <v>1115</v>
      </c>
      <c r="AK354" s="17" t="s">
        <v>1115</v>
      </c>
      <c r="AL354" t="str">
        <f t="shared" si="22"/>
        <v>BBDC4</v>
      </c>
      <c r="AM354" t="str">
        <f t="shared" si="23"/>
        <v>LF 12/06/2017 BRADESCO</v>
      </c>
    </row>
    <row r="355" spans="1:39" ht="12.75" customHeight="1" x14ac:dyDescent="0.3">
      <c r="A355" s="6" t="s">
        <v>1573</v>
      </c>
      <c r="B355" s="6" t="s">
        <v>1574</v>
      </c>
      <c r="C355" s="6" t="s">
        <v>19</v>
      </c>
      <c r="D355" s="7" t="b">
        <v>0</v>
      </c>
      <c r="E355" s="6" t="s">
        <v>913</v>
      </c>
      <c r="F355" s="6" t="s">
        <v>937</v>
      </c>
      <c r="G355" s="8">
        <v>41501</v>
      </c>
      <c r="H355" s="8">
        <v>42597</v>
      </c>
      <c r="I355" s="9"/>
      <c r="J355" s="9"/>
      <c r="K355" s="9"/>
      <c r="L355" s="6" t="s">
        <v>19</v>
      </c>
      <c r="M355" s="9"/>
      <c r="N355" s="6" t="s">
        <v>868</v>
      </c>
      <c r="O355" s="9"/>
      <c r="P355" s="7">
        <v>1.0449999999999999</v>
      </c>
      <c r="Q355" s="6" t="s">
        <v>869</v>
      </c>
      <c r="R355" s="6" t="s">
        <v>1575</v>
      </c>
      <c r="S355" s="6" t="s">
        <v>19</v>
      </c>
      <c r="T355" s="8">
        <v>41640</v>
      </c>
      <c r="U355" s="8">
        <v>42719</v>
      </c>
      <c r="V355" s="7" t="b">
        <v>1</v>
      </c>
      <c r="W355" s="6" t="s">
        <v>860</v>
      </c>
      <c r="X355" s="6" t="s">
        <v>870</v>
      </c>
      <c r="Y355" s="7">
        <v>1</v>
      </c>
      <c r="Z355" s="6" t="s">
        <v>713</v>
      </c>
      <c r="AA355" s="6" t="str">
        <f t="shared" si="20"/>
        <v>BBDC4</v>
      </c>
      <c r="AB355" s="6" t="str">
        <f t="shared" si="21"/>
        <v/>
      </c>
      <c r="AD355" s="10" t="e">
        <f>VLOOKUP(R355,Layout2!$B$2:$M$2395,12,FALSE)</f>
        <v>#N/A</v>
      </c>
      <c r="AE355" s="10" t="e">
        <f>IF(ISNA(AD355),VLOOKUP(C355,Layout2!$F$2:$M$2395,8,FALSE),AD355)</f>
        <v>#N/A</v>
      </c>
      <c r="AF355" s="10" t="e">
        <f>IF(ISNA(AE355),VLOOKUP(B355,Layout2!$F$2:$M$2395,8,FALSE),AE355)</f>
        <v>#N/A</v>
      </c>
      <c r="AG355" s="10" t="e">
        <f>IF(ISNA(AF355),VLOOKUP(B355,Layout2!$B$2:$M$2395,12,FALSE),AF355)</f>
        <v>#N/A</v>
      </c>
      <c r="AI355" s="17" t="e">
        <v>#N/A</v>
      </c>
      <c r="AJ355" s="17" t="s">
        <v>1115</v>
      </c>
      <c r="AK355" s="17" t="s">
        <v>1115</v>
      </c>
      <c r="AL355" t="str">
        <f t="shared" si="22"/>
        <v>BBDC4</v>
      </c>
      <c r="AM355" t="str">
        <f t="shared" si="23"/>
        <v>LF Bradesco 1060245</v>
      </c>
    </row>
    <row r="356" spans="1:39" ht="12.75" customHeight="1" x14ac:dyDescent="0.3">
      <c r="A356" s="6" t="s">
        <v>1576</v>
      </c>
      <c r="B356" s="6" t="s">
        <v>1577</v>
      </c>
      <c r="C356" s="6" t="s">
        <v>19</v>
      </c>
      <c r="D356" s="7" t="b">
        <v>0</v>
      </c>
      <c r="E356" s="6" t="s">
        <v>913</v>
      </c>
      <c r="F356" s="6" t="s">
        <v>937</v>
      </c>
      <c r="G356" s="8">
        <v>41631</v>
      </c>
      <c r="H356" s="8">
        <v>42727</v>
      </c>
      <c r="I356" s="9"/>
      <c r="J356" s="9"/>
      <c r="K356" s="9"/>
      <c r="L356" s="6" t="s">
        <v>19</v>
      </c>
      <c r="M356" s="9"/>
      <c r="N356" s="6" t="s">
        <v>868</v>
      </c>
      <c r="O356" s="9"/>
      <c r="P356" s="7">
        <v>1.0549999999999999</v>
      </c>
      <c r="Q356" s="6" t="s">
        <v>869</v>
      </c>
      <c r="R356" s="6" t="s">
        <v>1578</v>
      </c>
      <c r="S356" s="6" t="s">
        <v>19</v>
      </c>
      <c r="T356" s="8">
        <v>41640</v>
      </c>
      <c r="U356" s="8">
        <v>42734</v>
      </c>
      <c r="V356" s="7" t="b">
        <v>1</v>
      </c>
      <c r="W356" s="6" t="s">
        <v>860</v>
      </c>
      <c r="X356" s="6" t="s">
        <v>870</v>
      </c>
      <c r="Y356" s="7">
        <v>1</v>
      </c>
      <c r="Z356" s="6" t="s">
        <v>713</v>
      </c>
      <c r="AA356" s="6" t="str">
        <f t="shared" si="20"/>
        <v>BBDC4</v>
      </c>
      <c r="AB356" s="6" t="str">
        <f t="shared" si="21"/>
        <v/>
      </c>
      <c r="AD356" s="10" t="e">
        <f>VLOOKUP(R356,Layout2!$B$2:$M$2395,12,FALSE)</f>
        <v>#N/A</v>
      </c>
      <c r="AE356" s="10" t="e">
        <f>IF(ISNA(AD356),VLOOKUP(C356,Layout2!$F$2:$M$2395,8,FALSE),AD356)</f>
        <v>#N/A</v>
      </c>
      <c r="AF356" s="10" t="e">
        <f>IF(ISNA(AE356),VLOOKUP(B356,Layout2!$F$2:$M$2395,8,FALSE),AE356)</f>
        <v>#N/A</v>
      </c>
      <c r="AG356" s="10" t="e">
        <f>IF(ISNA(AF356),VLOOKUP(B356,Layout2!$B$2:$M$2395,12,FALSE),AF356)</f>
        <v>#N/A</v>
      </c>
      <c r="AI356" s="17" t="e">
        <v>#N/A</v>
      </c>
      <c r="AJ356" s="17" t="s">
        <v>1115</v>
      </c>
      <c r="AK356" s="17" t="s">
        <v>1115</v>
      </c>
      <c r="AL356" t="str">
        <f t="shared" si="22"/>
        <v>BBDC4</v>
      </c>
      <c r="AM356" t="str">
        <f t="shared" si="23"/>
        <v>LF Bradesco 1060239</v>
      </c>
    </row>
    <row r="357" spans="1:39" ht="12.75" customHeight="1" x14ac:dyDescent="0.3">
      <c r="A357" s="6" t="s">
        <v>1579</v>
      </c>
      <c r="B357" s="6" t="s">
        <v>1580</v>
      </c>
      <c r="C357" s="6" t="s">
        <v>19</v>
      </c>
      <c r="D357" s="7" t="b">
        <v>0</v>
      </c>
      <c r="E357" s="6" t="s">
        <v>913</v>
      </c>
      <c r="F357" s="6" t="s">
        <v>937</v>
      </c>
      <c r="G357" s="8">
        <v>41530</v>
      </c>
      <c r="H357" s="8">
        <v>42261</v>
      </c>
      <c r="I357" s="9"/>
      <c r="J357" s="9"/>
      <c r="K357" s="9"/>
      <c r="L357" s="6" t="s">
        <v>19</v>
      </c>
      <c r="M357" s="9"/>
      <c r="N357" s="6" t="s">
        <v>868</v>
      </c>
      <c r="O357" s="9"/>
      <c r="P357" s="7">
        <v>1.05</v>
      </c>
      <c r="Q357" s="6" t="s">
        <v>869</v>
      </c>
      <c r="R357" s="6" t="s">
        <v>1581</v>
      </c>
      <c r="S357" s="6" t="s">
        <v>19</v>
      </c>
      <c r="T357" s="8">
        <v>41640</v>
      </c>
      <c r="U357" s="8">
        <v>42719</v>
      </c>
      <c r="V357" s="7" t="b">
        <v>1</v>
      </c>
      <c r="W357" s="6" t="s">
        <v>860</v>
      </c>
      <c r="X357" s="6" t="s">
        <v>870</v>
      </c>
      <c r="Y357" s="7">
        <v>1</v>
      </c>
      <c r="Z357" s="6" t="s">
        <v>713</v>
      </c>
      <c r="AA357" s="6" t="str">
        <f t="shared" si="20"/>
        <v>BBDC4</v>
      </c>
      <c r="AB357" s="6" t="str">
        <f t="shared" si="21"/>
        <v/>
      </c>
      <c r="AD357" s="10" t="e">
        <f>VLOOKUP(R357,Layout2!$B$2:$M$2395,12,FALSE)</f>
        <v>#N/A</v>
      </c>
      <c r="AE357" s="10" t="e">
        <f>IF(ISNA(AD357),VLOOKUP(C357,Layout2!$F$2:$M$2395,8,FALSE),AD357)</f>
        <v>#N/A</v>
      </c>
      <c r="AF357" s="10" t="e">
        <f>IF(ISNA(AE357),VLOOKUP(B357,Layout2!$F$2:$M$2395,8,FALSE),AE357)</f>
        <v>#N/A</v>
      </c>
      <c r="AG357" s="10" t="e">
        <f>IF(ISNA(AF357),VLOOKUP(B357,Layout2!$B$2:$M$2395,12,FALSE),AF357)</f>
        <v>#N/A</v>
      </c>
      <c r="AI357" s="17" t="e">
        <v>#N/A</v>
      </c>
      <c r="AJ357" s="17" t="s">
        <v>1115</v>
      </c>
      <c r="AK357" s="17" t="s">
        <v>1115</v>
      </c>
      <c r="AL357" t="str">
        <f t="shared" si="22"/>
        <v>BBDC4</v>
      </c>
      <c r="AM357" t="str">
        <f t="shared" si="23"/>
        <v>LF Bradesco 1060246</v>
      </c>
    </row>
    <row r="358" spans="1:39" ht="12.75" customHeight="1" x14ac:dyDescent="0.3">
      <c r="A358" s="6" t="s">
        <v>1582</v>
      </c>
      <c r="B358" s="6" t="s">
        <v>309</v>
      </c>
      <c r="C358" s="6" t="s">
        <v>19</v>
      </c>
      <c r="D358" s="7" t="b">
        <v>0</v>
      </c>
      <c r="E358" s="6" t="s">
        <v>974</v>
      </c>
      <c r="F358" s="6" t="s">
        <v>975</v>
      </c>
      <c r="G358" s="8">
        <v>0</v>
      </c>
      <c r="H358" s="8">
        <v>55153</v>
      </c>
      <c r="I358" s="9"/>
      <c r="J358" s="9"/>
      <c r="K358" s="9"/>
      <c r="L358" s="6" t="s">
        <v>19</v>
      </c>
      <c r="M358" s="9"/>
      <c r="N358" s="6" t="s">
        <v>888</v>
      </c>
      <c r="O358" s="9"/>
      <c r="P358" s="7">
        <v>0</v>
      </c>
      <c r="Q358" s="6" t="s">
        <v>869</v>
      </c>
      <c r="R358" s="6" t="s">
        <v>308</v>
      </c>
      <c r="S358" s="6" t="s">
        <v>19</v>
      </c>
      <c r="T358" s="8">
        <v>41640</v>
      </c>
      <c r="U358" s="8">
        <v>43461</v>
      </c>
      <c r="V358" s="7" t="b">
        <v>0</v>
      </c>
      <c r="W358" s="6" t="s">
        <v>860</v>
      </c>
      <c r="X358" s="6" t="s">
        <v>861</v>
      </c>
      <c r="Y358" s="7">
        <v>1</v>
      </c>
      <c r="Z358" s="6" t="s">
        <v>976</v>
      </c>
      <c r="AA358" s="6" t="str">
        <f t="shared" si="20"/>
        <v>-</v>
      </c>
      <c r="AB358" s="6" t="str">
        <f t="shared" si="21"/>
        <v/>
      </c>
      <c r="AD358" s="10" t="str">
        <f>VLOOKUP(R358,Layout2!$B$2:$M$2395,12,FALSE)</f>
        <v/>
      </c>
      <c r="AE358" s="10" t="str">
        <f>IF(ISNA(AD358),VLOOKUP(C358,Layout2!$F$2:$M$2395,8,FALSE),AD358)</f>
        <v/>
      </c>
      <c r="AF358" s="10" t="str">
        <f>IF(ISNA(AE358),VLOOKUP(B358,Layout2!$F$2:$M$2395,8,FALSE),AE358)</f>
        <v/>
      </c>
      <c r="AG358" s="10" t="str">
        <f>IF(ISNA(AF358),VLOOKUP(B358,Layout2!$B$2:$M$2395,12,FALSE),AF358)</f>
        <v/>
      </c>
      <c r="AI358" s="17" t="e">
        <v>#N/A</v>
      </c>
      <c r="AJ358" s="17" t="s">
        <v>862</v>
      </c>
      <c r="AK358" s="17" t="s">
        <v>862</v>
      </c>
      <c r="AL358" t="str">
        <f t="shared" si="22"/>
        <v>-</v>
      </c>
      <c r="AM358" t="str">
        <f t="shared" si="23"/>
        <v>Cidade Jardim Continental Tower</v>
      </c>
    </row>
    <row r="359" spans="1:39" ht="12.75" customHeight="1" x14ac:dyDescent="0.3">
      <c r="A359" s="6" t="s">
        <v>1583</v>
      </c>
      <c r="B359" s="6" t="s">
        <v>1584</v>
      </c>
      <c r="C359" s="6" t="s">
        <v>19</v>
      </c>
      <c r="D359" s="7" t="b">
        <v>0</v>
      </c>
      <c r="E359" s="6" t="s">
        <v>913</v>
      </c>
      <c r="F359" s="6" t="s">
        <v>937</v>
      </c>
      <c r="G359" s="8">
        <v>41309</v>
      </c>
      <c r="H359" s="8">
        <v>42404</v>
      </c>
      <c r="I359" s="9"/>
      <c r="J359" s="9"/>
      <c r="K359" s="9"/>
      <c r="L359" s="6" t="s">
        <v>19</v>
      </c>
      <c r="M359" s="9"/>
      <c r="N359" s="6" t="s">
        <v>868</v>
      </c>
      <c r="O359" s="9"/>
      <c r="P359" s="7">
        <v>1.0349999999999999</v>
      </c>
      <c r="Q359" s="6" t="s">
        <v>869</v>
      </c>
      <c r="R359" s="6" t="s">
        <v>1585</v>
      </c>
      <c r="S359" s="6" t="s">
        <v>19</v>
      </c>
      <c r="T359" s="8">
        <v>41640</v>
      </c>
      <c r="U359" s="8">
        <v>42719</v>
      </c>
      <c r="V359" s="7" t="b">
        <v>1</v>
      </c>
      <c r="W359" s="6" t="s">
        <v>860</v>
      </c>
      <c r="X359" s="6" t="s">
        <v>870</v>
      </c>
      <c r="Y359" s="7">
        <v>1</v>
      </c>
      <c r="Z359" s="6" t="s">
        <v>713</v>
      </c>
      <c r="AA359" s="6" t="str">
        <f t="shared" si="20"/>
        <v>BBDC4</v>
      </c>
      <c r="AB359" s="6" t="str">
        <f t="shared" si="21"/>
        <v/>
      </c>
      <c r="AD359" s="10" t="e">
        <f>VLOOKUP(R359,Layout2!$B$2:$M$2395,12,FALSE)</f>
        <v>#N/A</v>
      </c>
      <c r="AE359" s="10" t="e">
        <f>IF(ISNA(AD359),VLOOKUP(C359,Layout2!$F$2:$M$2395,8,FALSE),AD359)</f>
        <v>#N/A</v>
      </c>
      <c r="AF359" s="10" t="e">
        <f>IF(ISNA(AE359),VLOOKUP(B359,Layout2!$F$2:$M$2395,8,FALSE),AE359)</f>
        <v>#N/A</v>
      </c>
      <c r="AG359" s="10" t="e">
        <f>IF(ISNA(AF359),VLOOKUP(B359,Layout2!$B$2:$M$2395,12,FALSE),AF359)</f>
        <v>#N/A</v>
      </c>
      <c r="AI359" s="17" t="e">
        <v>#N/A</v>
      </c>
      <c r="AJ359" s="17" t="s">
        <v>1115</v>
      </c>
      <c r="AK359" s="17" t="s">
        <v>1115</v>
      </c>
      <c r="AL359" t="str">
        <f t="shared" si="22"/>
        <v>BBDC4</v>
      </c>
      <c r="AM359" t="str">
        <f t="shared" si="23"/>
        <v>LF Bradesco 1060244</v>
      </c>
    </row>
    <row r="360" spans="1:39" ht="12.75" customHeight="1" x14ac:dyDescent="0.3">
      <c r="A360" s="6" t="s">
        <v>1586</v>
      </c>
      <c r="B360" s="6" t="s">
        <v>1587</v>
      </c>
      <c r="C360" s="6" t="s">
        <v>19</v>
      </c>
      <c r="D360" s="7" t="b">
        <v>0</v>
      </c>
      <c r="E360" s="6" t="s">
        <v>913</v>
      </c>
      <c r="F360" s="6" t="s">
        <v>937</v>
      </c>
      <c r="G360" s="8">
        <v>41782</v>
      </c>
      <c r="H360" s="8">
        <v>42513</v>
      </c>
      <c r="I360" s="9"/>
      <c r="J360" s="9"/>
      <c r="K360" s="9"/>
      <c r="L360" s="6" t="s">
        <v>19</v>
      </c>
      <c r="M360" s="9"/>
      <c r="N360" s="6" t="s">
        <v>868</v>
      </c>
      <c r="O360" s="9"/>
      <c r="P360" s="7">
        <v>1.0525</v>
      </c>
      <c r="Q360" s="6" t="s">
        <v>869</v>
      </c>
      <c r="R360" s="6" t="s">
        <v>1588</v>
      </c>
      <c r="S360" s="6" t="s">
        <v>19</v>
      </c>
      <c r="T360" s="8">
        <v>41640</v>
      </c>
      <c r="U360" s="8">
        <v>42719</v>
      </c>
      <c r="V360" s="7" t="b">
        <v>1</v>
      </c>
      <c r="W360" s="6" t="s">
        <v>860</v>
      </c>
      <c r="X360" s="6" t="s">
        <v>870</v>
      </c>
      <c r="Y360" s="7">
        <v>1</v>
      </c>
      <c r="Z360" s="6" t="s">
        <v>713</v>
      </c>
      <c r="AA360" s="6" t="str">
        <f t="shared" si="20"/>
        <v>BBDC4</v>
      </c>
      <c r="AB360" s="6" t="str">
        <f t="shared" si="21"/>
        <v/>
      </c>
      <c r="AD360" s="10" t="e">
        <f>VLOOKUP(R360,Layout2!$B$2:$M$2395,12,FALSE)</f>
        <v>#N/A</v>
      </c>
      <c r="AE360" s="10" t="e">
        <f>IF(ISNA(AD360),VLOOKUP(C360,Layout2!$F$2:$M$2395,8,FALSE),AD360)</f>
        <v>#N/A</v>
      </c>
      <c r="AF360" s="10" t="e">
        <f>IF(ISNA(AE360),VLOOKUP(B360,Layout2!$F$2:$M$2395,8,FALSE),AE360)</f>
        <v>#N/A</v>
      </c>
      <c r="AG360" s="10" t="e">
        <f>IF(ISNA(AF360),VLOOKUP(B360,Layout2!$B$2:$M$2395,12,FALSE),AF360)</f>
        <v>#N/A</v>
      </c>
      <c r="AI360" s="17" t="e">
        <v>#N/A</v>
      </c>
      <c r="AJ360" s="17" t="s">
        <v>1115</v>
      </c>
      <c r="AK360" s="17" t="s">
        <v>1115</v>
      </c>
      <c r="AL360" t="str">
        <f t="shared" si="22"/>
        <v>BBDC4</v>
      </c>
      <c r="AM360" t="str">
        <f t="shared" si="23"/>
        <v>LF Bradesco 1099254</v>
      </c>
    </row>
    <row r="361" spans="1:39" ht="12.75" customHeight="1" x14ac:dyDescent="0.3">
      <c r="A361" s="6" t="s">
        <v>1589</v>
      </c>
      <c r="B361" s="6" t="s">
        <v>1590</v>
      </c>
      <c r="C361" s="6" t="s">
        <v>19</v>
      </c>
      <c r="D361" s="7" t="b">
        <v>0</v>
      </c>
      <c r="E361" s="6" t="s">
        <v>913</v>
      </c>
      <c r="F361" s="6" t="s">
        <v>937</v>
      </c>
      <c r="G361" s="8">
        <v>41619</v>
      </c>
      <c r="H361" s="8">
        <v>42349</v>
      </c>
      <c r="I361" s="9"/>
      <c r="J361" s="9"/>
      <c r="K361" s="9"/>
      <c r="L361" s="6" t="s">
        <v>19</v>
      </c>
      <c r="M361" s="9"/>
      <c r="N361" s="6" t="s">
        <v>868</v>
      </c>
      <c r="O361" s="9"/>
      <c r="P361" s="7">
        <v>1.0449999999999999</v>
      </c>
      <c r="Q361" s="6" t="s">
        <v>869</v>
      </c>
      <c r="R361" s="6" t="s">
        <v>1591</v>
      </c>
      <c r="S361" s="6" t="s">
        <v>19</v>
      </c>
      <c r="T361" s="8">
        <v>41640</v>
      </c>
      <c r="U361" s="8">
        <v>42719</v>
      </c>
      <c r="V361" s="7" t="b">
        <v>1</v>
      </c>
      <c r="W361" s="6" t="s">
        <v>860</v>
      </c>
      <c r="X361" s="6" t="s">
        <v>870</v>
      </c>
      <c r="Y361" s="7">
        <v>1</v>
      </c>
      <c r="Z361" s="6" t="s">
        <v>713</v>
      </c>
      <c r="AA361" s="6" t="str">
        <f t="shared" si="20"/>
        <v>BBDC4</v>
      </c>
      <c r="AB361" s="6" t="str">
        <f t="shared" si="21"/>
        <v/>
      </c>
      <c r="AD361" s="10" t="e">
        <f>VLOOKUP(R361,Layout2!$B$2:$M$2395,12,FALSE)</f>
        <v>#N/A</v>
      </c>
      <c r="AE361" s="10" t="e">
        <f>IF(ISNA(AD361),VLOOKUP(C361,Layout2!$F$2:$M$2395,8,FALSE),AD361)</f>
        <v>#N/A</v>
      </c>
      <c r="AF361" s="10" t="e">
        <f>IF(ISNA(AE361),VLOOKUP(B361,Layout2!$F$2:$M$2395,8,FALSE),AE361)</f>
        <v>#N/A</v>
      </c>
      <c r="AG361" s="10" t="e">
        <f>IF(ISNA(AF361),VLOOKUP(B361,Layout2!$B$2:$M$2395,12,FALSE),AF361)</f>
        <v>#N/A</v>
      </c>
      <c r="AI361" s="17" t="e">
        <v>#N/A</v>
      </c>
      <c r="AJ361" s="17" t="s">
        <v>1115</v>
      </c>
      <c r="AK361" s="17" t="s">
        <v>1115</v>
      </c>
      <c r="AL361" t="str">
        <f t="shared" si="22"/>
        <v>BBDC4</v>
      </c>
      <c r="AM361" t="str">
        <f t="shared" si="23"/>
        <v>LF Bradesco 1037426</v>
      </c>
    </row>
    <row r="362" spans="1:39" ht="12.75" customHeight="1" x14ac:dyDescent="0.3">
      <c r="A362" s="6" t="s">
        <v>1592</v>
      </c>
      <c r="B362" s="6" t="s">
        <v>1593</v>
      </c>
      <c r="C362" s="6" t="s">
        <v>19</v>
      </c>
      <c r="D362" s="7" t="b">
        <v>0</v>
      </c>
      <c r="E362" s="6" t="s">
        <v>913</v>
      </c>
      <c r="F362" s="6" t="s">
        <v>937</v>
      </c>
      <c r="G362" s="8">
        <v>41619</v>
      </c>
      <c r="H362" s="8">
        <v>42349</v>
      </c>
      <c r="I362" s="9"/>
      <c r="J362" s="9"/>
      <c r="K362" s="9"/>
      <c r="L362" s="6" t="s">
        <v>19</v>
      </c>
      <c r="M362" s="9"/>
      <c r="N362" s="6" t="s">
        <v>868</v>
      </c>
      <c r="O362" s="9"/>
      <c r="P362" s="7">
        <v>1.0449999999999999</v>
      </c>
      <c r="Q362" s="6" t="s">
        <v>869</v>
      </c>
      <c r="R362" s="6" t="s">
        <v>1591</v>
      </c>
      <c r="S362" s="6" t="s">
        <v>19</v>
      </c>
      <c r="T362" s="8">
        <v>41640</v>
      </c>
      <c r="U362" s="8">
        <v>42719</v>
      </c>
      <c r="V362" s="7" t="b">
        <v>1</v>
      </c>
      <c r="W362" s="6" t="s">
        <v>860</v>
      </c>
      <c r="X362" s="6" t="s">
        <v>870</v>
      </c>
      <c r="Y362" s="7">
        <v>1</v>
      </c>
      <c r="Z362" s="6" t="s">
        <v>713</v>
      </c>
      <c r="AA362" s="6" t="str">
        <f t="shared" si="20"/>
        <v>BBDC4</v>
      </c>
      <c r="AB362" s="6" t="str">
        <f t="shared" si="21"/>
        <v/>
      </c>
      <c r="AD362" s="10" t="e">
        <f>VLOOKUP(R362,Layout2!$B$2:$M$2395,12,FALSE)</f>
        <v>#N/A</v>
      </c>
      <c r="AE362" s="10" t="e">
        <f>IF(ISNA(AD362),VLOOKUP(C362,Layout2!$F$2:$M$2395,8,FALSE),AD362)</f>
        <v>#N/A</v>
      </c>
      <c r="AF362" s="10" t="e">
        <f>IF(ISNA(AE362),VLOOKUP(B362,Layout2!$F$2:$M$2395,8,FALSE),AE362)</f>
        <v>#N/A</v>
      </c>
      <c r="AG362" s="10" t="e">
        <f>IF(ISNA(AF362),VLOOKUP(B362,Layout2!$B$2:$M$2395,12,FALSE),AF362)</f>
        <v>#N/A</v>
      </c>
      <c r="AI362" s="17" t="e">
        <v>#N/A</v>
      </c>
      <c r="AJ362" s="17" t="s">
        <v>1115</v>
      </c>
      <c r="AK362" s="17" t="s">
        <v>1115</v>
      </c>
      <c r="AL362" t="str">
        <f t="shared" si="22"/>
        <v>BBDC4</v>
      </c>
      <c r="AM362" t="str">
        <f t="shared" si="23"/>
        <v>LF Bradesco 1037419</v>
      </c>
    </row>
    <row r="363" spans="1:39" ht="12.75" customHeight="1" x14ac:dyDescent="0.3">
      <c r="A363" s="6" t="s">
        <v>1594</v>
      </c>
      <c r="B363" s="6" t="s">
        <v>1595</v>
      </c>
      <c r="C363" s="6" t="s">
        <v>19</v>
      </c>
      <c r="D363" s="7" t="b">
        <v>0</v>
      </c>
      <c r="E363" s="6" t="s">
        <v>913</v>
      </c>
      <c r="F363" s="6" t="s">
        <v>937</v>
      </c>
      <c r="G363" s="8">
        <v>41465</v>
      </c>
      <c r="H363" s="8">
        <v>42562</v>
      </c>
      <c r="I363" s="9"/>
      <c r="J363" s="9"/>
      <c r="K363" s="9"/>
      <c r="L363" s="6" t="s">
        <v>19</v>
      </c>
      <c r="M363" s="9"/>
      <c r="N363" s="6" t="s">
        <v>868</v>
      </c>
      <c r="O363" s="9"/>
      <c r="P363" s="7">
        <v>1.0549999999999999</v>
      </c>
      <c r="Q363" s="6" t="s">
        <v>869</v>
      </c>
      <c r="R363" s="6" t="s">
        <v>1596</v>
      </c>
      <c r="S363" s="6" t="s">
        <v>19</v>
      </c>
      <c r="T363" s="8">
        <v>41640</v>
      </c>
      <c r="U363" s="8">
        <v>42719</v>
      </c>
      <c r="V363" s="7" t="b">
        <v>1</v>
      </c>
      <c r="W363" s="6" t="s">
        <v>860</v>
      </c>
      <c r="X363" s="6" t="s">
        <v>870</v>
      </c>
      <c r="Y363" s="7">
        <v>1</v>
      </c>
      <c r="Z363" s="6" t="s">
        <v>713</v>
      </c>
      <c r="AA363" s="6" t="str">
        <f t="shared" si="20"/>
        <v>BBDC4</v>
      </c>
      <c r="AB363" s="6" t="str">
        <f t="shared" si="21"/>
        <v/>
      </c>
      <c r="AD363" s="10" t="e">
        <f>VLOOKUP(R363,Layout2!$B$2:$M$2395,12,FALSE)</f>
        <v>#N/A</v>
      </c>
      <c r="AE363" s="10" t="e">
        <f>IF(ISNA(AD363),VLOOKUP(C363,Layout2!$F$2:$M$2395,8,FALSE),AD363)</f>
        <v>#N/A</v>
      </c>
      <c r="AF363" s="10" t="e">
        <f>IF(ISNA(AE363),VLOOKUP(B363,Layout2!$F$2:$M$2395,8,FALSE),AE363)</f>
        <v>#N/A</v>
      </c>
      <c r="AG363" s="10" t="e">
        <f>IF(ISNA(AF363),VLOOKUP(B363,Layout2!$B$2:$M$2395,12,FALSE),AF363)</f>
        <v>#N/A</v>
      </c>
      <c r="AI363" s="17" t="e">
        <v>#N/A</v>
      </c>
      <c r="AJ363" s="17" t="s">
        <v>1115</v>
      </c>
      <c r="AK363" s="17" t="s">
        <v>1115</v>
      </c>
      <c r="AL363" t="str">
        <f t="shared" si="22"/>
        <v>BBDC4</v>
      </c>
      <c r="AM363" t="str">
        <f t="shared" si="23"/>
        <v>LF Bradesco 1070634</v>
      </c>
    </row>
    <row r="364" spans="1:39" ht="12.75" customHeight="1" x14ac:dyDescent="0.3">
      <c r="A364" s="6" t="s">
        <v>1597</v>
      </c>
      <c r="B364" s="6" t="s">
        <v>1598</v>
      </c>
      <c r="C364" s="6" t="s">
        <v>1599</v>
      </c>
      <c r="D364" s="7" t="b">
        <v>0</v>
      </c>
      <c r="E364" s="6" t="s">
        <v>913</v>
      </c>
      <c r="F364" s="6" t="s">
        <v>867</v>
      </c>
      <c r="G364" s="8">
        <v>42916</v>
      </c>
      <c r="H364" s="8">
        <v>42916</v>
      </c>
      <c r="I364" s="9"/>
      <c r="J364" s="9"/>
      <c r="K364" s="9"/>
      <c r="L364" s="6" t="s">
        <v>19</v>
      </c>
      <c r="M364" s="9"/>
      <c r="N364" s="6" t="s">
        <v>868</v>
      </c>
      <c r="O364" s="9"/>
      <c r="P364" s="7">
        <v>1</v>
      </c>
      <c r="Q364" s="6" t="s">
        <v>869</v>
      </c>
      <c r="R364" s="6" t="s">
        <v>1598</v>
      </c>
      <c r="S364" s="6" t="s">
        <v>19</v>
      </c>
      <c r="T364" s="8">
        <v>41640</v>
      </c>
      <c r="U364" s="8">
        <v>42923</v>
      </c>
      <c r="V364" s="7" t="b">
        <v>1</v>
      </c>
      <c r="W364" s="6" t="s">
        <v>860</v>
      </c>
      <c r="X364" s="6" t="s">
        <v>870</v>
      </c>
      <c r="Y364" s="7">
        <v>1</v>
      </c>
      <c r="Z364" s="6" t="s">
        <v>713</v>
      </c>
      <c r="AA364" s="6" t="str">
        <f t="shared" si="20"/>
        <v>BBDC4</v>
      </c>
      <c r="AB364" s="6" t="str">
        <f t="shared" si="21"/>
        <v/>
      </c>
      <c r="AD364" s="10" t="e">
        <f>VLOOKUP(R364,Layout2!$B$2:$M$2395,12,FALSE)</f>
        <v>#N/A</v>
      </c>
      <c r="AE364" s="10" t="e">
        <f>IF(ISNA(AD364),VLOOKUP(C364,Layout2!$F$2:$M$2395,8,FALSE),AD364)</f>
        <v>#N/A</v>
      </c>
      <c r="AF364" s="10" t="e">
        <f>IF(ISNA(AE364),VLOOKUP(B364,Layout2!$F$2:$M$2395,8,FALSE),AE364)</f>
        <v>#N/A</v>
      </c>
      <c r="AG364" s="10" t="e">
        <f>IF(ISNA(AF364),VLOOKUP(B364,Layout2!$B$2:$M$2395,12,FALSE),AF364)</f>
        <v>#N/A</v>
      </c>
      <c r="AI364" s="17" t="e">
        <v>#N/A</v>
      </c>
      <c r="AJ364" s="17" t="s">
        <v>1115</v>
      </c>
      <c r="AK364" s="17" t="s">
        <v>1115</v>
      </c>
      <c r="AL364" t="str">
        <f t="shared" si="22"/>
        <v>BBDC4</v>
      </c>
      <c r="AM364" t="str">
        <f t="shared" si="23"/>
        <v>LF 30/06/2017 BCO BRADESCO SA</v>
      </c>
    </row>
    <row r="365" spans="1:39" ht="12.75" customHeight="1" x14ac:dyDescent="0.3">
      <c r="A365" s="6" t="s">
        <v>1600</v>
      </c>
      <c r="B365" s="6" t="s">
        <v>1601</v>
      </c>
      <c r="C365" s="6" t="s">
        <v>19</v>
      </c>
      <c r="D365" s="7" t="b">
        <v>0</v>
      </c>
      <c r="E365" s="6" t="s">
        <v>866</v>
      </c>
      <c r="F365" s="6" t="s">
        <v>859</v>
      </c>
      <c r="G365" s="8">
        <v>41761</v>
      </c>
      <c r="H365" s="8">
        <v>42482</v>
      </c>
      <c r="I365" s="9"/>
      <c r="J365" s="9"/>
      <c r="K365" s="9"/>
      <c r="L365" s="6" t="s">
        <v>19</v>
      </c>
      <c r="M365" s="9"/>
      <c r="N365" s="6" t="s">
        <v>868</v>
      </c>
      <c r="O365" s="9"/>
      <c r="P365" s="7">
        <v>0.99</v>
      </c>
      <c r="Q365" s="6" t="s">
        <v>869</v>
      </c>
      <c r="R365" s="6" t="s">
        <v>1602</v>
      </c>
      <c r="S365" s="6" t="s">
        <v>19</v>
      </c>
      <c r="T365" s="8">
        <v>41640</v>
      </c>
      <c r="U365" s="8">
        <v>42719</v>
      </c>
      <c r="V365" s="7" t="b">
        <v>1</v>
      </c>
      <c r="W365" s="6" t="s">
        <v>860</v>
      </c>
      <c r="X365" s="6" t="s">
        <v>870</v>
      </c>
      <c r="Y365" s="7">
        <v>1</v>
      </c>
      <c r="Z365" s="6" t="s">
        <v>713</v>
      </c>
      <c r="AA365" s="6" t="str">
        <f t="shared" si="20"/>
        <v>BBDC4</v>
      </c>
      <c r="AB365" s="6" t="str">
        <f t="shared" si="21"/>
        <v/>
      </c>
      <c r="AD365" s="10" t="e">
        <f>VLOOKUP(R365,Layout2!$B$2:$M$2395,12,FALSE)</f>
        <v>#N/A</v>
      </c>
      <c r="AE365" s="10" t="e">
        <f>IF(ISNA(AD365),VLOOKUP(C365,Layout2!$F$2:$M$2395,8,FALSE),AD365)</f>
        <v>#N/A</v>
      </c>
      <c r="AF365" s="10" t="e">
        <f>IF(ISNA(AE365),VLOOKUP(B365,Layout2!$F$2:$M$2395,8,FALSE),AE365)</f>
        <v>#N/A</v>
      </c>
      <c r="AG365" s="10" t="e">
        <f>IF(ISNA(AF365),VLOOKUP(B365,Layout2!$B$2:$M$2395,12,FALSE),AF365)</f>
        <v>#N/A</v>
      </c>
      <c r="AI365" s="17" t="e">
        <v>#N/A</v>
      </c>
      <c r="AJ365" s="17" t="s">
        <v>1115</v>
      </c>
      <c r="AK365" s="17" t="s">
        <v>1115</v>
      </c>
      <c r="AL365" t="str">
        <f t="shared" si="22"/>
        <v>BBDC4</v>
      </c>
      <c r="AM365" t="str">
        <f t="shared" si="23"/>
        <v>CDB Bradesco 1091307</v>
      </c>
    </row>
    <row r="366" spans="1:39" ht="12.75" customHeight="1" x14ac:dyDescent="0.3">
      <c r="A366" s="6" t="s">
        <v>1603</v>
      </c>
      <c r="B366" s="6" t="s">
        <v>1604</v>
      </c>
      <c r="C366" s="6" t="s">
        <v>19</v>
      </c>
      <c r="D366" s="7" t="b">
        <v>0</v>
      </c>
      <c r="E366" s="6" t="s">
        <v>866</v>
      </c>
      <c r="F366" s="6" t="s">
        <v>859</v>
      </c>
      <c r="G366" s="8">
        <v>41745</v>
      </c>
      <c r="H366" s="8">
        <v>42466</v>
      </c>
      <c r="I366" s="9"/>
      <c r="J366" s="9"/>
      <c r="K366" s="9"/>
      <c r="L366" s="6" t="s">
        <v>19</v>
      </c>
      <c r="M366" s="9"/>
      <c r="N366" s="6" t="s">
        <v>868</v>
      </c>
      <c r="O366" s="9"/>
      <c r="P366" s="7">
        <v>1</v>
      </c>
      <c r="Q366" s="6" t="s">
        <v>869</v>
      </c>
      <c r="R366" s="6" t="s">
        <v>1605</v>
      </c>
      <c r="S366" s="6" t="s">
        <v>19</v>
      </c>
      <c r="T366" s="8">
        <v>41640</v>
      </c>
      <c r="U366" s="8">
        <v>42719</v>
      </c>
      <c r="V366" s="7" t="b">
        <v>1</v>
      </c>
      <c r="W366" s="6" t="s">
        <v>860</v>
      </c>
      <c r="X366" s="6" t="s">
        <v>870</v>
      </c>
      <c r="Y366" s="7">
        <v>1</v>
      </c>
      <c r="Z366" s="6" t="s">
        <v>713</v>
      </c>
      <c r="AA366" s="6" t="str">
        <f t="shared" si="20"/>
        <v>BBDC4</v>
      </c>
      <c r="AB366" s="6" t="str">
        <f t="shared" si="21"/>
        <v/>
      </c>
      <c r="AD366" s="10" t="e">
        <f>VLOOKUP(R366,Layout2!$B$2:$M$2395,12,FALSE)</f>
        <v>#N/A</v>
      </c>
      <c r="AE366" s="10" t="e">
        <f>IF(ISNA(AD366),VLOOKUP(C366,Layout2!$F$2:$M$2395,8,FALSE),AD366)</f>
        <v>#N/A</v>
      </c>
      <c r="AF366" s="10" t="e">
        <f>IF(ISNA(AE366),VLOOKUP(B366,Layout2!$F$2:$M$2395,8,FALSE),AE366)</f>
        <v>#N/A</v>
      </c>
      <c r="AG366" s="10" t="e">
        <f>IF(ISNA(AF366),VLOOKUP(B366,Layout2!$B$2:$M$2395,12,FALSE),AF366)</f>
        <v>#N/A</v>
      </c>
      <c r="AI366" s="17" t="e">
        <v>#N/A</v>
      </c>
      <c r="AJ366" s="17" t="s">
        <v>1115</v>
      </c>
      <c r="AK366" s="17" t="s">
        <v>1115</v>
      </c>
      <c r="AL366" t="str">
        <f t="shared" si="22"/>
        <v>BBDC4</v>
      </c>
      <c r="AM366" t="str">
        <f t="shared" si="23"/>
        <v>CDB Bradesco 1085878</v>
      </c>
    </row>
    <row r="367" spans="1:39" ht="12.75" customHeight="1" x14ac:dyDescent="0.3">
      <c r="A367" s="6" t="s">
        <v>1606</v>
      </c>
      <c r="B367" s="6" t="s">
        <v>1607</v>
      </c>
      <c r="C367" s="6" t="s">
        <v>19</v>
      </c>
      <c r="D367" s="7" t="b">
        <v>0</v>
      </c>
      <c r="E367" s="6" t="s">
        <v>866</v>
      </c>
      <c r="F367" s="6" t="s">
        <v>859</v>
      </c>
      <c r="G367" s="8">
        <v>41745</v>
      </c>
      <c r="H367" s="8">
        <v>42466</v>
      </c>
      <c r="I367" s="9"/>
      <c r="J367" s="9"/>
      <c r="K367" s="9"/>
      <c r="L367" s="6" t="s">
        <v>19</v>
      </c>
      <c r="M367" s="9"/>
      <c r="N367" s="6" t="s">
        <v>868</v>
      </c>
      <c r="O367" s="9"/>
      <c r="P367" s="7">
        <v>1</v>
      </c>
      <c r="Q367" s="6" t="s">
        <v>869</v>
      </c>
      <c r="R367" s="6" t="s">
        <v>1608</v>
      </c>
      <c r="S367" s="6" t="s">
        <v>19</v>
      </c>
      <c r="T367" s="8">
        <v>41640</v>
      </c>
      <c r="U367" s="8">
        <v>42719</v>
      </c>
      <c r="V367" s="7" t="b">
        <v>1</v>
      </c>
      <c r="W367" s="6" t="s">
        <v>860</v>
      </c>
      <c r="X367" s="6" t="s">
        <v>870</v>
      </c>
      <c r="Y367" s="7">
        <v>1</v>
      </c>
      <c r="Z367" s="6" t="s">
        <v>713</v>
      </c>
      <c r="AA367" s="6" t="str">
        <f t="shared" si="20"/>
        <v>BBDC4</v>
      </c>
      <c r="AB367" s="6" t="str">
        <f t="shared" si="21"/>
        <v/>
      </c>
      <c r="AD367" s="10" t="e">
        <f>VLOOKUP(R367,Layout2!$B$2:$M$2395,12,FALSE)</f>
        <v>#N/A</v>
      </c>
      <c r="AE367" s="10" t="e">
        <f>IF(ISNA(AD367),VLOOKUP(C367,Layout2!$F$2:$M$2395,8,FALSE),AD367)</f>
        <v>#N/A</v>
      </c>
      <c r="AF367" s="10" t="e">
        <f>IF(ISNA(AE367),VLOOKUP(B367,Layout2!$F$2:$M$2395,8,FALSE),AE367)</f>
        <v>#N/A</v>
      </c>
      <c r="AG367" s="10" t="e">
        <f>IF(ISNA(AF367),VLOOKUP(B367,Layout2!$B$2:$M$2395,12,FALSE),AF367)</f>
        <v>#N/A</v>
      </c>
      <c r="AI367" s="17" t="e">
        <v>#N/A</v>
      </c>
      <c r="AJ367" s="17" t="s">
        <v>1115</v>
      </c>
      <c r="AK367" s="17" t="s">
        <v>1115</v>
      </c>
      <c r="AL367" t="str">
        <f t="shared" si="22"/>
        <v>BBDC4</v>
      </c>
      <c r="AM367" t="str">
        <f t="shared" si="23"/>
        <v>CDB Bradesco 1085880</v>
      </c>
    </row>
    <row r="368" spans="1:39" ht="12.75" customHeight="1" x14ac:dyDescent="0.3">
      <c r="A368" s="6" t="s">
        <v>1609</v>
      </c>
      <c r="B368" s="6" t="s">
        <v>1610</v>
      </c>
      <c r="C368" s="6" t="s">
        <v>19</v>
      </c>
      <c r="D368" s="7" t="b">
        <v>0</v>
      </c>
      <c r="E368" s="6" t="s">
        <v>913</v>
      </c>
      <c r="F368" s="6" t="s">
        <v>937</v>
      </c>
      <c r="G368" s="8">
        <v>41509</v>
      </c>
      <c r="H368" s="8">
        <v>42240</v>
      </c>
      <c r="I368" s="9"/>
      <c r="J368" s="9"/>
      <c r="K368" s="9"/>
      <c r="L368" s="6" t="s">
        <v>19</v>
      </c>
      <c r="M368" s="9"/>
      <c r="N368" s="6" t="s">
        <v>868</v>
      </c>
      <c r="O368" s="9"/>
      <c r="P368" s="7">
        <v>1.0349999999999999</v>
      </c>
      <c r="Q368" s="6" t="s">
        <v>869</v>
      </c>
      <c r="R368" s="6" t="s">
        <v>1611</v>
      </c>
      <c r="S368" s="6" t="s">
        <v>19</v>
      </c>
      <c r="T368" s="8">
        <v>41640</v>
      </c>
      <c r="U368" s="8">
        <v>42719</v>
      </c>
      <c r="V368" s="7" t="b">
        <v>1</v>
      </c>
      <c r="W368" s="6" t="s">
        <v>860</v>
      </c>
      <c r="X368" s="6" t="s">
        <v>870</v>
      </c>
      <c r="Y368" s="7">
        <v>1</v>
      </c>
      <c r="Z368" s="6" t="s">
        <v>713</v>
      </c>
      <c r="AA368" s="6" t="str">
        <f t="shared" si="20"/>
        <v>BBDC4</v>
      </c>
      <c r="AB368" s="6" t="str">
        <f t="shared" si="21"/>
        <v/>
      </c>
      <c r="AD368" s="10" t="e">
        <f>VLOOKUP(R368,Layout2!$B$2:$M$2395,12,FALSE)</f>
        <v>#N/A</v>
      </c>
      <c r="AE368" s="10" t="e">
        <f>IF(ISNA(AD368),VLOOKUP(C368,Layout2!$F$2:$M$2395,8,FALSE),AD368)</f>
        <v>#N/A</v>
      </c>
      <c r="AF368" s="10" t="e">
        <f>IF(ISNA(AE368),VLOOKUP(B368,Layout2!$F$2:$M$2395,8,FALSE),AE368)</f>
        <v>#N/A</v>
      </c>
      <c r="AG368" s="10" t="e">
        <f>IF(ISNA(AF368),VLOOKUP(B368,Layout2!$B$2:$M$2395,12,FALSE),AF368)</f>
        <v>#N/A</v>
      </c>
      <c r="AI368" s="17" t="e">
        <v>#N/A</v>
      </c>
      <c r="AJ368" s="17" t="s">
        <v>1115</v>
      </c>
      <c r="AK368" s="17" t="s">
        <v>1115</v>
      </c>
      <c r="AL368" t="str">
        <f t="shared" si="22"/>
        <v>BBDC4</v>
      </c>
      <c r="AM368" t="str">
        <f t="shared" si="23"/>
        <v>LF Bradesco 1060247</v>
      </c>
    </row>
    <row r="369" spans="1:39" ht="12.75" customHeight="1" x14ac:dyDescent="0.3">
      <c r="A369" s="6" t="s">
        <v>1612</v>
      </c>
      <c r="B369" s="6" t="s">
        <v>1613</v>
      </c>
      <c r="C369" s="6" t="s">
        <v>1614</v>
      </c>
      <c r="D369" s="7" t="b">
        <v>0</v>
      </c>
      <c r="E369" s="6" t="s">
        <v>913</v>
      </c>
      <c r="F369" s="6" t="s">
        <v>867</v>
      </c>
      <c r="G369" s="8">
        <v>44881</v>
      </c>
      <c r="H369" s="8">
        <v>44881</v>
      </c>
      <c r="I369" s="9"/>
      <c r="J369" s="9"/>
      <c r="K369" s="9"/>
      <c r="L369" s="6" t="s">
        <v>19</v>
      </c>
      <c r="M369" s="9"/>
      <c r="N369" s="6" t="s">
        <v>868</v>
      </c>
      <c r="O369" s="9"/>
      <c r="P369" s="7">
        <v>1</v>
      </c>
      <c r="Q369" s="6" t="s">
        <v>869</v>
      </c>
      <c r="R369" s="6" t="s">
        <v>1613</v>
      </c>
      <c r="S369" s="6" t="s">
        <v>19</v>
      </c>
      <c r="T369" s="8">
        <v>41640</v>
      </c>
      <c r="U369" s="8">
        <v>42825</v>
      </c>
      <c r="V369" s="7" t="b">
        <v>0</v>
      </c>
      <c r="W369" s="6" t="s">
        <v>860</v>
      </c>
      <c r="X369" s="6" t="s">
        <v>870</v>
      </c>
      <c r="Y369" s="7">
        <v>1</v>
      </c>
      <c r="Z369" s="6" t="s">
        <v>713</v>
      </c>
      <c r="AA369" s="6" t="str">
        <f t="shared" si="20"/>
        <v>BBDC4</v>
      </c>
      <c r="AB369" s="6" t="str">
        <f t="shared" si="21"/>
        <v/>
      </c>
      <c r="AD369" s="10" t="e">
        <f>VLOOKUP(R369,Layout2!$B$2:$M$2395,12,FALSE)</f>
        <v>#N/A</v>
      </c>
      <c r="AE369" s="10" t="e">
        <f>IF(ISNA(AD369),VLOOKUP(C369,Layout2!$F$2:$M$2395,8,FALSE),AD369)</f>
        <v>#N/A</v>
      </c>
      <c r="AF369" s="10" t="e">
        <f>IF(ISNA(AE369),VLOOKUP(B369,Layout2!$F$2:$M$2395,8,FALSE),AE369)</f>
        <v>#N/A</v>
      </c>
      <c r="AG369" s="10" t="e">
        <f>IF(ISNA(AF369),VLOOKUP(B369,Layout2!$B$2:$M$2395,12,FALSE),AF369)</f>
        <v>#N/A</v>
      </c>
      <c r="AI369" s="17" t="e">
        <v>#N/A</v>
      </c>
      <c r="AJ369" s="17" t="s">
        <v>1115</v>
      </c>
      <c r="AK369" s="17" t="s">
        <v>1115</v>
      </c>
      <c r="AL369" t="str">
        <f t="shared" si="22"/>
        <v>BBDC4</v>
      </c>
      <c r="AM369" t="str">
        <f t="shared" si="23"/>
        <v>LF 16/11/2022 BCO BRADESCO SA</v>
      </c>
    </row>
    <row r="370" spans="1:39" ht="12.75" customHeight="1" x14ac:dyDescent="0.3">
      <c r="A370" s="6" t="s">
        <v>1615</v>
      </c>
      <c r="B370" s="6" t="s">
        <v>1616</v>
      </c>
      <c r="C370" s="6" t="s">
        <v>1617</v>
      </c>
      <c r="D370" s="7" t="b">
        <v>0</v>
      </c>
      <c r="E370" s="6" t="s">
        <v>913</v>
      </c>
      <c r="F370" s="6" t="s">
        <v>867</v>
      </c>
      <c r="G370" s="8">
        <v>42905</v>
      </c>
      <c r="H370" s="8">
        <v>42905</v>
      </c>
      <c r="I370" s="9"/>
      <c r="J370" s="9"/>
      <c r="K370" s="9"/>
      <c r="L370" s="6" t="s">
        <v>19</v>
      </c>
      <c r="M370" s="9"/>
      <c r="N370" s="6" t="s">
        <v>868</v>
      </c>
      <c r="O370" s="9"/>
      <c r="P370" s="7">
        <v>1</v>
      </c>
      <c r="Q370" s="6" t="s">
        <v>869</v>
      </c>
      <c r="R370" s="6" t="s">
        <v>1616</v>
      </c>
      <c r="S370" s="6" t="s">
        <v>19</v>
      </c>
      <c r="T370" s="8">
        <v>41640</v>
      </c>
      <c r="U370" s="8">
        <v>42912</v>
      </c>
      <c r="V370" s="7" t="b">
        <v>1</v>
      </c>
      <c r="W370" s="6" t="s">
        <v>860</v>
      </c>
      <c r="X370" s="6" t="s">
        <v>870</v>
      </c>
      <c r="Y370" s="7">
        <v>1</v>
      </c>
      <c r="Z370" s="6" t="s">
        <v>713</v>
      </c>
      <c r="AA370" s="6" t="str">
        <f t="shared" si="20"/>
        <v>198638Z</v>
      </c>
      <c r="AB370" s="6" t="str">
        <f t="shared" si="21"/>
        <v/>
      </c>
      <c r="AD370" s="10" t="e">
        <f>VLOOKUP(R370,Layout2!$B$2:$M$2395,12,FALSE)</f>
        <v>#N/A</v>
      </c>
      <c r="AE370" s="10" t="e">
        <f>IF(ISNA(AD370),VLOOKUP(C370,Layout2!$F$2:$M$2395,8,FALSE),AD370)</f>
        <v>#N/A</v>
      </c>
      <c r="AF370" s="10" t="e">
        <f>IF(ISNA(AE370),VLOOKUP(B370,Layout2!$F$2:$M$2395,8,FALSE),AE370)</f>
        <v>#N/A</v>
      </c>
      <c r="AG370" s="10" t="e">
        <f>IF(ISNA(AF370),VLOOKUP(B370,Layout2!$B$2:$M$2395,12,FALSE),AF370)</f>
        <v>#N/A</v>
      </c>
      <c r="AI370" s="17" t="e">
        <v>#N/A</v>
      </c>
      <c r="AJ370" s="17" t="s">
        <v>1618</v>
      </c>
      <c r="AK370" s="17" t="s">
        <v>1618</v>
      </c>
      <c r="AL370" t="str">
        <f t="shared" si="22"/>
        <v>198638Z</v>
      </c>
      <c r="AM370" t="str">
        <f t="shared" si="23"/>
        <v>LF 19/06/2017 BCO BNP PARIBAS BRASIL SA</v>
      </c>
    </row>
    <row r="371" spans="1:39" ht="12.75" customHeight="1" x14ac:dyDescent="0.3">
      <c r="A371" s="6" t="s">
        <v>1619</v>
      </c>
      <c r="B371" s="6" t="s">
        <v>1620</v>
      </c>
      <c r="C371" s="6" t="s">
        <v>1621</v>
      </c>
      <c r="D371" s="7" t="b">
        <v>0</v>
      </c>
      <c r="E371" s="6" t="s">
        <v>913</v>
      </c>
      <c r="F371" s="6" t="s">
        <v>867</v>
      </c>
      <c r="G371" s="8">
        <v>42912</v>
      </c>
      <c r="H371" s="8">
        <v>42912</v>
      </c>
      <c r="I371" s="9"/>
      <c r="J371" s="9"/>
      <c r="K371" s="9"/>
      <c r="L371" s="6" t="s">
        <v>19</v>
      </c>
      <c r="M371" s="9"/>
      <c r="N371" s="6" t="s">
        <v>868</v>
      </c>
      <c r="O371" s="9"/>
      <c r="P371" s="7">
        <v>1</v>
      </c>
      <c r="Q371" s="6" t="s">
        <v>869</v>
      </c>
      <c r="R371" s="6" t="s">
        <v>1620</v>
      </c>
      <c r="S371" s="6" t="s">
        <v>19</v>
      </c>
      <c r="T371" s="8">
        <v>41640</v>
      </c>
      <c r="U371" s="8">
        <v>42919</v>
      </c>
      <c r="V371" s="7" t="b">
        <v>1</v>
      </c>
      <c r="W371" s="6" t="s">
        <v>860</v>
      </c>
      <c r="X371" s="6" t="s">
        <v>870</v>
      </c>
      <c r="Y371" s="7">
        <v>1</v>
      </c>
      <c r="Z371" s="6" t="s">
        <v>713</v>
      </c>
      <c r="AA371" s="6" t="str">
        <f t="shared" si="20"/>
        <v>198638Z</v>
      </c>
      <c r="AB371" s="6" t="str">
        <f t="shared" si="21"/>
        <v/>
      </c>
      <c r="AD371" s="10" t="e">
        <f>VLOOKUP(R371,Layout2!$B$2:$M$2395,12,FALSE)</f>
        <v>#N/A</v>
      </c>
      <c r="AE371" s="10" t="e">
        <f>IF(ISNA(AD371),VLOOKUP(C371,Layout2!$F$2:$M$2395,8,FALSE),AD371)</f>
        <v>#N/A</v>
      </c>
      <c r="AF371" s="10" t="e">
        <f>IF(ISNA(AE371),VLOOKUP(B371,Layout2!$F$2:$M$2395,8,FALSE),AE371)</f>
        <v>#N/A</v>
      </c>
      <c r="AG371" s="10" t="e">
        <f>IF(ISNA(AF371),VLOOKUP(B371,Layout2!$B$2:$M$2395,12,FALSE),AF371)</f>
        <v>#N/A</v>
      </c>
      <c r="AI371" s="17" t="e">
        <v>#N/A</v>
      </c>
      <c r="AJ371" s="17" t="s">
        <v>1618</v>
      </c>
      <c r="AK371" s="17" t="s">
        <v>1618</v>
      </c>
      <c r="AL371" t="str">
        <f t="shared" si="22"/>
        <v>198638Z</v>
      </c>
      <c r="AM371" t="str">
        <f t="shared" si="23"/>
        <v>LF 26/06/2017 BCO BNP PARIBAS BRASIL SA</v>
      </c>
    </row>
    <row r="372" spans="1:39" ht="12.75" customHeight="1" x14ac:dyDescent="0.3">
      <c r="A372" s="6" t="s">
        <v>1622</v>
      </c>
      <c r="B372" s="6" t="s">
        <v>1623</v>
      </c>
      <c r="C372" s="6" t="s">
        <v>1624</v>
      </c>
      <c r="D372" s="7" t="b">
        <v>0</v>
      </c>
      <c r="E372" s="6" t="s">
        <v>913</v>
      </c>
      <c r="F372" s="6" t="s">
        <v>867</v>
      </c>
      <c r="G372" s="8">
        <v>42828</v>
      </c>
      <c r="H372" s="8">
        <v>42828</v>
      </c>
      <c r="I372" s="9"/>
      <c r="J372" s="9"/>
      <c r="K372" s="9"/>
      <c r="L372" s="6" t="s">
        <v>19</v>
      </c>
      <c r="M372" s="9"/>
      <c r="N372" s="6" t="s">
        <v>868</v>
      </c>
      <c r="O372" s="9"/>
      <c r="P372" s="7">
        <v>1</v>
      </c>
      <c r="Q372" s="6" t="s">
        <v>869</v>
      </c>
      <c r="R372" s="6" t="s">
        <v>1623</v>
      </c>
      <c r="S372" s="6" t="s">
        <v>19</v>
      </c>
      <c r="T372" s="8">
        <v>41640</v>
      </c>
      <c r="U372" s="8">
        <v>42835</v>
      </c>
      <c r="V372" s="7" t="b">
        <v>1</v>
      </c>
      <c r="W372" s="6" t="s">
        <v>860</v>
      </c>
      <c r="X372" s="6" t="s">
        <v>870</v>
      </c>
      <c r="Y372" s="7">
        <v>1</v>
      </c>
      <c r="Z372" s="6" t="s">
        <v>713</v>
      </c>
      <c r="AA372" s="6" t="str">
        <f t="shared" si="20"/>
        <v>198638Z</v>
      </c>
      <c r="AB372" s="6" t="str">
        <f t="shared" si="21"/>
        <v/>
      </c>
      <c r="AD372" s="10" t="e">
        <f>VLOOKUP(R372,Layout2!$B$2:$M$2395,12,FALSE)</f>
        <v>#N/A</v>
      </c>
      <c r="AE372" s="10" t="e">
        <f>IF(ISNA(AD372),VLOOKUP(C372,Layout2!$F$2:$M$2395,8,FALSE),AD372)</f>
        <v>#N/A</v>
      </c>
      <c r="AF372" s="10" t="e">
        <f>IF(ISNA(AE372),VLOOKUP(B372,Layout2!$F$2:$M$2395,8,FALSE),AE372)</f>
        <v>#N/A</v>
      </c>
      <c r="AG372" s="10" t="e">
        <f>IF(ISNA(AF372),VLOOKUP(B372,Layout2!$B$2:$M$2395,12,FALSE),AF372)</f>
        <v>#N/A</v>
      </c>
      <c r="AI372" s="17" t="e">
        <v>#N/A</v>
      </c>
      <c r="AJ372" s="17" t="s">
        <v>1618</v>
      </c>
      <c r="AK372" s="17" t="s">
        <v>1618</v>
      </c>
      <c r="AL372" t="str">
        <f t="shared" si="22"/>
        <v>198638Z</v>
      </c>
      <c r="AM372" t="str">
        <f t="shared" si="23"/>
        <v>LF 03/04/2017 BCO BNP PARIBAS BRASIL SA</v>
      </c>
    </row>
    <row r="373" spans="1:39" ht="12.75" customHeight="1" x14ac:dyDescent="0.3">
      <c r="A373" s="6" t="s">
        <v>1622</v>
      </c>
      <c r="B373" s="6" t="s">
        <v>1625</v>
      </c>
      <c r="C373" s="6" t="s">
        <v>1626</v>
      </c>
      <c r="D373" s="7" t="b">
        <v>0</v>
      </c>
      <c r="E373" s="6" t="s">
        <v>913</v>
      </c>
      <c r="F373" s="6" t="s">
        <v>867</v>
      </c>
      <c r="G373" s="8">
        <v>42828</v>
      </c>
      <c r="H373" s="8">
        <v>42828</v>
      </c>
      <c r="I373" s="9"/>
      <c r="J373" s="9"/>
      <c r="K373" s="9"/>
      <c r="L373" s="6" t="s">
        <v>19</v>
      </c>
      <c r="M373" s="9"/>
      <c r="N373" s="6" t="s">
        <v>868</v>
      </c>
      <c r="O373" s="9"/>
      <c r="P373" s="7">
        <v>1</v>
      </c>
      <c r="Q373" s="6" t="s">
        <v>869</v>
      </c>
      <c r="R373" s="6" t="s">
        <v>1625</v>
      </c>
      <c r="S373" s="6" t="s">
        <v>19</v>
      </c>
      <c r="T373" s="8">
        <v>41640</v>
      </c>
      <c r="U373" s="8">
        <v>42835</v>
      </c>
      <c r="V373" s="7" t="b">
        <v>1</v>
      </c>
      <c r="W373" s="6" t="s">
        <v>860</v>
      </c>
      <c r="X373" s="6" t="s">
        <v>870</v>
      </c>
      <c r="Y373" s="7">
        <v>1</v>
      </c>
      <c r="Z373" s="6" t="s">
        <v>713</v>
      </c>
      <c r="AA373" s="6" t="str">
        <f t="shared" si="20"/>
        <v>198638Z</v>
      </c>
      <c r="AB373" s="6" t="str">
        <f t="shared" si="21"/>
        <v/>
      </c>
      <c r="AD373" s="10" t="e">
        <f>VLOOKUP(R373,Layout2!$B$2:$M$2395,12,FALSE)</f>
        <v>#N/A</v>
      </c>
      <c r="AE373" s="10" t="e">
        <f>IF(ISNA(AD373),VLOOKUP(C373,Layout2!$F$2:$M$2395,8,FALSE),AD373)</f>
        <v>#N/A</v>
      </c>
      <c r="AF373" s="10" t="e">
        <f>IF(ISNA(AE373),VLOOKUP(B373,Layout2!$F$2:$M$2395,8,FALSE),AE373)</f>
        <v>#N/A</v>
      </c>
      <c r="AG373" s="10" t="e">
        <f>IF(ISNA(AF373),VLOOKUP(B373,Layout2!$B$2:$M$2395,12,FALSE),AF373)</f>
        <v>#N/A</v>
      </c>
      <c r="AI373" s="17" t="e">
        <v>#N/A</v>
      </c>
      <c r="AJ373" s="17" t="s">
        <v>1618</v>
      </c>
      <c r="AK373" s="17" t="s">
        <v>1618</v>
      </c>
      <c r="AL373" t="str">
        <f t="shared" si="22"/>
        <v>198638Z</v>
      </c>
      <c r="AM373" t="str">
        <f t="shared" si="23"/>
        <v>LF 03/04/2017 BCO BNP PARIBAS BRASIL SA</v>
      </c>
    </row>
    <row r="374" spans="1:39" ht="12.75" customHeight="1" x14ac:dyDescent="0.3">
      <c r="A374" s="6" t="s">
        <v>1627</v>
      </c>
      <c r="B374" s="6" t="s">
        <v>1628</v>
      </c>
      <c r="C374" s="6" t="s">
        <v>1629</v>
      </c>
      <c r="D374" s="7" t="b">
        <v>0</v>
      </c>
      <c r="E374" s="6" t="s">
        <v>913</v>
      </c>
      <c r="F374" s="6" t="s">
        <v>867</v>
      </c>
      <c r="G374" s="8">
        <v>45687</v>
      </c>
      <c r="H374" s="8">
        <v>45687</v>
      </c>
      <c r="I374" s="9"/>
      <c r="J374" s="9"/>
      <c r="K374" s="9"/>
      <c r="L374" s="6" t="s">
        <v>19</v>
      </c>
      <c r="M374" s="9"/>
      <c r="N374" s="6" t="s">
        <v>868</v>
      </c>
      <c r="O374" s="9"/>
      <c r="P374" s="7">
        <v>1</v>
      </c>
      <c r="Q374" s="6" t="s">
        <v>869</v>
      </c>
      <c r="R374" s="6" t="s">
        <v>1628</v>
      </c>
      <c r="S374" s="6" t="s">
        <v>19</v>
      </c>
      <c r="T374" s="8">
        <v>41640</v>
      </c>
      <c r="U374" s="8">
        <v>42825</v>
      </c>
      <c r="V374" s="7" t="b">
        <v>0</v>
      </c>
      <c r="W374" s="6" t="s">
        <v>860</v>
      </c>
      <c r="X374" s="6" t="s">
        <v>870</v>
      </c>
      <c r="Y374" s="7">
        <v>1</v>
      </c>
      <c r="Z374" s="6" t="s">
        <v>713</v>
      </c>
      <c r="AA374" s="6" t="str">
        <f t="shared" si="20"/>
        <v>BBDC4</v>
      </c>
      <c r="AB374" s="6" t="str">
        <f t="shared" si="21"/>
        <v/>
      </c>
      <c r="AD374" s="10" t="e">
        <f>VLOOKUP(R374,Layout2!$B$2:$M$2395,12,FALSE)</f>
        <v>#N/A</v>
      </c>
      <c r="AE374" s="10" t="e">
        <f>IF(ISNA(AD374),VLOOKUP(C374,Layout2!$F$2:$M$2395,8,FALSE),AD374)</f>
        <v>#N/A</v>
      </c>
      <c r="AF374" s="10" t="e">
        <f>IF(ISNA(AE374),VLOOKUP(B374,Layout2!$F$2:$M$2395,8,FALSE),AE374)</f>
        <v>#N/A</v>
      </c>
      <c r="AG374" s="10" t="e">
        <f>IF(ISNA(AF374),VLOOKUP(B374,Layout2!$B$2:$M$2395,12,FALSE),AF374)</f>
        <v>#N/A</v>
      </c>
      <c r="AI374" s="17" t="e">
        <v>#N/A</v>
      </c>
      <c r="AJ374" s="17" t="s">
        <v>1115</v>
      </c>
      <c r="AK374" s="17" t="s">
        <v>1115</v>
      </c>
      <c r="AL374" t="str">
        <f t="shared" si="22"/>
        <v>BBDC4</v>
      </c>
      <c r="AM374" t="str">
        <f t="shared" si="23"/>
        <v>LF 30/01/2025 BCO BRADESCO SA</v>
      </c>
    </row>
    <row r="375" spans="1:39" ht="12.75" customHeight="1" x14ac:dyDescent="0.3">
      <c r="A375" s="6" t="s">
        <v>1627</v>
      </c>
      <c r="B375" s="6" t="s">
        <v>1630</v>
      </c>
      <c r="C375" s="6" t="s">
        <v>1631</v>
      </c>
      <c r="D375" s="7" t="b">
        <v>0</v>
      </c>
      <c r="E375" s="6" t="s">
        <v>913</v>
      </c>
      <c r="F375" s="6" t="s">
        <v>867</v>
      </c>
      <c r="G375" s="8">
        <v>45687</v>
      </c>
      <c r="H375" s="8">
        <v>45687</v>
      </c>
      <c r="I375" s="9"/>
      <c r="J375" s="9"/>
      <c r="K375" s="9"/>
      <c r="L375" s="6" t="s">
        <v>19</v>
      </c>
      <c r="M375" s="9"/>
      <c r="N375" s="6" t="s">
        <v>868</v>
      </c>
      <c r="O375" s="9"/>
      <c r="P375" s="7">
        <v>1</v>
      </c>
      <c r="Q375" s="6" t="s">
        <v>869</v>
      </c>
      <c r="R375" s="6" t="s">
        <v>1630</v>
      </c>
      <c r="S375" s="6" t="s">
        <v>19</v>
      </c>
      <c r="T375" s="8">
        <v>41640</v>
      </c>
      <c r="U375" s="8">
        <v>42825</v>
      </c>
      <c r="V375" s="7" t="b">
        <v>0</v>
      </c>
      <c r="W375" s="6" t="s">
        <v>860</v>
      </c>
      <c r="X375" s="6" t="s">
        <v>870</v>
      </c>
      <c r="Y375" s="7">
        <v>1</v>
      </c>
      <c r="Z375" s="6" t="s">
        <v>713</v>
      </c>
      <c r="AA375" s="6" t="str">
        <f t="shared" si="20"/>
        <v>BBDC4</v>
      </c>
      <c r="AB375" s="6" t="str">
        <f t="shared" si="21"/>
        <v/>
      </c>
      <c r="AD375" s="10" t="e">
        <f>VLOOKUP(R375,Layout2!$B$2:$M$2395,12,FALSE)</f>
        <v>#N/A</v>
      </c>
      <c r="AE375" s="10" t="e">
        <f>IF(ISNA(AD375),VLOOKUP(C375,Layout2!$F$2:$M$2395,8,FALSE),AD375)</f>
        <v>#N/A</v>
      </c>
      <c r="AF375" s="10" t="e">
        <f>IF(ISNA(AE375),VLOOKUP(B375,Layout2!$F$2:$M$2395,8,FALSE),AE375)</f>
        <v>#N/A</v>
      </c>
      <c r="AG375" s="10" t="e">
        <f>IF(ISNA(AF375),VLOOKUP(B375,Layout2!$B$2:$M$2395,12,FALSE),AF375)</f>
        <v>#N/A</v>
      </c>
      <c r="AI375" s="17" t="e">
        <v>#N/A</v>
      </c>
      <c r="AJ375" s="17" t="s">
        <v>1115</v>
      </c>
      <c r="AK375" s="17" t="s">
        <v>1115</v>
      </c>
      <c r="AL375" t="str">
        <f t="shared" si="22"/>
        <v>BBDC4</v>
      </c>
      <c r="AM375" t="str">
        <f t="shared" si="23"/>
        <v>LF 30/01/2025 BCO BRADESCO SA</v>
      </c>
    </row>
    <row r="376" spans="1:39" ht="12.75" customHeight="1" x14ac:dyDescent="0.3">
      <c r="A376" s="6" t="s">
        <v>1146</v>
      </c>
      <c r="B376" s="6" t="s">
        <v>561</v>
      </c>
      <c r="C376" s="6" t="s">
        <v>561</v>
      </c>
      <c r="D376" s="7" t="b">
        <v>0</v>
      </c>
      <c r="E376" s="6" t="s">
        <v>1105</v>
      </c>
      <c r="F376" s="6" t="s">
        <v>867</v>
      </c>
      <c r="G376" s="8">
        <v>41253</v>
      </c>
      <c r="H376" s="8">
        <v>45636</v>
      </c>
      <c r="I376" s="9"/>
      <c r="J376" s="9"/>
      <c r="K376" s="9"/>
      <c r="L376" s="6" t="s">
        <v>561</v>
      </c>
      <c r="M376" s="9"/>
      <c r="N376" s="6" t="s">
        <v>882</v>
      </c>
      <c r="O376" s="9"/>
      <c r="P376" s="7">
        <v>6.9500000000000006E-2</v>
      </c>
      <c r="Q376" s="6" t="s">
        <v>1043</v>
      </c>
      <c r="R376" s="6" t="s">
        <v>560</v>
      </c>
      <c r="S376" s="6" t="s">
        <v>19</v>
      </c>
      <c r="T376" s="8">
        <v>41640</v>
      </c>
      <c r="U376" s="8">
        <v>42494</v>
      </c>
      <c r="V376" s="7" t="b">
        <v>1</v>
      </c>
      <c r="W376" s="6" t="s">
        <v>860</v>
      </c>
      <c r="X376" s="6" t="s">
        <v>870</v>
      </c>
      <c r="Y376" s="7">
        <v>1</v>
      </c>
      <c r="Z376" s="6" t="s">
        <v>980</v>
      </c>
      <c r="AA376" s="6" t="str">
        <f t="shared" si="20"/>
        <v>GSHB3</v>
      </c>
      <c r="AB376" s="6" t="str">
        <f t="shared" si="21"/>
        <v>09304427000158</v>
      </c>
      <c r="AD376" s="10" t="str">
        <f>VLOOKUP(R376,Layout2!$B$2:$M$2395,12,FALSE)</f>
        <v>09304427000158</v>
      </c>
      <c r="AE376" s="10" t="str">
        <f>IF(ISNA(AD376),VLOOKUP(C376,Layout2!$F$2:$M$2395,8,FALSE),AD376)</f>
        <v>09304427000158</v>
      </c>
      <c r="AF376" s="10" t="str">
        <f>IF(ISNA(AE376),VLOOKUP(B376,Layout2!$F$2:$M$2395,8,FALSE),AE376)</f>
        <v>09304427000158</v>
      </c>
      <c r="AG376" s="10" t="str">
        <f>IF(ISNA(AF376),VLOOKUP(B376,Layout2!$B$2:$M$2395,12,FALSE),AF376)</f>
        <v>09304427000158</v>
      </c>
      <c r="AI376" s="17" t="e">
        <v>#N/A</v>
      </c>
      <c r="AJ376" s="17" t="s">
        <v>1147</v>
      </c>
      <c r="AK376" s="17" t="s">
        <v>1147</v>
      </c>
      <c r="AL376" t="str">
        <f t="shared" si="22"/>
        <v>GSHB3</v>
      </c>
      <c r="AM376" t="str">
        <f t="shared" si="23"/>
        <v>CRI Habitasec "General Shopping 2 Outlet Premium São Paulo" 20S 1E</v>
      </c>
    </row>
    <row r="377" spans="1:39" ht="12.75" customHeight="1" x14ac:dyDescent="0.3">
      <c r="A377" s="6" t="s">
        <v>1632</v>
      </c>
      <c r="B377" s="6" t="s">
        <v>1633</v>
      </c>
      <c r="C377" s="6" t="s">
        <v>19</v>
      </c>
      <c r="D377" s="7" t="b">
        <v>0</v>
      </c>
      <c r="E377" s="6" t="s">
        <v>913</v>
      </c>
      <c r="F377" s="6" t="s">
        <v>937</v>
      </c>
      <c r="G377" s="8">
        <v>41758</v>
      </c>
      <c r="H377" s="8">
        <v>42489</v>
      </c>
      <c r="I377" s="9"/>
      <c r="J377" s="9"/>
      <c r="K377" s="9"/>
      <c r="L377" s="6" t="s">
        <v>19</v>
      </c>
      <c r="M377" s="9"/>
      <c r="N377" s="6" t="s">
        <v>868</v>
      </c>
      <c r="O377" s="9"/>
      <c r="P377" s="7">
        <v>1.0449999999999999</v>
      </c>
      <c r="Q377" s="6" t="s">
        <v>869</v>
      </c>
      <c r="R377" s="6" t="s">
        <v>1634</v>
      </c>
      <c r="S377" s="6" t="s">
        <v>19</v>
      </c>
      <c r="T377" s="8">
        <v>41640</v>
      </c>
      <c r="U377" s="8">
        <v>42719</v>
      </c>
      <c r="V377" s="7" t="b">
        <v>1</v>
      </c>
      <c r="W377" s="6" t="s">
        <v>860</v>
      </c>
      <c r="X377" s="6" t="s">
        <v>870</v>
      </c>
      <c r="Y377" s="7">
        <v>1</v>
      </c>
      <c r="Z377" s="6" t="s">
        <v>713</v>
      </c>
      <c r="AA377" s="6" t="str">
        <f t="shared" si="20"/>
        <v>BBDC4</v>
      </c>
      <c r="AB377" s="6" t="str">
        <f t="shared" si="21"/>
        <v/>
      </c>
      <c r="AD377" s="10" t="e">
        <f>VLOOKUP(R377,Layout2!$B$2:$M$2395,12,FALSE)</f>
        <v>#N/A</v>
      </c>
      <c r="AE377" s="10" t="e">
        <f>IF(ISNA(AD377),VLOOKUP(C377,Layout2!$F$2:$M$2395,8,FALSE),AD377)</f>
        <v>#N/A</v>
      </c>
      <c r="AF377" s="10" t="e">
        <f>IF(ISNA(AE377),VLOOKUP(B377,Layout2!$F$2:$M$2395,8,FALSE),AE377)</f>
        <v>#N/A</v>
      </c>
      <c r="AG377" s="10" t="e">
        <f>IF(ISNA(AF377),VLOOKUP(B377,Layout2!$B$2:$M$2395,12,FALSE),AF377)</f>
        <v>#N/A</v>
      </c>
      <c r="AI377" s="17" t="e">
        <v>#N/A</v>
      </c>
      <c r="AJ377" s="17" t="s">
        <v>1115</v>
      </c>
      <c r="AK377" s="17" t="s">
        <v>1115</v>
      </c>
      <c r="AL377" t="str">
        <f t="shared" si="22"/>
        <v>BBDC4</v>
      </c>
      <c r="AM377" t="str">
        <f t="shared" si="23"/>
        <v>LF Bradesco 1090111</v>
      </c>
    </row>
    <row r="378" spans="1:39" ht="12.75" customHeight="1" x14ac:dyDescent="0.3">
      <c r="A378" s="6" t="s">
        <v>1635</v>
      </c>
      <c r="B378" s="6" t="s">
        <v>1636</v>
      </c>
      <c r="C378" s="6" t="s">
        <v>1637</v>
      </c>
      <c r="D378" s="7" t="b">
        <v>0</v>
      </c>
      <c r="E378" s="6" t="s">
        <v>913</v>
      </c>
      <c r="F378" s="6" t="s">
        <v>867</v>
      </c>
      <c r="G378" s="8">
        <v>42286</v>
      </c>
      <c r="H378" s="8">
        <v>43382</v>
      </c>
      <c r="I378" s="9"/>
      <c r="J378" s="9"/>
      <c r="K378" s="9"/>
      <c r="L378" s="6" t="s">
        <v>19</v>
      </c>
      <c r="M378" s="9"/>
      <c r="N378" s="6" t="s">
        <v>868</v>
      </c>
      <c r="O378" s="9"/>
      <c r="P378" s="7">
        <v>1.054</v>
      </c>
      <c r="Q378" s="6" t="s">
        <v>999</v>
      </c>
      <c r="R378" s="6" t="s">
        <v>1636</v>
      </c>
      <c r="S378" s="6" t="s">
        <v>19</v>
      </c>
      <c r="T378" s="8">
        <v>41640</v>
      </c>
      <c r="U378" s="8">
        <v>42586</v>
      </c>
      <c r="V378" s="7" t="b">
        <v>0</v>
      </c>
      <c r="W378" s="6" t="s">
        <v>860</v>
      </c>
      <c r="X378" s="6" t="s">
        <v>870</v>
      </c>
      <c r="Y378" s="7">
        <v>1</v>
      </c>
      <c r="Z378" s="6" t="s">
        <v>713</v>
      </c>
      <c r="AA378" s="6" t="str">
        <f t="shared" si="20"/>
        <v>ITUB4</v>
      </c>
      <c r="AB378" s="6" t="str">
        <f t="shared" si="21"/>
        <v/>
      </c>
      <c r="AD378" s="10" t="e">
        <f>VLOOKUP(R378,Layout2!$B$2:$M$2395,12,FALSE)</f>
        <v>#N/A</v>
      </c>
      <c r="AE378" s="10" t="e">
        <f>IF(ISNA(AD378),VLOOKUP(C378,Layout2!$F$2:$M$2395,8,FALSE),AD378)</f>
        <v>#N/A</v>
      </c>
      <c r="AF378" s="10" t="e">
        <f>IF(ISNA(AE378),VLOOKUP(B378,Layout2!$F$2:$M$2395,8,FALSE),AE378)</f>
        <v>#N/A</v>
      </c>
      <c r="AG378" s="10" t="e">
        <f>IF(ISNA(AF378),VLOOKUP(B378,Layout2!$B$2:$M$2395,12,FALSE),AF378)</f>
        <v>#N/A</v>
      </c>
      <c r="AI378" s="17" t="e">
        <v>#N/A</v>
      </c>
      <c r="AJ378" s="17" t="s">
        <v>939</v>
      </c>
      <c r="AK378" s="17" t="s">
        <v>939</v>
      </c>
      <c r="AL378" t="str">
        <f t="shared" si="22"/>
        <v>ITUB4</v>
      </c>
      <c r="AM378" t="str">
        <f t="shared" si="23"/>
        <v>LF Itaú 09/10/2018</v>
      </c>
    </row>
    <row r="379" spans="1:39" ht="12.75" customHeight="1" x14ac:dyDescent="0.3">
      <c r="A379" s="6" t="s">
        <v>1638</v>
      </c>
      <c r="B379" s="6" t="s">
        <v>1639</v>
      </c>
      <c r="C379" s="6" t="s">
        <v>19</v>
      </c>
      <c r="D379" s="7" t="b">
        <v>0</v>
      </c>
      <c r="E379" s="6" t="s">
        <v>913</v>
      </c>
      <c r="F379" s="6" t="s">
        <v>937</v>
      </c>
      <c r="G379" s="8">
        <v>41782</v>
      </c>
      <c r="H379" s="8">
        <v>42513</v>
      </c>
      <c r="I379" s="9"/>
      <c r="J379" s="9"/>
      <c r="K379" s="9"/>
      <c r="L379" s="6" t="s">
        <v>19</v>
      </c>
      <c r="M379" s="9"/>
      <c r="N379" s="6" t="s">
        <v>868</v>
      </c>
      <c r="O379" s="9"/>
      <c r="P379" s="7">
        <v>1.0525</v>
      </c>
      <c r="Q379" s="6" t="s">
        <v>869</v>
      </c>
      <c r="R379" s="6" t="s">
        <v>1640</v>
      </c>
      <c r="S379" s="6" t="s">
        <v>19</v>
      </c>
      <c r="T379" s="8">
        <v>41640</v>
      </c>
      <c r="U379" s="8">
        <v>42719</v>
      </c>
      <c r="V379" s="7" t="b">
        <v>1</v>
      </c>
      <c r="W379" s="6" t="s">
        <v>860</v>
      </c>
      <c r="X379" s="6" t="s">
        <v>870</v>
      </c>
      <c r="Y379" s="7">
        <v>1</v>
      </c>
      <c r="Z379" s="6" t="s">
        <v>713</v>
      </c>
      <c r="AA379" s="6" t="str">
        <f t="shared" si="20"/>
        <v>BBDC4</v>
      </c>
      <c r="AB379" s="6" t="str">
        <f t="shared" si="21"/>
        <v/>
      </c>
      <c r="AD379" s="10" t="e">
        <f>VLOOKUP(R379,Layout2!$B$2:$M$2395,12,FALSE)</f>
        <v>#N/A</v>
      </c>
      <c r="AE379" s="10" t="e">
        <f>IF(ISNA(AD379),VLOOKUP(C379,Layout2!$F$2:$M$2395,8,FALSE),AD379)</f>
        <v>#N/A</v>
      </c>
      <c r="AF379" s="10" t="e">
        <f>IF(ISNA(AE379),VLOOKUP(B379,Layout2!$F$2:$M$2395,8,FALSE),AE379)</f>
        <v>#N/A</v>
      </c>
      <c r="AG379" s="10" t="e">
        <f>IF(ISNA(AF379),VLOOKUP(B379,Layout2!$B$2:$M$2395,12,FALSE),AF379)</f>
        <v>#N/A</v>
      </c>
      <c r="AI379" s="17" t="e">
        <v>#N/A</v>
      </c>
      <c r="AJ379" s="17" t="s">
        <v>1115</v>
      </c>
      <c r="AK379" s="17" t="s">
        <v>1115</v>
      </c>
      <c r="AL379" t="str">
        <f t="shared" si="22"/>
        <v>BBDC4</v>
      </c>
      <c r="AM379" t="str">
        <f t="shared" si="23"/>
        <v>LF Bradesco 1099255</v>
      </c>
    </row>
    <row r="380" spans="1:39" ht="12.75" customHeight="1" x14ac:dyDescent="0.3">
      <c r="A380" s="6" t="s">
        <v>1641</v>
      </c>
      <c r="B380" s="6" t="s">
        <v>1642</v>
      </c>
      <c r="C380" s="6" t="s">
        <v>1643</v>
      </c>
      <c r="D380" s="7" t="b">
        <v>0</v>
      </c>
      <c r="E380" s="6" t="s">
        <v>913</v>
      </c>
      <c r="F380" s="6" t="s">
        <v>867</v>
      </c>
      <c r="G380" s="8">
        <v>44875</v>
      </c>
      <c r="H380" s="8">
        <v>44875</v>
      </c>
      <c r="I380" s="9"/>
      <c r="J380" s="9"/>
      <c r="K380" s="9"/>
      <c r="L380" s="6" t="s">
        <v>19</v>
      </c>
      <c r="M380" s="9"/>
      <c r="N380" s="6" t="s">
        <v>868</v>
      </c>
      <c r="O380" s="9"/>
      <c r="P380" s="7">
        <v>1</v>
      </c>
      <c r="Q380" s="6" t="s">
        <v>869</v>
      </c>
      <c r="R380" s="6" t="s">
        <v>1642</v>
      </c>
      <c r="S380" s="6" t="s">
        <v>19</v>
      </c>
      <c r="T380" s="8">
        <v>41640</v>
      </c>
      <c r="U380" s="8">
        <v>42825</v>
      </c>
      <c r="V380" s="7" t="b">
        <v>0</v>
      </c>
      <c r="W380" s="6" t="s">
        <v>860</v>
      </c>
      <c r="X380" s="6" t="s">
        <v>870</v>
      </c>
      <c r="Y380" s="7">
        <v>1</v>
      </c>
      <c r="Z380" s="6" t="s">
        <v>713</v>
      </c>
      <c r="AA380" s="6" t="str">
        <f t="shared" si="20"/>
        <v>BBDC4</v>
      </c>
      <c r="AB380" s="6" t="str">
        <f t="shared" si="21"/>
        <v/>
      </c>
      <c r="AD380" s="10" t="e">
        <f>VLOOKUP(R380,Layout2!$B$2:$M$2395,12,FALSE)</f>
        <v>#N/A</v>
      </c>
      <c r="AE380" s="10" t="e">
        <f>IF(ISNA(AD380),VLOOKUP(C380,Layout2!$F$2:$M$2395,8,FALSE),AD380)</f>
        <v>#N/A</v>
      </c>
      <c r="AF380" s="10" t="e">
        <f>IF(ISNA(AE380),VLOOKUP(B380,Layout2!$F$2:$M$2395,8,FALSE),AE380)</f>
        <v>#N/A</v>
      </c>
      <c r="AG380" s="10" t="e">
        <f>IF(ISNA(AF380),VLOOKUP(B380,Layout2!$B$2:$M$2395,12,FALSE),AF380)</f>
        <v>#N/A</v>
      </c>
      <c r="AI380" s="17" t="e">
        <v>#N/A</v>
      </c>
      <c r="AJ380" s="17" t="s">
        <v>1115</v>
      </c>
      <c r="AK380" s="17" t="s">
        <v>1115</v>
      </c>
      <c r="AL380" t="str">
        <f t="shared" si="22"/>
        <v>BBDC4</v>
      </c>
      <c r="AM380" t="str">
        <f t="shared" si="23"/>
        <v>LF 10/11/2022 BCO BRADESCO SA</v>
      </c>
    </row>
    <row r="381" spans="1:39" ht="12.75" customHeight="1" x14ac:dyDescent="0.3">
      <c r="A381" s="6" t="s">
        <v>1641</v>
      </c>
      <c r="B381" s="6" t="s">
        <v>374</v>
      </c>
      <c r="C381" s="6" t="s">
        <v>1644</v>
      </c>
      <c r="D381" s="7" t="b">
        <v>0</v>
      </c>
      <c r="E381" s="6" t="s">
        <v>913</v>
      </c>
      <c r="F381" s="6" t="s">
        <v>867</v>
      </c>
      <c r="G381" s="8">
        <v>44875</v>
      </c>
      <c r="H381" s="8">
        <v>44875</v>
      </c>
      <c r="I381" s="9"/>
      <c r="J381" s="9"/>
      <c r="K381" s="9"/>
      <c r="L381" s="6" t="s">
        <v>19</v>
      </c>
      <c r="M381" s="9"/>
      <c r="N381" s="6" t="s">
        <v>888</v>
      </c>
      <c r="O381" s="9"/>
      <c r="P381" s="7">
        <v>0</v>
      </c>
      <c r="Q381" s="6" t="s">
        <v>869</v>
      </c>
      <c r="R381" s="6" t="s">
        <v>374</v>
      </c>
      <c r="S381" s="6" t="s">
        <v>19</v>
      </c>
      <c r="T381" s="8">
        <v>41640</v>
      </c>
      <c r="U381" s="8">
        <v>43334</v>
      </c>
      <c r="V381" s="7" t="b">
        <v>0</v>
      </c>
      <c r="W381" s="6" t="s">
        <v>860</v>
      </c>
      <c r="X381" s="6" t="s">
        <v>870</v>
      </c>
      <c r="Y381" s="7">
        <v>1</v>
      </c>
      <c r="Z381" s="6" t="s">
        <v>713</v>
      </c>
      <c r="AA381" s="6" t="str">
        <f t="shared" si="20"/>
        <v>BBDC4</v>
      </c>
      <c r="AB381" s="6" t="str">
        <f t="shared" si="21"/>
        <v>60746948000112</v>
      </c>
      <c r="AD381" s="10" t="str">
        <f>VLOOKUP(R381,Layout2!$B$2:$M$2395,12,FALSE)</f>
        <v>60746948000112</v>
      </c>
      <c r="AE381" s="10" t="str">
        <f>IF(ISNA(AD381),VLOOKUP(C381,Layout2!$F$2:$M$2395,8,FALSE),AD381)</f>
        <v>60746948000112</v>
      </c>
      <c r="AF381" s="10" t="str">
        <f>IF(ISNA(AE381),VLOOKUP(B381,Layout2!$F$2:$M$2395,8,FALSE),AE381)</f>
        <v>60746948000112</v>
      </c>
      <c r="AG381" s="10" t="str">
        <f>IF(ISNA(AF381),VLOOKUP(B381,Layout2!$B$2:$M$2395,12,FALSE),AF381)</f>
        <v>60746948000112</v>
      </c>
      <c r="AI381" s="17" t="s">
        <v>1115</v>
      </c>
      <c r="AJ381" s="17" t="s">
        <v>1115</v>
      </c>
      <c r="AK381" s="17" t="s">
        <v>1115</v>
      </c>
      <c r="AL381" t="str">
        <f t="shared" si="22"/>
        <v>BBDC4</v>
      </c>
      <c r="AM381" t="str">
        <f t="shared" si="23"/>
        <v>LF 10/11/2022 BCO BRADESCO SA</v>
      </c>
    </row>
    <row r="382" spans="1:39" ht="12.75" customHeight="1" x14ac:dyDescent="0.3">
      <c r="A382" s="6" t="s">
        <v>1645</v>
      </c>
      <c r="B382" s="6" t="s">
        <v>1646</v>
      </c>
      <c r="C382" s="6" t="s">
        <v>1647</v>
      </c>
      <c r="D382" s="7" t="b">
        <v>0</v>
      </c>
      <c r="E382" s="6" t="s">
        <v>913</v>
      </c>
      <c r="F382" s="6" t="s">
        <v>867</v>
      </c>
      <c r="G382" s="8">
        <v>42933</v>
      </c>
      <c r="H382" s="8">
        <v>42933</v>
      </c>
      <c r="I382" s="9"/>
      <c r="J382" s="9"/>
      <c r="K382" s="9"/>
      <c r="L382" s="6" t="s">
        <v>19</v>
      </c>
      <c r="M382" s="9"/>
      <c r="N382" s="6" t="s">
        <v>868</v>
      </c>
      <c r="O382" s="9"/>
      <c r="P382" s="7">
        <v>1</v>
      </c>
      <c r="Q382" s="6" t="s">
        <v>869</v>
      </c>
      <c r="R382" s="6" t="s">
        <v>1646</v>
      </c>
      <c r="S382" s="6" t="s">
        <v>19</v>
      </c>
      <c r="T382" s="8">
        <v>41640</v>
      </c>
      <c r="U382" s="8">
        <v>42940</v>
      </c>
      <c r="V382" s="7" t="b">
        <v>1</v>
      </c>
      <c r="W382" s="6" t="s">
        <v>860</v>
      </c>
      <c r="X382" s="6" t="s">
        <v>870</v>
      </c>
      <c r="Y382" s="7">
        <v>1</v>
      </c>
      <c r="Z382" s="6" t="s">
        <v>713</v>
      </c>
      <c r="AA382" s="6" t="str">
        <f t="shared" si="20"/>
        <v>BBDC4</v>
      </c>
      <c r="AB382" s="6" t="str">
        <f t="shared" si="21"/>
        <v/>
      </c>
      <c r="AD382" s="10" t="e">
        <f>VLOOKUP(R382,Layout2!$B$2:$M$2395,12,FALSE)</f>
        <v>#N/A</v>
      </c>
      <c r="AE382" s="10" t="e">
        <f>IF(ISNA(AD382),VLOOKUP(C382,Layout2!$F$2:$M$2395,8,FALSE),AD382)</f>
        <v>#N/A</v>
      </c>
      <c r="AF382" s="10" t="e">
        <f>IF(ISNA(AE382),VLOOKUP(B382,Layout2!$F$2:$M$2395,8,FALSE),AE382)</f>
        <v>#N/A</v>
      </c>
      <c r="AG382" s="10" t="e">
        <f>IF(ISNA(AF382),VLOOKUP(B382,Layout2!$B$2:$M$2395,12,FALSE),AF382)</f>
        <v>#N/A</v>
      </c>
      <c r="AI382" s="17" t="e">
        <v>#N/A</v>
      </c>
      <c r="AJ382" s="17" t="s">
        <v>1115</v>
      </c>
      <c r="AK382" s="17" t="s">
        <v>1115</v>
      </c>
      <c r="AL382" t="str">
        <f t="shared" si="22"/>
        <v>BBDC4</v>
      </c>
      <c r="AM382" t="str">
        <f t="shared" si="23"/>
        <v>LF 17/07/2017 BCO BRADESCO SA</v>
      </c>
    </row>
    <row r="383" spans="1:39" ht="12.75" customHeight="1" x14ac:dyDescent="0.3">
      <c r="A383" s="6" t="s">
        <v>1648</v>
      </c>
      <c r="B383" s="6" t="s">
        <v>1649</v>
      </c>
      <c r="C383" s="6" t="s">
        <v>1650</v>
      </c>
      <c r="D383" s="7" t="b">
        <v>0</v>
      </c>
      <c r="E383" s="6" t="s">
        <v>913</v>
      </c>
      <c r="F383" s="6" t="s">
        <v>867</v>
      </c>
      <c r="G383" s="8">
        <v>42887</v>
      </c>
      <c r="H383" s="8">
        <v>42887</v>
      </c>
      <c r="I383" s="9"/>
      <c r="J383" s="9"/>
      <c r="K383" s="9"/>
      <c r="L383" s="6" t="s">
        <v>19</v>
      </c>
      <c r="M383" s="9"/>
      <c r="N383" s="6" t="s">
        <v>868</v>
      </c>
      <c r="O383" s="9"/>
      <c r="P383" s="7">
        <v>1</v>
      </c>
      <c r="Q383" s="6" t="s">
        <v>869</v>
      </c>
      <c r="R383" s="6" t="s">
        <v>1649</v>
      </c>
      <c r="S383" s="6" t="s">
        <v>19</v>
      </c>
      <c r="T383" s="8">
        <v>41640</v>
      </c>
      <c r="U383" s="8">
        <v>42825</v>
      </c>
      <c r="V383" s="7" t="b">
        <v>0</v>
      </c>
      <c r="W383" s="6" t="s">
        <v>860</v>
      </c>
      <c r="X383" s="6" t="s">
        <v>870</v>
      </c>
      <c r="Y383" s="7">
        <v>1</v>
      </c>
      <c r="Z383" s="6" t="s">
        <v>713</v>
      </c>
      <c r="AA383" s="6" t="str">
        <f t="shared" si="20"/>
        <v>BBDC4</v>
      </c>
      <c r="AB383" s="6" t="str">
        <f t="shared" si="21"/>
        <v/>
      </c>
      <c r="AD383" s="10" t="e">
        <f>VLOOKUP(R383,Layout2!$B$2:$M$2395,12,FALSE)</f>
        <v>#N/A</v>
      </c>
      <c r="AE383" s="10" t="e">
        <f>IF(ISNA(AD383),VLOOKUP(C383,Layout2!$F$2:$M$2395,8,FALSE),AD383)</f>
        <v>#N/A</v>
      </c>
      <c r="AF383" s="10" t="e">
        <f>IF(ISNA(AE383),VLOOKUP(B383,Layout2!$F$2:$M$2395,8,FALSE),AE383)</f>
        <v>#N/A</v>
      </c>
      <c r="AG383" s="10" t="e">
        <f>IF(ISNA(AF383),VLOOKUP(B383,Layout2!$B$2:$M$2395,12,FALSE),AF383)</f>
        <v>#N/A</v>
      </c>
      <c r="AI383" s="17" t="e">
        <v>#N/A</v>
      </c>
      <c r="AJ383" s="17" t="s">
        <v>1115</v>
      </c>
      <c r="AK383" s="17" t="s">
        <v>1115</v>
      </c>
      <c r="AL383" t="str">
        <f t="shared" si="22"/>
        <v>BBDC4</v>
      </c>
      <c r="AM383" t="str">
        <f t="shared" si="23"/>
        <v>LF 01/06/2017 BCO BRADESCO SA</v>
      </c>
    </row>
    <row r="384" spans="1:39" ht="12.75" customHeight="1" x14ac:dyDescent="0.3">
      <c r="A384" s="6" t="s">
        <v>1651</v>
      </c>
      <c r="B384" s="6" t="s">
        <v>1652</v>
      </c>
      <c r="C384" s="6" t="s">
        <v>19</v>
      </c>
      <c r="D384" s="7" t="b">
        <v>0</v>
      </c>
      <c r="E384" s="6" t="s">
        <v>913</v>
      </c>
      <c r="F384" s="6" t="s">
        <v>937</v>
      </c>
      <c r="G384" s="8">
        <v>41621</v>
      </c>
      <c r="H384" s="8">
        <v>42352</v>
      </c>
      <c r="I384" s="9"/>
      <c r="J384" s="9"/>
      <c r="K384" s="9"/>
      <c r="L384" s="6" t="s">
        <v>19</v>
      </c>
      <c r="M384" s="9"/>
      <c r="N384" s="6" t="s">
        <v>868</v>
      </c>
      <c r="O384" s="9"/>
      <c r="P384" s="7">
        <v>1.05</v>
      </c>
      <c r="Q384" s="6" t="s">
        <v>869</v>
      </c>
      <c r="R384" s="6" t="s">
        <v>1653</v>
      </c>
      <c r="S384" s="6" t="s">
        <v>19</v>
      </c>
      <c r="T384" s="8">
        <v>41640</v>
      </c>
      <c r="U384" s="8">
        <v>42719</v>
      </c>
      <c r="V384" s="7" t="b">
        <v>1</v>
      </c>
      <c r="W384" s="6" t="s">
        <v>860</v>
      </c>
      <c r="X384" s="6" t="s">
        <v>870</v>
      </c>
      <c r="Y384" s="7">
        <v>1</v>
      </c>
      <c r="Z384" s="6" t="s">
        <v>713</v>
      </c>
      <c r="AA384" s="6" t="str">
        <f t="shared" si="20"/>
        <v>BBDC4</v>
      </c>
      <c r="AB384" s="6" t="str">
        <f t="shared" si="21"/>
        <v/>
      </c>
      <c r="AD384" s="10" t="e">
        <f>VLOOKUP(R384,Layout2!$B$2:$M$2395,12,FALSE)</f>
        <v>#N/A</v>
      </c>
      <c r="AE384" s="10" t="e">
        <f>IF(ISNA(AD384),VLOOKUP(C384,Layout2!$F$2:$M$2395,8,FALSE),AD384)</f>
        <v>#N/A</v>
      </c>
      <c r="AF384" s="10" t="e">
        <f>IF(ISNA(AE384),VLOOKUP(B384,Layout2!$F$2:$M$2395,8,FALSE),AE384)</f>
        <v>#N/A</v>
      </c>
      <c r="AG384" s="10" t="e">
        <f>IF(ISNA(AF384),VLOOKUP(B384,Layout2!$B$2:$M$2395,12,FALSE),AF384)</f>
        <v>#N/A</v>
      </c>
      <c r="AI384" s="17" t="e">
        <v>#N/A</v>
      </c>
      <c r="AJ384" s="17" t="s">
        <v>1115</v>
      </c>
      <c r="AK384" s="17" t="s">
        <v>1115</v>
      </c>
      <c r="AL384" t="str">
        <f t="shared" si="22"/>
        <v>BBDC4</v>
      </c>
      <c r="AM384" t="str">
        <f t="shared" si="23"/>
        <v>LF Bradesco 1140868</v>
      </c>
    </row>
    <row r="385" spans="1:39" ht="12.75" customHeight="1" x14ac:dyDescent="0.3">
      <c r="A385" s="6" t="s">
        <v>1654</v>
      </c>
      <c r="B385" s="6" t="s">
        <v>1655</v>
      </c>
      <c r="C385" s="6" t="s">
        <v>19</v>
      </c>
      <c r="D385" s="7" t="b">
        <v>0</v>
      </c>
      <c r="E385" s="6" t="s">
        <v>913</v>
      </c>
      <c r="F385" s="6" t="s">
        <v>937</v>
      </c>
      <c r="G385" s="8">
        <v>41806</v>
      </c>
      <c r="H385" s="8">
        <v>42902</v>
      </c>
      <c r="I385" s="9"/>
      <c r="J385" s="9"/>
      <c r="K385" s="9"/>
      <c r="L385" s="6" t="s">
        <v>19</v>
      </c>
      <c r="M385" s="9"/>
      <c r="N385" s="6" t="s">
        <v>868</v>
      </c>
      <c r="O385" s="9"/>
      <c r="P385" s="7">
        <v>1.0549999999999999</v>
      </c>
      <c r="Q385" s="6" t="s">
        <v>869</v>
      </c>
      <c r="R385" s="6" t="s">
        <v>1656</v>
      </c>
      <c r="S385" s="6" t="s">
        <v>19</v>
      </c>
      <c r="T385" s="8">
        <v>41640</v>
      </c>
      <c r="U385" s="8">
        <v>42909</v>
      </c>
      <c r="V385" s="7" t="b">
        <v>1</v>
      </c>
      <c r="W385" s="6" t="s">
        <v>860</v>
      </c>
      <c r="X385" s="6" t="s">
        <v>870</v>
      </c>
      <c r="Y385" s="7">
        <v>1</v>
      </c>
      <c r="Z385" s="6" t="s">
        <v>713</v>
      </c>
      <c r="AA385" s="6" t="str">
        <f t="shared" si="20"/>
        <v>BBDC4</v>
      </c>
      <c r="AB385" s="6" t="str">
        <f t="shared" si="21"/>
        <v/>
      </c>
      <c r="AD385" s="10" t="e">
        <f>VLOOKUP(R385,Layout2!$B$2:$M$2395,12,FALSE)</f>
        <v>#N/A</v>
      </c>
      <c r="AE385" s="10" t="e">
        <f>IF(ISNA(AD385),VLOOKUP(C385,Layout2!$F$2:$M$2395,8,FALSE),AD385)</f>
        <v>#N/A</v>
      </c>
      <c r="AF385" s="10" t="e">
        <f>IF(ISNA(AE385),VLOOKUP(B385,Layout2!$F$2:$M$2395,8,FALSE),AE385)</f>
        <v>#N/A</v>
      </c>
      <c r="AG385" s="10" t="e">
        <f>IF(ISNA(AF385),VLOOKUP(B385,Layout2!$B$2:$M$2395,12,FALSE),AF385)</f>
        <v>#N/A</v>
      </c>
      <c r="AI385" s="17" t="e">
        <v>#N/A</v>
      </c>
      <c r="AJ385" s="17" t="s">
        <v>1115</v>
      </c>
      <c r="AK385" s="17" t="s">
        <v>1115</v>
      </c>
      <c r="AL385" t="str">
        <f t="shared" si="22"/>
        <v>BBDC4</v>
      </c>
      <c r="AM385" t="str">
        <f t="shared" si="23"/>
        <v>LF 16/06/2017 BRADESCO</v>
      </c>
    </row>
    <row r="386" spans="1:39" ht="12.75" customHeight="1" x14ac:dyDescent="0.3">
      <c r="A386" s="6" t="s">
        <v>1657</v>
      </c>
      <c r="B386" s="6" t="s">
        <v>1658</v>
      </c>
      <c r="C386" s="6" t="s">
        <v>19</v>
      </c>
      <c r="D386" s="7" t="b">
        <v>0</v>
      </c>
      <c r="E386" s="6" t="s">
        <v>913</v>
      </c>
      <c r="F386" s="6" t="s">
        <v>937</v>
      </c>
      <c r="G386" s="8">
        <v>40848</v>
      </c>
      <c r="H386" s="8">
        <v>42677</v>
      </c>
      <c r="I386" s="9"/>
      <c r="J386" s="9"/>
      <c r="K386" s="9"/>
      <c r="L386" s="6" t="s">
        <v>19</v>
      </c>
      <c r="M386" s="9"/>
      <c r="N386" s="6" t="s">
        <v>868</v>
      </c>
      <c r="O386" s="9"/>
      <c r="P386" s="7">
        <v>1.0974999999999999</v>
      </c>
      <c r="Q386" s="6" t="s">
        <v>869</v>
      </c>
      <c r="R386" s="6" t="s">
        <v>1659</v>
      </c>
      <c r="S386" s="6" t="s">
        <v>19</v>
      </c>
      <c r="T386" s="8">
        <v>41640</v>
      </c>
      <c r="U386" s="8">
        <v>42719</v>
      </c>
      <c r="V386" s="7" t="b">
        <v>1</v>
      </c>
      <c r="W386" s="6" t="s">
        <v>860</v>
      </c>
      <c r="X386" s="6" t="s">
        <v>870</v>
      </c>
      <c r="Y386" s="7">
        <v>1</v>
      </c>
      <c r="Z386" s="6" t="s">
        <v>713</v>
      </c>
      <c r="AA386" s="6" t="str">
        <f t="shared" si="20"/>
        <v>ITUB4</v>
      </c>
      <c r="AB386" s="6" t="str">
        <f t="shared" si="21"/>
        <v/>
      </c>
      <c r="AD386" s="10" t="e">
        <f>VLOOKUP(R386,Layout2!$B$2:$M$2395,12,FALSE)</f>
        <v>#N/A</v>
      </c>
      <c r="AE386" s="10" t="e">
        <f>IF(ISNA(AD386),VLOOKUP(C386,Layout2!$F$2:$M$2395,8,FALSE),AD386)</f>
        <v>#N/A</v>
      </c>
      <c r="AF386" s="10" t="e">
        <f>IF(ISNA(AE386),VLOOKUP(B386,Layout2!$F$2:$M$2395,8,FALSE),AE386)</f>
        <v>#N/A</v>
      </c>
      <c r="AG386" s="10" t="e">
        <f>IF(ISNA(AF386),VLOOKUP(B386,Layout2!$B$2:$M$2395,12,FALSE),AF386)</f>
        <v>#N/A</v>
      </c>
      <c r="AI386" s="17" t="e">
        <v>#N/A</v>
      </c>
      <c r="AJ386" s="17" t="s">
        <v>939</v>
      </c>
      <c r="AK386" s="17" t="s">
        <v>939</v>
      </c>
      <c r="AL386" t="str">
        <f t="shared" si="22"/>
        <v>ITUB4</v>
      </c>
      <c r="AM386" t="str">
        <f t="shared" si="23"/>
        <v>LF Itaú 1040987</v>
      </c>
    </row>
    <row r="387" spans="1:39" ht="12.75" customHeight="1" x14ac:dyDescent="0.3">
      <c r="A387" s="6" t="s">
        <v>1660</v>
      </c>
      <c r="B387" s="6" t="s">
        <v>1661</v>
      </c>
      <c r="C387" s="6" t="s">
        <v>1662</v>
      </c>
      <c r="D387" s="7" t="b">
        <v>0</v>
      </c>
      <c r="E387" s="6" t="s">
        <v>913</v>
      </c>
      <c r="F387" s="6" t="s">
        <v>867</v>
      </c>
      <c r="G387" s="8">
        <v>45307</v>
      </c>
      <c r="H387" s="8">
        <v>45307</v>
      </c>
      <c r="I387" s="9"/>
      <c r="J387" s="9"/>
      <c r="K387" s="9"/>
      <c r="L387" s="6" t="s">
        <v>19</v>
      </c>
      <c r="M387" s="9"/>
      <c r="N387" s="6" t="s">
        <v>868</v>
      </c>
      <c r="O387" s="9"/>
      <c r="P387" s="7">
        <v>1</v>
      </c>
      <c r="Q387" s="6" t="s">
        <v>869</v>
      </c>
      <c r="R387" s="6" t="s">
        <v>1661</v>
      </c>
      <c r="S387" s="6" t="s">
        <v>19</v>
      </c>
      <c r="T387" s="8">
        <v>41640</v>
      </c>
      <c r="U387" s="8">
        <v>42825</v>
      </c>
      <c r="V387" s="7" t="b">
        <v>0</v>
      </c>
      <c r="W387" s="6" t="s">
        <v>860</v>
      </c>
      <c r="X387" s="6" t="s">
        <v>870</v>
      </c>
      <c r="Y387" s="7">
        <v>1</v>
      </c>
      <c r="Z387" s="6" t="s">
        <v>713</v>
      </c>
      <c r="AA387" s="6" t="str">
        <f t="shared" ref="AA387:AA450" si="24">+AK387</f>
        <v>BBDC4</v>
      </c>
      <c r="AB387" s="6" t="str">
        <f t="shared" ref="AB387:AB450" si="25">IF(ISNA(AG387),"",AG387)</f>
        <v/>
      </c>
      <c r="AD387" s="10" t="e">
        <f>VLOOKUP(R387,Layout2!$B$2:$M$2395,12,FALSE)</f>
        <v>#N/A</v>
      </c>
      <c r="AE387" s="10" t="e">
        <f>IF(ISNA(AD387),VLOOKUP(C387,Layout2!$F$2:$M$2395,8,FALSE),AD387)</f>
        <v>#N/A</v>
      </c>
      <c r="AF387" s="10" t="e">
        <f>IF(ISNA(AE387),VLOOKUP(B387,Layout2!$F$2:$M$2395,8,FALSE),AE387)</f>
        <v>#N/A</v>
      </c>
      <c r="AG387" s="10" t="e">
        <f>IF(ISNA(AF387),VLOOKUP(B387,Layout2!$B$2:$M$2395,12,FALSE),AF387)</f>
        <v>#N/A</v>
      </c>
      <c r="AI387" s="17" t="e">
        <v>#N/A</v>
      </c>
      <c r="AJ387" s="17" t="s">
        <v>1115</v>
      </c>
      <c r="AK387" s="17" t="s">
        <v>1115</v>
      </c>
      <c r="AL387" t="str">
        <f t="shared" ref="AL387:AL450" si="26">+AA387</f>
        <v>BBDC4</v>
      </c>
      <c r="AM387" t="str">
        <f t="shared" ref="AM387:AM450" si="27">+A387</f>
        <v>LF 16/01/2024 BCO BRADESCO SA</v>
      </c>
    </row>
    <row r="388" spans="1:39" ht="12.75" customHeight="1" x14ac:dyDescent="0.3">
      <c r="A388" s="6" t="s">
        <v>1663</v>
      </c>
      <c r="B388" s="6" t="s">
        <v>1664</v>
      </c>
      <c r="C388" s="6" t="s">
        <v>61</v>
      </c>
      <c r="D388" s="7" t="b">
        <v>0</v>
      </c>
      <c r="E388" s="6" t="s">
        <v>1105</v>
      </c>
      <c r="F388" s="6" t="s">
        <v>975</v>
      </c>
      <c r="G388" s="8">
        <v>41887</v>
      </c>
      <c r="H388" s="8">
        <v>55153</v>
      </c>
      <c r="I388" s="9"/>
      <c r="J388" s="9"/>
      <c r="K388" s="9"/>
      <c r="L388" s="6" t="s">
        <v>61</v>
      </c>
      <c r="M388" s="9"/>
      <c r="N388" s="6" t="s">
        <v>1665</v>
      </c>
      <c r="O388" s="9"/>
      <c r="P388" s="7">
        <v>4.4999999999999998E-2</v>
      </c>
      <c r="Q388" s="6" t="s">
        <v>869</v>
      </c>
      <c r="R388" s="6" t="s">
        <v>60</v>
      </c>
      <c r="S388" s="6" t="s">
        <v>19</v>
      </c>
      <c r="T388" s="8">
        <v>41640</v>
      </c>
      <c r="U388" s="8">
        <v>43150</v>
      </c>
      <c r="V388" s="7" t="b">
        <v>0</v>
      </c>
      <c r="W388" s="6" t="s">
        <v>860</v>
      </c>
      <c r="X388" s="6" t="s">
        <v>870</v>
      </c>
      <c r="Y388" s="7">
        <v>30</v>
      </c>
      <c r="Z388" s="6" t="s">
        <v>980</v>
      </c>
      <c r="AA388" s="6" t="str">
        <f t="shared" si="24"/>
        <v>PDGR3</v>
      </c>
      <c r="AB388" s="6" t="str">
        <f t="shared" si="25"/>
        <v>09538973000153</v>
      </c>
      <c r="AD388" s="10" t="str">
        <f>VLOOKUP(R388,Layout2!$B$2:$M$2395,12,FALSE)</f>
        <v>09538973000153</v>
      </c>
      <c r="AE388" s="10" t="str">
        <f>IF(ISNA(AD388),VLOOKUP(C388,Layout2!$F$2:$M$2395,8,FALSE),AD388)</f>
        <v>09538973000153</v>
      </c>
      <c r="AF388" s="10" t="str">
        <f>IF(ISNA(AE388),VLOOKUP(B388,Layout2!$F$2:$M$2395,8,FALSE),AE388)</f>
        <v>09538973000153</v>
      </c>
      <c r="AG388" s="10" t="str">
        <f>IF(ISNA(AF388),VLOOKUP(B388,Layout2!$B$2:$M$2395,12,FALSE),AF388)</f>
        <v>09538973000153</v>
      </c>
      <c r="AI388" s="17" t="e">
        <v>#N/A</v>
      </c>
      <c r="AJ388" s="17" t="s">
        <v>1666</v>
      </c>
      <c r="AK388" s="17" t="s">
        <v>1666</v>
      </c>
      <c r="AL388" t="str">
        <f t="shared" si="26"/>
        <v>PDGR3</v>
      </c>
      <c r="AM388" t="str">
        <f t="shared" si="27"/>
        <v>CRI PDG Sec 25S 1E</v>
      </c>
    </row>
    <row r="389" spans="1:39" ht="12.75" customHeight="1" x14ac:dyDescent="0.3">
      <c r="A389" s="6" t="s">
        <v>1667</v>
      </c>
      <c r="B389" s="6" t="s">
        <v>1668</v>
      </c>
      <c r="C389" s="6" t="s">
        <v>792</v>
      </c>
      <c r="D389" s="7" t="b">
        <v>0</v>
      </c>
      <c r="E389" s="6" t="s">
        <v>874</v>
      </c>
      <c r="F389" s="6" t="s">
        <v>867</v>
      </c>
      <c r="G389" s="8">
        <v>41897</v>
      </c>
      <c r="H389" s="8">
        <v>43723</v>
      </c>
      <c r="I389" s="9"/>
      <c r="J389" s="9"/>
      <c r="K389" s="9"/>
      <c r="L389" s="6" t="s">
        <v>792</v>
      </c>
      <c r="M389" s="9"/>
      <c r="N389" s="6" t="s">
        <v>888</v>
      </c>
      <c r="O389" s="9"/>
      <c r="P389" s="7">
        <v>1.8100000000000002E-2</v>
      </c>
      <c r="Q389" s="6" t="s">
        <v>869</v>
      </c>
      <c r="R389" s="6" t="s">
        <v>1669</v>
      </c>
      <c r="S389" s="6" t="s">
        <v>19</v>
      </c>
      <c r="T389" s="8">
        <v>41640</v>
      </c>
      <c r="U389" s="8">
        <v>42999</v>
      </c>
      <c r="V389" s="7" t="b">
        <v>0</v>
      </c>
      <c r="W389" s="6" t="s">
        <v>860</v>
      </c>
      <c r="X389" s="6" t="s">
        <v>875</v>
      </c>
      <c r="Y389" s="7">
        <v>1</v>
      </c>
      <c r="Z389" s="6" t="s">
        <v>713</v>
      </c>
      <c r="AA389" s="6" t="str">
        <f t="shared" si="24"/>
        <v>UNID3</v>
      </c>
      <c r="AB389" s="6" t="str">
        <f t="shared" si="25"/>
        <v/>
      </c>
      <c r="AD389" s="10" t="e">
        <f>VLOOKUP(R389,Layout2!$B$2:$M$2395,12,FALSE)</f>
        <v>#N/A</v>
      </c>
      <c r="AE389" s="10" t="e">
        <f>IF(ISNA(AD389),VLOOKUP(C389,Layout2!$F$2:$M$2395,8,FALSE),AD389)</f>
        <v>#N/A</v>
      </c>
      <c r="AF389" s="10" t="e">
        <f>IF(ISNA(AE389),VLOOKUP(B389,Layout2!$F$2:$M$2395,8,FALSE),AE389)</f>
        <v>#N/A</v>
      </c>
      <c r="AG389" s="10" t="e">
        <f>IF(ISNA(AF389),VLOOKUP(B389,Layout2!$B$2:$M$2395,12,FALSE),AF389)</f>
        <v>#N/A</v>
      </c>
      <c r="AI389" s="17" t="e">
        <v>#N/A</v>
      </c>
      <c r="AJ389" s="17" t="s">
        <v>1670</v>
      </c>
      <c r="AK389" s="17" t="s">
        <v>1670</v>
      </c>
      <c r="AL389" t="str">
        <f t="shared" si="26"/>
        <v>UNID3</v>
      </c>
      <c r="AM389" t="str">
        <f t="shared" si="27"/>
        <v>Debênture Unidas 1S 5E</v>
      </c>
    </row>
    <row r="390" spans="1:39" ht="12.75" customHeight="1" x14ac:dyDescent="0.3">
      <c r="A390" s="6" t="s">
        <v>1671</v>
      </c>
      <c r="B390" s="6" t="s">
        <v>1672</v>
      </c>
      <c r="C390" s="6" t="s">
        <v>1673</v>
      </c>
      <c r="D390" s="7" t="b">
        <v>0</v>
      </c>
      <c r="E390" s="6" t="s">
        <v>859</v>
      </c>
      <c r="F390" s="6" t="s">
        <v>859</v>
      </c>
      <c r="G390" s="8">
        <v>42499</v>
      </c>
      <c r="H390" s="8">
        <v>55153</v>
      </c>
      <c r="I390" s="9"/>
      <c r="J390" s="9"/>
      <c r="K390" s="9"/>
      <c r="L390" s="6" t="s">
        <v>19</v>
      </c>
      <c r="M390" s="9"/>
      <c r="N390" s="6" t="s">
        <v>888</v>
      </c>
      <c r="O390" s="9"/>
      <c r="P390" s="7">
        <v>0</v>
      </c>
      <c r="Q390" s="6" t="s">
        <v>999</v>
      </c>
      <c r="R390" s="6" t="s">
        <v>1672</v>
      </c>
      <c r="S390" s="6" t="s">
        <v>19</v>
      </c>
      <c r="T390" s="8">
        <v>41640</v>
      </c>
      <c r="U390" s="8">
        <v>42822</v>
      </c>
      <c r="V390" s="7" t="b">
        <v>0</v>
      </c>
      <c r="W390" s="6" t="s">
        <v>860</v>
      </c>
      <c r="X390" s="6" t="s">
        <v>861</v>
      </c>
      <c r="Y390" s="7">
        <v>1</v>
      </c>
      <c r="Z390" s="6" t="s">
        <v>713</v>
      </c>
      <c r="AA390" s="6" t="str">
        <f t="shared" si="24"/>
        <v>-</v>
      </c>
      <c r="AB390" s="6" t="str">
        <f t="shared" si="25"/>
        <v/>
      </c>
      <c r="AD390" s="10" t="e">
        <f>VLOOKUP(R390,Layout2!$B$2:$M$2395,12,FALSE)</f>
        <v>#N/A</v>
      </c>
      <c r="AE390" s="10" t="e">
        <f>IF(ISNA(AD390),VLOOKUP(C390,Layout2!$F$2:$M$2395,8,FALSE),AD390)</f>
        <v>#N/A</v>
      </c>
      <c r="AF390" s="10" t="e">
        <f>IF(ISNA(AE390),VLOOKUP(B390,Layout2!$F$2:$M$2395,8,FALSE),AE390)</f>
        <v>#N/A</v>
      </c>
      <c r="AG390" s="10" t="e">
        <f>IF(ISNA(AF390),VLOOKUP(B390,Layout2!$B$2:$M$2395,12,FALSE),AF390)</f>
        <v>#N/A</v>
      </c>
      <c r="AI390" s="17" t="e">
        <v>#N/A</v>
      </c>
      <c r="AJ390" s="17" t="s">
        <v>862</v>
      </c>
      <c r="AK390" s="17" t="s">
        <v>862</v>
      </c>
      <c r="AL390" t="str">
        <f t="shared" si="26"/>
        <v>-</v>
      </c>
      <c r="AM390" t="str">
        <f t="shared" si="27"/>
        <v>Bny Mellon Hsbc Fundo Invest Cotas Fi Referenciado Di Lp Titulos Publc</v>
      </c>
    </row>
    <row r="391" spans="1:39" ht="12.75" customHeight="1" x14ac:dyDescent="0.3">
      <c r="A391" s="6" t="s">
        <v>1674</v>
      </c>
      <c r="B391" s="6" t="s">
        <v>365</v>
      </c>
      <c r="C391" s="6" t="s">
        <v>19</v>
      </c>
      <c r="D391" s="7" t="b">
        <v>0</v>
      </c>
      <c r="E391" s="6" t="s">
        <v>974</v>
      </c>
      <c r="F391" s="6" t="s">
        <v>975</v>
      </c>
      <c r="G391" s="8">
        <v>0</v>
      </c>
      <c r="H391" s="8">
        <v>55153</v>
      </c>
      <c r="I391" s="9"/>
      <c r="J391" s="9"/>
      <c r="K391" s="9"/>
      <c r="L391" s="6" t="s">
        <v>19</v>
      </c>
      <c r="M391" s="9"/>
      <c r="N391" s="6" t="s">
        <v>888</v>
      </c>
      <c r="O391" s="9"/>
      <c r="P391" s="7">
        <v>0</v>
      </c>
      <c r="Q391" s="6" t="s">
        <v>869</v>
      </c>
      <c r="R391" s="6" t="s">
        <v>364</v>
      </c>
      <c r="S391" s="6" t="s">
        <v>19</v>
      </c>
      <c r="T391" s="8">
        <v>41640</v>
      </c>
      <c r="U391" s="8">
        <v>43325</v>
      </c>
      <c r="V391" s="7" t="b">
        <v>0</v>
      </c>
      <c r="W391" s="6" t="s">
        <v>860</v>
      </c>
      <c r="X391" s="6" t="s">
        <v>861</v>
      </c>
      <c r="Y391" s="7">
        <v>1</v>
      </c>
      <c r="Z391" s="6" t="s">
        <v>976</v>
      </c>
      <c r="AA391" s="6" t="str">
        <f t="shared" si="24"/>
        <v>-</v>
      </c>
      <c r="AB391" s="6" t="str">
        <f t="shared" si="25"/>
        <v/>
      </c>
      <c r="AD391" s="10" t="str">
        <f>VLOOKUP(R391,Layout2!$B$2:$M$2395,12,FALSE)</f>
        <v/>
      </c>
      <c r="AE391" s="10" t="str">
        <f>IF(ISNA(AD391),VLOOKUP(C391,Layout2!$F$2:$M$2395,8,FALSE),AD391)</f>
        <v/>
      </c>
      <c r="AF391" s="10" t="str">
        <f>IF(ISNA(AE391),VLOOKUP(B391,Layout2!$F$2:$M$2395,8,FALSE),AE391)</f>
        <v/>
      </c>
      <c r="AG391" s="10" t="str">
        <f>IF(ISNA(AF391),VLOOKUP(B391,Layout2!$B$2:$M$2395,12,FALSE),AF391)</f>
        <v/>
      </c>
      <c r="AI391" s="17" t="e">
        <v>#N/A</v>
      </c>
      <c r="AJ391" s="17" t="s">
        <v>862</v>
      </c>
      <c r="AK391" s="17" t="s">
        <v>862</v>
      </c>
      <c r="AL391" t="str">
        <f t="shared" si="26"/>
        <v>-</v>
      </c>
      <c r="AM391" t="str">
        <f t="shared" si="27"/>
        <v>TRX Realty Logística I</v>
      </c>
    </row>
    <row r="392" spans="1:39" ht="12.75" customHeight="1" x14ac:dyDescent="0.3">
      <c r="A392" s="6" t="s">
        <v>1675</v>
      </c>
      <c r="B392" s="6" t="s">
        <v>1676</v>
      </c>
      <c r="C392" s="6" t="s">
        <v>19</v>
      </c>
      <c r="D392" s="7" t="b">
        <v>0</v>
      </c>
      <c r="E392" s="6" t="s">
        <v>974</v>
      </c>
      <c r="F392" s="6" t="s">
        <v>975</v>
      </c>
      <c r="G392" s="8">
        <v>0</v>
      </c>
      <c r="H392" s="8">
        <v>55153</v>
      </c>
      <c r="I392" s="9"/>
      <c r="J392" s="9"/>
      <c r="K392" s="9"/>
      <c r="L392" s="6" t="s">
        <v>19</v>
      </c>
      <c r="M392" s="9"/>
      <c r="N392" s="6" t="s">
        <v>888</v>
      </c>
      <c r="O392" s="9"/>
      <c r="P392" s="7">
        <v>0</v>
      </c>
      <c r="Q392" s="6" t="s">
        <v>869</v>
      </c>
      <c r="R392" s="6" t="s">
        <v>1677</v>
      </c>
      <c r="S392" s="6" t="s">
        <v>19</v>
      </c>
      <c r="T392" s="8">
        <v>41640</v>
      </c>
      <c r="U392" s="8">
        <v>43025</v>
      </c>
      <c r="V392" s="7" t="b">
        <v>0</v>
      </c>
      <c r="W392" s="6" t="s">
        <v>860</v>
      </c>
      <c r="X392" s="6" t="s">
        <v>861</v>
      </c>
      <c r="Y392" s="7">
        <v>1</v>
      </c>
      <c r="Z392" s="6" t="s">
        <v>980</v>
      </c>
      <c r="AA392" s="6" t="str">
        <f t="shared" si="24"/>
        <v>-</v>
      </c>
      <c r="AB392" s="6" t="str">
        <f t="shared" si="25"/>
        <v/>
      </c>
      <c r="AD392" s="10" t="e">
        <f>VLOOKUP(R392,Layout2!$B$2:$M$2395,12,FALSE)</f>
        <v>#N/A</v>
      </c>
      <c r="AE392" s="10" t="e">
        <f>IF(ISNA(AD392),VLOOKUP(C392,Layout2!$F$2:$M$2395,8,FALSE),AD392)</f>
        <v>#N/A</v>
      </c>
      <c r="AF392" s="10" t="e">
        <f>IF(ISNA(AE392),VLOOKUP(B392,Layout2!$F$2:$M$2395,8,FALSE),AE392)</f>
        <v>#N/A</v>
      </c>
      <c r="AG392" s="10" t="e">
        <f>IF(ISNA(AF392),VLOOKUP(B392,Layout2!$B$2:$M$2395,12,FALSE),AF392)</f>
        <v>#N/A</v>
      </c>
      <c r="AI392" s="17" t="e">
        <v>#N/A</v>
      </c>
      <c r="AJ392" s="17" t="s">
        <v>862</v>
      </c>
      <c r="AK392" s="17" t="s">
        <v>862</v>
      </c>
      <c r="AL392" t="str">
        <f t="shared" si="26"/>
        <v>-</v>
      </c>
      <c r="AM392" t="str">
        <f t="shared" si="27"/>
        <v>Kinea Rendimentos Imobiliários</v>
      </c>
    </row>
    <row r="393" spans="1:39" ht="12.75" customHeight="1" x14ac:dyDescent="0.3">
      <c r="A393" s="6" t="s">
        <v>1678</v>
      </c>
      <c r="B393" s="6" t="s">
        <v>1679</v>
      </c>
      <c r="C393" s="6" t="s">
        <v>1680</v>
      </c>
      <c r="D393" s="7" t="b">
        <v>0</v>
      </c>
      <c r="E393" s="6" t="s">
        <v>874</v>
      </c>
      <c r="F393" s="6" t="s">
        <v>867</v>
      </c>
      <c r="G393" s="8">
        <v>42747</v>
      </c>
      <c r="H393" s="8">
        <v>43477</v>
      </c>
      <c r="I393" s="9"/>
      <c r="J393" s="9"/>
      <c r="K393" s="9"/>
      <c r="L393" s="6" t="s">
        <v>1680</v>
      </c>
      <c r="M393" s="9"/>
      <c r="N393" s="6" t="s">
        <v>888</v>
      </c>
      <c r="O393" s="9"/>
      <c r="P393" s="7">
        <v>0</v>
      </c>
      <c r="Q393" s="6" t="s">
        <v>869</v>
      </c>
      <c r="R393" s="6" t="s">
        <v>1679</v>
      </c>
      <c r="S393" s="6" t="s">
        <v>19</v>
      </c>
      <c r="T393" s="8">
        <v>41640</v>
      </c>
      <c r="U393" s="8">
        <v>43150</v>
      </c>
      <c r="V393" s="7" t="b">
        <v>0</v>
      </c>
      <c r="W393" s="6" t="s">
        <v>860</v>
      </c>
      <c r="X393" s="6" t="s">
        <v>875</v>
      </c>
      <c r="Y393" s="7">
        <v>1</v>
      </c>
      <c r="Z393" s="6" t="s">
        <v>713</v>
      </c>
      <c r="AA393" s="6" t="str">
        <f t="shared" si="24"/>
        <v>6171327Z</v>
      </c>
      <c r="AB393" s="6" t="str">
        <f t="shared" si="25"/>
        <v/>
      </c>
      <c r="AD393" s="10" t="e">
        <f>VLOOKUP(R393,Layout2!$B$2:$M$2395,12,FALSE)</f>
        <v>#N/A</v>
      </c>
      <c r="AE393" s="10" t="e">
        <f>IF(ISNA(AD393),VLOOKUP(C393,Layout2!$F$2:$M$2395,8,FALSE),AD393)</f>
        <v>#N/A</v>
      </c>
      <c r="AF393" s="10" t="e">
        <f>IF(ISNA(AE393),VLOOKUP(B393,Layout2!$F$2:$M$2395,8,FALSE),AE393)</f>
        <v>#N/A</v>
      </c>
      <c r="AG393" s="10" t="e">
        <f>IF(ISNA(AF393),VLOOKUP(B393,Layout2!$B$2:$M$2395,12,FALSE),AF393)</f>
        <v>#N/A</v>
      </c>
      <c r="AI393" s="17" t="e">
        <v>#N/A</v>
      </c>
      <c r="AJ393" s="17" t="s">
        <v>1681</v>
      </c>
      <c r="AK393" s="17" t="s">
        <v>1681</v>
      </c>
      <c r="AL393" t="str">
        <f t="shared" si="26"/>
        <v>6171327Z</v>
      </c>
      <c r="AM393" t="str">
        <f t="shared" si="27"/>
        <v>Debênture TRIANGULO SOL 1S 3E</v>
      </c>
    </row>
    <row r="394" spans="1:39" ht="12.75" customHeight="1" x14ac:dyDescent="0.3">
      <c r="A394" s="6" t="s">
        <v>1682</v>
      </c>
      <c r="B394" s="6" t="s">
        <v>1683</v>
      </c>
      <c r="C394" s="6" t="s">
        <v>177</v>
      </c>
      <c r="D394" s="7" t="b">
        <v>0</v>
      </c>
      <c r="E394" s="6" t="s">
        <v>874</v>
      </c>
      <c r="F394" s="6" t="s">
        <v>867</v>
      </c>
      <c r="G394" s="8">
        <v>41320</v>
      </c>
      <c r="H394" s="8">
        <v>43936</v>
      </c>
      <c r="I394" s="9"/>
      <c r="J394" s="9"/>
      <c r="K394" s="9"/>
      <c r="L394" s="6" t="s">
        <v>1683</v>
      </c>
      <c r="M394" s="9"/>
      <c r="N394" s="6" t="s">
        <v>882</v>
      </c>
      <c r="O394" s="9"/>
      <c r="P394" s="7">
        <v>5.3999999999999999E-2</v>
      </c>
      <c r="Q394" s="6" t="s">
        <v>1043</v>
      </c>
      <c r="R394" s="6" t="s">
        <v>176</v>
      </c>
      <c r="S394" s="6" t="s">
        <v>19</v>
      </c>
      <c r="T394" s="8">
        <v>41640</v>
      </c>
      <c r="U394" s="8">
        <v>43122</v>
      </c>
      <c r="V394" s="7" t="b">
        <v>0</v>
      </c>
      <c r="W394" s="6" t="s">
        <v>860</v>
      </c>
      <c r="X394" s="6" t="s">
        <v>875</v>
      </c>
      <c r="Y394" s="7">
        <v>1</v>
      </c>
      <c r="Z394" s="6" t="s">
        <v>713</v>
      </c>
      <c r="AA394" s="6" t="str">
        <f t="shared" si="24"/>
        <v>6171327Z</v>
      </c>
      <c r="AB394" s="6" t="str">
        <f t="shared" si="25"/>
        <v>02509186000134</v>
      </c>
      <c r="AD394" s="10" t="str">
        <f>VLOOKUP(R394,Layout2!$B$2:$M$2395,12,FALSE)</f>
        <v>02509186000134</v>
      </c>
      <c r="AE394" s="10" t="str">
        <f>IF(ISNA(AD394),VLOOKUP(C394,Layout2!$F$2:$M$2395,8,FALSE),AD394)</f>
        <v>02509186000134</v>
      </c>
      <c r="AF394" s="10" t="str">
        <f>IF(ISNA(AE394),VLOOKUP(B394,Layout2!$F$2:$M$2395,8,FALSE),AE394)</f>
        <v>02509186000134</v>
      </c>
      <c r="AG394" s="10" t="str">
        <f>IF(ISNA(AF394),VLOOKUP(B394,Layout2!$B$2:$M$2395,12,FALSE),AF394)</f>
        <v>02509186000134</v>
      </c>
      <c r="AI394" s="17" t="s">
        <v>1681</v>
      </c>
      <c r="AJ394" s="17" t="s">
        <v>1681</v>
      </c>
      <c r="AK394" s="17" t="s">
        <v>1681</v>
      </c>
      <c r="AL394" t="str">
        <f t="shared" si="26"/>
        <v>6171327Z</v>
      </c>
      <c r="AM394" t="str">
        <f t="shared" si="27"/>
        <v>Debênture Triângulo do Sol 2S 2E</v>
      </c>
    </row>
    <row r="395" spans="1:39" ht="12.75" customHeight="1" x14ac:dyDescent="0.3">
      <c r="A395" s="6" t="s">
        <v>1684</v>
      </c>
      <c r="B395" s="6" t="s">
        <v>1685</v>
      </c>
      <c r="C395" s="6" t="s">
        <v>761</v>
      </c>
      <c r="D395" s="7" t="b">
        <v>0</v>
      </c>
      <c r="E395" s="6" t="s">
        <v>874</v>
      </c>
      <c r="F395" s="6" t="s">
        <v>867</v>
      </c>
      <c r="G395" s="8">
        <v>41866</v>
      </c>
      <c r="H395" s="8">
        <v>43692</v>
      </c>
      <c r="I395" s="9"/>
      <c r="J395" s="9"/>
      <c r="K395" s="9"/>
      <c r="L395" s="6" t="s">
        <v>1685</v>
      </c>
      <c r="M395" s="9"/>
      <c r="N395" s="6" t="s">
        <v>888</v>
      </c>
      <c r="O395" s="9"/>
      <c r="P395" s="7">
        <v>1.4E-2</v>
      </c>
      <c r="Q395" s="6" t="s">
        <v>869</v>
      </c>
      <c r="R395" s="6" t="s">
        <v>1685</v>
      </c>
      <c r="S395" s="6" t="s">
        <v>19</v>
      </c>
      <c r="T395" s="8">
        <v>41640</v>
      </c>
      <c r="U395" s="8">
        <v>42976</v>
      </c>
      <c r="V395" s="7" t="b">
        <v>0</v>
      </c>
      <c r="W395" s="6" t="s">
        <v>860</v>
      </c>
      <c r="X395" s="6" t="s">
        <v>875</v>
      </c>
      <c r="Y395" s="7">
        <v>0</v>
      </c>
      <c r="Z395" s="6" t="s">
        <v>19</v>
      </c>
      <c r="AA395" s="6" t="str">
        <f t="shared" si="24"/>
        <v/>
      </c>
      <c r="AB395" s="6" t="str">
        <f t="shared" si="25"/>
        <v/>
      </c>
      <c r="AD395" s="10" t="e">
        <f>VLOOKUP(R395,Layout2!$B$2:$M$2395,12,FALSE)</f>
        <v>#N/A</v>
      </c>
      <c r="AE395" s="10" t="e">
        <f>IF(ISNA(AD395),VLOOKUP(C395,Layout2!$F$2:$M$2395,8,FALSE),AD395)</f>
        <v>#N/A</v>
      </c>
      <c r="AF395" s="10" t="e">
        <f>IF(ISNA(AE395),VLOOKUP(B395,Layout2!$F$2:$M$2395,8,FALSE),AE395)</f>
        <v>#N/A</v>
      </c>
      <c r="AG395" s="10" t="e">
        <f>IF(ISNA(AF395),VLOOKUP(B395,Layout2!$B$2:$M$2395,12,FALSE),AF395)</f>
        <v>#N/A</v>
      </c>
      <c r="AI395" s="17" t="e">
        <v>#N/A</v>
      </c>
      <c r="AJ395" s="17" t="e">
        <v>#N/A</v>
      </c>
      <c r="AK395" s="17" t="s">
        <v>19</v>
      </c>
      <c r="AL395" t="str">
        <f t="shared" si="26"/>
        <v/>
      </c>
      <c r="AM395" t="str">
        <f t="shared" si="27"/>
        <v>Debênture Prolagos 1S 2E</v>
      </c>
    </row>
    <row r="396" spans="1:39" ht="12.75" customHeight="1" x14ac:dyDescent="0.3">
      <c r="A396" s="6" t="s">
        <v>1686</v>
      </c>
      <c r="B396" s="6" t="s">
        <v>357</v>
      </c>
      <c r="C396" s="6" t="s">
        <v>1687</v>
      </c>
      <c r="D396" s="7" t="b">
        <v>0</v>
      </c>
      <c r="E396" s="6" t="s">
        <v>974</v>
      </c>
      <c r="F396" s="6" t="s">
        <v>975</v>
      </c>
      <c r="G396" s="8">
        <v>0</v>
      </c>
      <c r="H396" s="8">
        <v>55153</v>
      </c>
      <c r="I396" s="9"/>
      <c r="J396" s="9"/>
      <c r="K396" s="9"/>
      <c r="L396" s="6" t="s">
        <v>19</v>
      </c>
      <c r="M396" s="9"/>
      <c r="N396" s="6" t="s">
        <v>888</v>
      </c>
      <c r="O396" s="9"/>
      <c r="P396" s="7">
        <v>0</v>
      </c>
      <c r="Q396" s="6" t="s">
        <v>869</v>
      </c>
      <c r="R396" s="6" t="s">
        <v>356</v>
      </c>
      <c r="S396" s="6" t="s">
        <v>19</v>
      </c>
      <c r="T396" s="8">
        <v>41640</v>
      </c>
      <c r="U396" s="8">
        <v>43531</v>
      </c>
      <c r="V396" s="7" t="b">
        <v>0</v>
      </c>
      <c r="W396" s="6" t="s">
        <v>860</v>
      </c>
      <c r="X396" s="6" t="s">
        <v>861</v>
      </c>
      <c r="Y396" s="7">
        <v>4</v>
      </c>
      <c r="Z396" s="6" t="s">
        <v>980</v>
      </c>
      <c r="AA396" s="6" t="str">
        <f t="shared" si="24"/>
        <v>-</v>
      </c>
      <c r="AB396" s="6" t="str">
        <f t="shared" si="25"/>
        <v/>
      </c>
      <c r="AD396" s="10" t="str">
        <f>VLOOKUP(R396,Layout2!$B$2:$M$2395,12,FALSE)</f>
        <v/>
      </c>
      <c r="AE396" s="10" t="str">
        <f>IF(ISNA(AD396),VLOOKUP(C396,Layout2!$F$2:$M$2395,8,FALSE),AD396)</f>
        <v/>
      </c>
      <c r="AF396" s="10" t="str">
        <f>IF(ISNA(AE396),VLOOKUP(B396,Layout2!$F$2:$M$2395,8,FALSE),AE396)</f>
        <v/>
      </c>
      <c r="AG396" s="10" t="str">
        <f>IF(ISNA(AF396),VLOOKUP(B396,Layout2!$B$2:$M$2395,12,FALSE),AF396)</f>
        <v/>
      </c>
      <c r="AI396" s="17" t="e">
        <v>#N/A</v>
      </c>
      <c r="AJ396" s="17" t="s">
        <v>862</v>
      </c>
      <c r="AK396" s="17" t="s">
        <v>862</v>
      </c>
      <c r="AL396" t="str">
        <f t="shared" si="26"/>
        <v>-</v>
      </c>
      <c r="AM396" t="str">
        <f t="shared" si="27"/>
        <v>Renda de Escritórios</v>
      </c>
    </row>
    <row r="397" spans="1:39" ht="12.75" customHeight="1" x14ac:dyDescent="0.3">
      <c r="A397" s="6" t="s">
        <v>1688</v>
      </c>
      <c r="B397" s="6" t="s">
        <v>1689</v>
      </c>
      <c r="C397" s="6" t="s">
        <v>824</v>
      </c>
      <c r="D397" s="7" t="b">
        <v>0</v>
      </c>
      <c r="E397" s="6" t="s">
        <v>874</v>
      </c>
      <c r="F397" s="6" t="s">
        <v>867</v>
      </c>
      <c r="G397" s="8">
        <v>40954</v>
      </c>
      <c r="H397" s="8">
        <v>43511</v>
      </c>
      <c r="I397" s="9"/>
      <c r="J397" s="9"/>
      <c r="K397" s="9"/>
      <c r="L397" s="6" t="s">
        <v>1689</v>
      </c>
      <c r="M397" s="9"/>
      <c r="N397" s="6" t="s">
        <v>882</v>
      </c>
      <c r="O397" s="9"/>
      <c r="P397" s="7">
        <v>6.25E-2</v>
      </c>
      <c r="Q397" s="6" t="s">
        <v>1043</v>
      </c>
      <c r="R397" s="6" t="s">
        <v>1690</v>
      </c>
      <c r="S397" s="6" t="s">
        <v>19</v>
      </c>
      <c r="T397" s="8">
        <v>41640</v>
      </c>
      <c r="U397" s="8">
        <v>43122</v>
      </c>
      <c r="V397" s="7" t="b">
        <v>0</v>
      </c>
      <c r="W397" s="6" t="s">
        <v>860</v>
      </c>
      <c r="X397" s="6" t="s">
        <v>875</v>
      </c>
      <c r="Y397" s="7">
        <v>1</v>
      </c>
      <c r="Z397" s="6" t="s">
        <v>713</v>
      </c>
      <c r="AA397" s="6" t="str">
        <f t="shared" si="24"/>
        <v>SSBR3</v>
      </c>
      <c r="AB397" s="6" t="str">
        <f t="shared" si="25"/>
        <v/>
      </c>
      <c r="AD397" s="10" t="e">
        <f>VLOOKUP(R397,Layout2!$B$2:$M$2395,12,FALSE)</f>
        <v>#N/A</v>
      </c>
      <c r="AE397" s="10" t="e">
        <f>IF(ISNA(AD397),VLOOKUP(C397,Layout2!$F$2:$M$2395,8,FALSE),AD397)</f>
        <v>#N/A</v>
      </c>
      <c r="AF397" s="10" t="e">
        <f>IF(ISNA(AE397),VLOOKUP(B397,Layout2!$F$2:$M$2395,8,FALSE),AE397)</f>
        <v>#N/A</v>
      </c>
      <c r="AG397" s="10" t="e">
        <f>IF(ISNA(AF397),VLOOKUP(B397,Layout2!$B$2:$M$2395,12,FALSE),AF397)</f>
        <v>#N/A</v>
      </c>
      <c r="AI397" s="17" t="e">
        <v>#N/A</v>
      </c>
      <c r="AJ397" s="17" t="s">
        <v>1691</v>
      </c>
      <c r="AK397" s="17" t="s">
        <v>1691</v>
      </c>
      <c r="AL397" t="str">
        <f t="shared" si="26"/>
        <v>SSBR3</v>
      </c>
      <c r="AM397" t="str">
        <f t="shared" si="27"/>
        <v>Debênture Sonae Sierra 2S 1E</v>
      </c>
    </row>
    <row r="398" spans="1:39" ht="12.75" customHeight="1" x14ac:dyDescent="0.3">
      <c r="A398" s="6" t="s">
        <v>1692</v>
      </c>
      <c r="B398" s="6" t="s">
        <v>1693</v>
      </c>
      <c r="C398" s="6" t="s">
        <v>19</v>
      </c>
      <c r="D398" s="7" t="b">
        <v>0</v>
      </c>
      <c r="E398" s="6" t="s">
        <v>974</v>
      </c>
      <c r="F398" s="6" t="s">
        <v>975</v>
      </c>
      <c r="G398" s="8">
        <v>0</v>
      </c>
      <c r="H398" s="8">
        <v>0</v>
      </c>
      <c r="I398" s="9"/>
      <c r="J398" s="9"/>
      <c r="K398" s="9"/>
      <c r="L398" s="6" t="s">
        <v>19</v>
      </c>
      <c r="M398" s="9"/>
      <c r="N398" s="6" t="s">
        <v>888</v>
      </c>
      <c r="O398" s="9"/>
      <c r="P398" s="7">
        <v>0</v>
      </c>
      <c r="Q398" s="6" t="s">
        <v>869</v>
      </c>
      <c r="R398" s="6" t="s">
        <v>1694</v>
      </c>
      <c r="S398" s="6" t="s">
        <v>19</v>
      </c>
      <c r="T398" s="8">
        <v>41640</v>
      </c>
      <c r="U398" s="8">
        <v>42719</v>
      </c>
      <c r="V398" s="7" t="b">
        <v>1</v>
      </c>
      <c r="W398" s="6" t="s">
        <v>860</v>
      </c>
      <c r="X398" s="6" t="s">
        <v>861</v>
      </c>
      <c r="Y398" s="7">
        <v>1</v>
      </c>
      <c r="Z398" s="6" t="s">
        <v>980</v>
      </c>
      <c r="AA398" s="6" t="str">
        <f t="shared" si="24"/>
        <v>-</v>
      </c>
      <c r="AB398" s="6" t="str">
        <f t="shared" si="25"/>
        <v/>
      </c>
      <c r="AD398" s="10" t="e">
        <f>VLOOKUP(R398,Layout2!$B$2:$M$2395,12,FALSE)</f>
        <v>#N/A</v>
      </c>
      <c r="AE398" s="10" t="e">
        <f>IF(ISNA(AD398),VLOOKUP(C398,Layout2!$F$2:$M$2395,8,FALSE),AD398)</f>
        <v>#N/A</v>
      </c>
      <c r="AF398" s="10" t="e">
        <f>IF(ISNA(AE398),VLOOKUP(B398,Layout2!$F$2:$M$2395,8,FALSE),AE398)</f>
        <v>#N/A</v>
      </c>
      <c r="AG398" s="10" t="e">
        <f>IF(ISNA(AF398),VLOOKUP(B398,Layout2!$B$2:$M$2395,12,FALSE),AF398)</f>
        <v>#N/A</v>
      </c>
      <c r="AI398" s="17" t="e">
        <v>#N/A</v>
      </c>
      <c r="AJ398" s="17" t="s">
        <v>862</v>
      </c>
      <c r="AK398" s="17" t="s">
        <v>862</v>
      </c>
      <c r="AL398" t="str">
        <f t="shared" si="26"/>
        <v>-</v>
      </c>
      <c r="AM398" t="str">
        <f t="shared" si="27"/>
        <v>JS Real Estate Multigestão</v>
      </c>
    </row>
    <row r="399" spans="1:39" ht="12.75" customHeight="1" x14ac:dyDescent="0.3">
      <c r="A399" s="6" t="s">
        <v>1695</v>
      </c>
      <c r="B399" s="6" t="s">
        <v>543</v>
      </c>
      <c r="C399" s="6" t="s">
        <v>544</v>
      </c>
      <c r="D399" s="7" t="b">
        <v>0</v>
      </c>
      <c r="E399" s="6" t="s">
        <v>894</v>
      </c>
      <c r="F399" s="6" t="s">
        <v>867</v>
      </c>
      <c r="G399" s="8">
        <v>41320</v>
      </c>
      <c r="H399" s="8">
        <v>43936</v>
      </c>
      <c r="I399" s="9"/>
      <c r="J399" s="9"/>
      <c r="K399" s="9"/>
      <c r="L399" s="6" t="s">
        <v>544</v>
      </c>
      <c r="M399" s="9"/>
      <c r="N399" s="6" t="s">
        <v>888</v>
      </c>
      <c r="O399" s="9"/>
      <c r="P399" s="7">
        <v>0</v>
      </c>
      <c r="Q399" s="6" t="s">
        <v>869</v>
      </c>
      <c r="R399" s="6" t="s">
        <v>543</v>
      </c>
      <c r="S399" s="6" t="s">
        <v>19</v>
      </c>
      <c r="T399" s="8">
        <v>41640</v>
      </c>
      <c r="U399" s="8">
        <v>43150</v>
      </c>
      <c r="V399" s="7" t="b">
        <v>0</v>
      </c>
      <c r="W399" s="6" t="s">
        <v>860</v>
      </c>
      <c r="X399" s="6" t="s">
        <v>875</v>
      </c>
      <c r="Y399" s="7">
        <v>1</v>
      </c>
      <c r="Z399" s="6" t="s">
        <v>713</v>
      </c>
      <c r="AA399" s="6" t="str">
        <f t="shared" si="24"/>
        <v>6171327Z</v>
      </c>
      <c r="AB399" s="6" t="str">
        <f t="shared" si="25"/>
        <v>02509186000134</v>
      </c>
      <c r="AD399" s="10" t="str">
        <f>VLOOKUP(R399,Layout2!$B$2:$M$2395,12,FALSE)</f>
        <v>02509186000134</v>
      </c>
      <c r="AE399" s="10" t="str">
        <f>IF(ISNA(AD399),VLOOKUP(C399,Layout2!$F$2:$M$2395,8,FALSE),AD399)</f>
        <v>02509186000134</v>
      </c>
      <c r="AF399" s="10" t="str">
        <f>IF(ISNA(AE399),VLOOKUP(B399,Layout2!$F$2:$M$2395,8,FALSE),AE399)</f>
        <v>02509186000134</v>
      </c>
      <c r="AG399" s="10" t="str">
        <f>IF(ISNA(AF399),VLOOKUP(B399,Layout2!$B$2:$M$2395,12,FALSE),AF399)</f>
        <v>02509186000134</v>
      </c>
      <c r="AI399" s="17" t="s">
        <v>1681</v>
      </c>
      <c r="AJ399" s="17" t="s">
        <v>1681</v>
      </c>
      <c r="AK399" s="17" t="s">
        <v>1681</v>
      </c>
      <c r="AL399" t="str">
        <f t="shared" si="26"/>
        <v>6171327Z</v>
      </c>
      <c r="AM399" t="str">
        <f t="shared" si="27"/>
        <v>Debênture TRIANGULO SOL 1S 2E</v>
      </c>
    </row>
    <row r="400" spans="1:39" ht="12.75" customHeight="1" x14ac:dyDescent="0.3">
      <c r="A400" s="6" t="s">
        <v>1696</v>
      </c>
      <c r="B400" s="6" t="s">
        <v>1697</v>
      </c>
      <c r="C400" s="6" t="s">
        <v>1698</v>
      </c>
      <c r="D400" s="7" t="b">
        <v>0</v>
      </c>
      <c r="E400" s="6" t="s">
        <v>874</v>
      </c>
      <c r="F400" s="6" t="s">
        <v>867</v>
      </c>
      <c r="G400" s="8">
        <v>41197</v>
      </c>
      <c r="H400" s="8">
        <v>43023</v>
      </c>
      <c r="I400" s="9"/>
      <c r="J400" s="9"/>
      <c r="K400" s="9"/>
      <c r="L400" s="6" t="s">
        <v>1698</v>
      </c>
      <c r="M400" s="9"/>
      <c r="N400" s="6" t="s">
        <v>882</v>
      </c>
      <c r="O400" s="9"/>
      <c r="P400" s="7">
        <v>8.5000000000000006E-2</v>
      </c>
      <c r="Q400" s="6" t="s">
        <v>869</v>
      </c>
      <c r="R400" s="6" t="s">
        <v>1699</v>
      </c>
      <c r="S400" s="6" t="s">
        <v>19</v>
      </c>
      <c r="T400" s="8">
        <v>41640</v>
      </c>
      <c r="U400" s="8">
        <v>42719</v>
      </c>
      <c r="V400" s="7" t="b">
        <v>1</v>
      </c>
      <c r="W400" s="6" t="s">
        <v>860</v>
      </c>
      <c r="X400" s="6" t="s">
        <v>875</v>
      </c>
      <c r="Y400" s="7">
        <v>1</v>
      </c>
      <c r="Z400" s="6" t="s">
        <v>713</v>
      </c>
      <c r="AA400" s="6" t="str">
        <f t="shared" si="24"/>
        <v>TPIS3</v>
      </c>
      <c r="AB400" s="6" t="str">
        <f t="shared" si="25"/>
        <v/>
      </c>
      <c r="AD400" s="10" t="e">
        <f>VLOOKUP(R400,Layout2!$B$2:$M$2395,12,FALSE)</f>
        <v>#N/A</v>
      </c>
      <c r="AE400" s="10" t="e">
        <f>IF(ISNA(AD400),VLOOKUP(C400,Layout2!$F$2:$M$2395,8,FALSE),AD400)</f>
        <v>#N/A</v>
      </c>
      <c r="AF400" s="10" t="e">
        <f>IF(ISNA(AE400),VLOOKUP(B400,Layout2!$F$2:$M$2395,8,FALSE),AE400)</f>
        <v>#N/A</v>
      </c>
      <c r="AG400" s="10" t="e">
        <f>IF(ISNA(AF400),VLOOKUP(B400,Layout2!$B$2:$M$2395,12,FALSE),AF400)</f>
        <v>#N/A</v>
      </c>
      <c r="AI400" s="17" t="e">
        <v>#N/A</v>
      </c>
      <c r="AJ400" s="17" t="s">
        <v>1700</v>
      </c>
      <c r="AK400" s="17" t="s">
        <v>1700</v>
      </c>
      <c r="AL400" t="str">
        <f t="shared" si="26"/>
        <v>TPIS3</v>
      </c>
      <c r="AM400" t="str">
        <f t="shared" si="27"/>
        <v>Debênture Triunfo 2S 4E</v>
      </c>
    </row>
    <row r="401" spans="1:39" ht="12.75" customHeight="1" x14ac:dyDescent="0.3">
      <c r="A401" s="6" t="s">
        <v>1701</v>
      </c>
      <c r="B401" s="6" t="s">
        <v>1702</v>
      </c>
      <c r="C401" s="6" t="s">
        <v>16</v>
      </c>
      <c r="D401" s="7" t="b">
        <v>0</v>
      </c>
      <c r="E401" s="6" t="s">
        <v>1387</v>
      </c>
      <c r="F401" s="6" t="s">
        <v>867</v>
      </c>
      <c r="G401" s="8">
        <v>40277</v>
      </c>
      <c r="H401" s="8">
        <v>42620</v>
      </c>
      <c r="I401" s="9"/>
      <c r="J401" s="9"/>
      <c r="K401" s="9"/>
      <c r="L401" s="6" t="s">
        <v>19</v>
      </c>
      <c r="M401" s="9"/>
      <c r="N401" s="6" t="s">
        <v>1703</v>
      </c>
      <c r="O401" s="9"/>
      <c r="P401" s="7">
        <v>0</v>
      </c>
      <c r="Q401" s="6" t="s">
        <v>999</v>
      </c>
      <c r="R401" s="6" t="s">
        <v>1702</v>
      </c>
      <c r="S401" s="6" t="s">
        <v>19</v>
      </c>
      <c r="T401" s="8">
        <v>41640</v>
      </c>
      <c r="U401" s="8">
        <v>43325</v>
      </c>
      <c r="V401" s="7" t="b">
        <v>0</v>
      </c>
      <c r="W401" s="6" t="s">
        <v>860</v>
      </c>
      <c r="X401" s="6" t="s">
        <v>1388</v>
      </c>
      <c r="Y401" s="7">
        <v>1</v>
      </c>
      <c r="Z401" s="6" t="s">
        <v>713</v>
      </c>
      <c r="AA401" s="6" t="str">
        <f t="shared" si="24"/>
        <v>TESOURO</v>
      </c>
      <c r="AB401" s="6" t="str">
        <f t="shared" si="25"/>
        <v/>
      </c>
      <c r="AD401" s="10" t="e">
        <f>VLOOKUP(R401,Layout2!$B$2:$M$2395,12,FALSE)</f>
        <v>#N/A</v>
      </c>
      <c r="AE401" s="10" t="str">
        <f>IF(ISNA(AD401),VLOOKUP(C401,Layout2!$F$2:$M$2395,8,FALSE),AD401)</f>
        <v/>
      </c>
      <c r="AF401" s="10" t="str">
        <f>IF(ISNA(AE401),VLOOKUP(B401,Layout2!$F$2:$M$2395,8,FALSE),AE401)</f>
        <v/>
      </c>
      <c r="AG401" s="10" t="str">
        <f>IF(ISNA(AF401),VLOOKUP(B401,Layout2!$B$2:$M$2395,12,FALSE),AF401)</f>
        <v/>
      </c>
      <c r="AI401" s="17" t="e">
        <v>#N/A</v>
      </c>
      <c r="AJ401" s="17" t="s">
        <v>1389</v>
      </c>
      <c r="AK401" s="17" t="s">
        <v>1389</v>
      </c>
      <c r="AL401" t="str">
        <f t="shared" si="26"/>
        <v>TESOURO</v>
      </c>
      <c r="AM401" t="str">
        <f t="shared" si="27"/>
        <v>LFT 01/03/2023</v>
      </c>
    </row>
    <row r="402" spans="1:39" ht="12.75" customHeight="1" x14ac:dyDescent="0.3">
      <c r="A402" s="6" t="s">
        <v>1704</v>
      </c>
      <c r="B402" s="6" t="s">
        <v>1705</v>
      </c>
      <c r="C402" s="6" t="s">
        <v>16</v>
      </c>
      <c r="D402" s="7" t="b">
        <v>0</v>
      </c>
      <c r="E402" s="6" t="s">
        <v>1387</v>
      </c>
      <c r="F402" s="6" t="s">
        <v>867</v>
      </c>
      <c r="G402" s="8">
        <v>40459</v>
      </c>
      <c r="H402" s="8">
        <v>45397</v>
      </c>
      <c r="I402" s="9"/>
      <c r="J402" s="9"/>
      <c r="K402" s="9"/>
      <c r="L402" s="6" t="s">
        <v>19</v>
      </c>
      <c r="M402" s="9"/>
      <c r="N402" s="6" t="s">
        <v>1703</v>
      </c>
      <c r="O402" s="9"/>
      <c r="P402" s="7">
        <v>0</v>
      </c>
      <c r="Q402" s="6" t="s">
        <v>999</v>
      </c>
      <c r="R402" s="6" t="s">
        <v>1705</v>
      </c>
      <c r="S402" s="6" t="s">
        <v>19</v>
      </c>
      <c r="T402" s="8">
        <v>41640</v>
      </c>
      <c r="U402" s="8">
        <v>43515</v>
      </c>
      <c r="V402" s="7" t="b">
        <v>0</v>
      </c>
      <c r="W402" s="6" t="s">
        <v>860</v>
      </c>
      <c r="X402" s="6" t="s">
        <v>1388</v>
      </c>
      <c r="Y402" s="7">
        <v>1</v>
      </c>
      <c r="Z402" s="6" t="s">
        <v>713</v>
      </c>
      <c r="AA402" s="6" t="str">
        <f t="shared" si="24"/>
        <v>TESOURO</v>
      </c>
      <c r="AB402" s="6" t="str">
        <f t="shared" si="25"/>
        <v/>
      </c>
      <c r="AD402" s="10" t="e">
        <f>VLOOKUP(R402,Layout2!$B$2:$M$2395,12,FALSE)</f>
        <v>#N/A</v>
      </c>
      <c r="AE402" s="10" t="str">
        <f>IF(ISNA(AD402),VLOOKUP(C402,Layout2!$F$2:$M$2395,8,FALSE),AD402)</f>
        <v/>
      </c>
      <c r="AF402" s="10" t="str">
        <f>IF(ISNA(AE402),VLOOKUP(B402,Layout2!$F$2:$M$2395,8,FALSE),AE402)</f>
        <v/>
      </c>
      <c r="AG402" s="10" t="str">
        <f>IF(ISNA(AF402),VLOOKUP(B402,Layout2!$B$2:$M$2395,12,FALSE),AF402)</f>
        <v/>
      </c>
      <c r="AI402" s="17" t="e">
        <v>#N/A</v>
      </c>
      <c r="AJ402" s="17" t="s">
        <v>1389</v>
      </c>
      <c r="AK402" s="17" t="s">
        <v>1389</v>
      </c>
      <c r="AL402" t="str">
        <f t="shared" si="26"/>
        <v>TESOURO</v>
      </c>
      <c r="AM402" t="str">
        <f t="shared" si="27"/>
        <v>LFT 03/17</v>
      </c>
    </row>
    <row r="403" spans="1:39" ht="12.75" customHeight="1" x14ac:dyDescent="0.3">
      <c r="A403" s="6" t="s">
        <v>1706</v>
      </c>
      <c r="B403" s="6" t="s">
        <v>1707</v>
      </c>
      <c r="C403" s="6" t="s">
        <v>19</v>
      </c>
      <c r="D403" s="7" t="b">
        <v>0</v>
      </c>
      <c r="E403" s="6" t="s">
        <v>894</v>
      </c>
      <c r="F403" s="6" t="s">
        <v>867</v>
      </c>
      <c r="G403" s="8">
        <v>41197</v>
      </c>
      <c r="H403" s="8">
        <v>43023</v>
      </c>
      <c r="I403" s="9"/>
      <c r="J403" s="9"/>
      <c r="K403" s="9"/>
      <c r="L403" s="6" t="s">
        <v>1707</v>
      </c>
      <c r="M403" s="9"/>
      <c r="N403" s="6" t="s">
        <v>888</v>
      </c>
      <c r="O403" s="9"/>
      <c r="P403" s="7">
        <v>2.1999999999999999E-2</v>
      </c>
      <c r="Q403" s="6" t="s">
        <v>869</v>
      </c>
      <c r="R403" s="6" t="s">
        <v>1708</v>
      </c>
      <c r="S403" s="6" t="s">
        <v>19</v>
      </c>
      <c r="T403" s="8">
        <v>41640</v>
      </c>
      <c r="U403" s="8">
        <v>42719</v>
      </c>
      <c r="V403" s="7" t="b">
        <v>1</v>
      </c>
      <c r="W403" s="6" t="s">
        <v>860</v>
      </c>
      <c r="X403" s="6" t="s">
        <v>875</v>
      </c>
      <c r="Y403" s="7">
        <v>1</v>
      </c>
      <c r="Z403" s="6" t="s">
        <v>713</v>
      </c>
      <c r="AA403" s="6" t="str">
        <f t="shared" si="24"/>
        <v>TPIS3</v>
      </c>
      <c r="AB403" s="6" t="str">
        <f t="shared" si="25"/>
        <v/>
      </c>
      <c r="AD403" s="10" t="e">
        <f>VLOOKUP(R403,Layout2!$B$2:$M$2395,12,FALSE)</f>
        <v>#N/A</v>
      </c>
      <c r="AE403" s="10" t="e">
        <f>IF(ISNA(AD403),VLOOKUP(C403,Layout2!$F$2:$M$2395,8,FALSE),AD403)</f>
        <v>#N/A</v>
      </c>
      <c r="AF403" s="10" t="e">
        <f>IF(ISNA(AE403),VLOOKUP(B403,Layout2!$F$2:$M$2395,8,FALSE),AE403)</f>
        <v>#N/A</v>
      </c>
      <c r="AG403" s="10" t="e">
        <f>IF(ISNA(AF403),VLOOKUP(B403,Layout2!$B$2:$M$2395,12,FALSE),AF403)</f>
        <v>#N/A</v>
      </c>
      <c r="AI403" s="17" t="e">
        <v>#N/A</v>
      </c>
      <c r="AJ403" s="17" t="s">
        <v>1700</v>
      </c>
      <c r="AK403" s="17" t="s">
        <v>1700</v>
      </c>
      <c r="AL403" t="str">
        <f t="shared" si="26"/>
        <v>TPIS3</v>
      </c>
      <c r="AM403" t="str">
        <f t="shared" si="27"/>
        <v>Debênture Triunfo 1S 4E</v>
      </c>
    </row>
    <row r="404" spans="1:39" ht="12.75" customHeight="1" x14ac:dyDescent="0.3">
      <c r="A404" s="6" t="s">
        <v>1709</v>
      </c>
      <c r="B404" s="6" t="s">
        <v>1710</v>
      </c>
      <c r="C404" s="6" t="s">
        <v>16</v>
      </c>
      <c r="D404" s="7" t="b">
        <v>0</v>
      </c>
      <c r="E404" s="6" t="s">
        <v>1387</v>
      </c>
      <c r="F404" s="6" t="s">
        <v>867</v>
      </c>
      <c r="G404" s="8">
        <v>41474</v>
      </c>
      <c r="H404" s="8">
        <v>43525</v>
      </c>
      <c r="I404" s="9"/>
      <c r="J404" s="9"/>
      <c r="K404" s="9"/>
      <c r="L404" s="6" t="s">
        <v>19</v>
      </c>
      <c r="M404" s="9"/>
      <c r="N404" s="6" t="s">
        <v>1703</v>
      </c>
      <c r="O404" s="9"/>
      <c r="P404" s="7">
        <v>0</v>
      </c>
      <c r="Q404" s="6" t="s">
        <v>999</v>
      </c>
      <c r="R404" s="6" t="s">
        <v>1710</v>
      </c>
      <c r="S404" s="6" t="s">
        <v>19</v>
      </c>
      <c r="T404" s="8">
        <v>41640</v>
      </c>
      <c r="U404" s="8">
        <v>42825</v>
      </c>
      <c r="V404" s="7" t="b">
        <v>0</v>
      </c>
      <c r="W404" s="6" t="s">
        <v>860</v>
      </c>
      <c r="X404" s="6" t="s">
        <v>1388</v>
      </c>
      <c r="Y404" s="7">
        <v>1</v>
      </c>
      <c r="Z404" s="6" t="s">
        <v>713</v>
      </c>
      <c r="AA404" s="6" t="str">
        <f t="shared" si="24"/>
        <v>TESOURO</v>
      </c>
      <c r="AB404" s="6" t="str">
        <f t="shared" si="25"/>
        <v/>
      </c>
      <c r="AD404" s="10" t="e">
        <f>VLOOKUP(R404,Layout2!$B$2:$M$2395,12,FALSE)</f>
        <v>#N/A</v>
      </c>
      <c r="AE404" s="10" t="str">
        <f>IF(ISNA(AD404),VLOOKUP(C404,Layout2!$F$2:$M$2395,8,FALSE),AD404)</f>
        <v/>
      </c>
      <c r="AF404" s="10" t="str">
        <f>IF(ISNA(AE404),VLOOKUP(B404,Layout2!$F$2:$M$2395,8,FALSE),AE404)</f>
        <v/>
      </c>
      <c r="AG404" s="10" t="str">
        <f>IF(ISNA(AF404),VLOOKUP(B404,Layout2!$B$2:$M$2395,12,FALSE),AF404)</f>
        <v/>
      </c>
      <c r="AI404" s="17" t="e">
        <v>#N/A</v>
      </c>
      <c r="AJ404" s="17" t="s">
        <v>1389</v>
      </c>
      <c r="AK404" s="17" t="s">
        <v>1389</v>
      </c>
      <c r="AL404" t="str">
        <f t="shared" si="26"/>
        <v>TESOURO</v>
      </c>
      <c r="AM404" t="str">
        <f t="shared" si="27"/>
        <v>LFT 03/2019</v>
      </c>
    </row>
    <row r="405" spans="1:39" ht="12.75" customHeight="1" x14ac:dyDescent="0.3">
      <c r="A405" s="6" t="s">
        <v>1711</v>
      </c>
      <c r="B405" s="6" t="s">
        <v>21</v>
      </c>
      <c r="C405" s="6" t="s">
        <v>16</v>
      </c>
      <c r="D405" s="7" t="b">
        <v>0</v>
      </c>
      <c r="E405" s="6" t="s">
        <v>1387</v>
      </c>
      <c r="F405" s="6" t="s">
        <v>867</v>
      </c>
      <c r="G405" s="8">
        <v>41656</v>
      </c>
      <c r="H405" s="8">
        <v>43891</v>
      </c>
      <c r="I405" s="9"/>
      <c r="J405" s="9"/>
      <c r="K405" s="9"/>
      <c r="L405" s="6" t="s">
        <v>19</v>
      </c>
      <c r="M405" s="9"/>
      <c r="N405" s="6" t="s">
        <v>1703</v>
      </c>
      <c r="O405" s="9"/>
      <c r="P405" s="7">
        <v>0</v>
      </c>
      <c r="Q405" s="6" t="s">
        <v>999</v>
      </c>
      <c r="R405" s="6" t="s">
        <v>21</v>
      </c>
      <c r="S405" s="6" t="s">
        <v>19</v>
      </c>
      <c r="T405" s="8">
        <v>41640</v>
      </c>
      <c r="U405" s="8">
        <v>42825</v>
      </c>
      <c r="V405" s="7" t="b">
        <v>0</v>
      </c>
      <c r="W405" s="6" t="s">
        <v>860</v>
      </c>
      <c r="X405" s="6" t="s">
        <v>1388</v>
      </c>
      <c r="Y405" s="7">
        <v>1</v>
      </c>
      <c r="Z405" s="6" t="s">
        <v>713</v>
      </c>
      <c r="AA405" s="6" t="str">
        <f t="shared" si="24"/>
        <v>TESOURO</v>
      </c>
      <c r="AB405" s="6" t="str">
        <f t="shared" si="25"/>
        <v/>
      </c>
      <c r="AD405" s="10" t="str">
        <f>VLOOKUP(R405,Layout2!$B$2:$M$2395,12,FALSE)</f>
        <v/>
      </c>
      <c r="AE405" s="10" t="str">
        <f>IF(ISNA(AD405),VLOOKUP(C405,Layout2!$F$2:$M$2395,8,FALSE),AD405)</f>
        <v/>
      </c>
      <c r="AF405" s="10" t="str">
        <f>IF(ISNA(AE405),VLOOKUP(B405,Layout2!$F$2:$M$2395,8,FALSE),AE405)</f>
        <v/>
      </c>
      <c r="AG405" s="10" t="str">
        <f>IF(ISNA(AF405),VLOOKUP(B405,Layout2!$B$2:$M$2395,12,FALSE),AF405)</f>
        <v/>
      </c>
      <c r="AI405" s="17" t="e">
        <v>#N/A</v>
      </c>
      <c r="AJ405" s="17" t="s">
        <v>1389</v>
      </c>
      <c r="AK405" s="17" t="s">
        <v>1389</v>
      </c>
      <c r="AL405" t="str">
        <f t="shared" si="26"/>
        <v>TESOURO</v>
      </c>
      <c r="AM405" t="str">
        <f t="shared" si="27"/>
        <v>LFT 03/20</v>
      </c>
    </row>
    <row r="406" spans="1:39" ht="12.75" customHeight="1" x14ac:dyDescent="0.3">
      <c r="A406" s="6" t="s">
        <v>1712</v>
      </c>
      <c r="B406" s="6" t="s">
        <v>99</v>
      </c>
      <c r="C406" s="6" t="s">
        <v>16</v>
      </c>
      <c r="D406" s="7" t="b">
        <v>0</v>
      </c>
      <c r="E406" s="6" t="s">
        <v>1387</v>
      </c>
      <c r="F406" s="6" t="s">
        <v>867</v>
      </c>
      <c r="G406" s="8">
        <v>41838</v>
      </c>
      <c r="H406" s="8">
        <v>44075</v>
      </c>
      <c r="I406" s="9"/>
      <c r="J406" s="9"/>
      <c r="K406" s="9"/>
      <c r="L406" s="6" t="s">
        <v>19</v>
      </c>
      <c r="M406" s="9"/>
      <c r="N406" s="6" t="s">
        <v>1703</v>
      </c>
      <c r="O406" s="9"/>
      <c r="P406" s="7">
        <v>0</v>
      </c>
      <c r="Q406" s="6" t="s">
        <v>999</v>
      </c>
      <c r="R406" s="6" t="s">
        <v>99</v>
      </c>
      <c r="S406" s="6" t="s">
        <v>19</v>
      </c>
      <c r="T406" s="8">
        <v>41640</v>
      </c>
      <c r="U406" s="8">
        <v>42508</v>
      </c>
      <c r="V406" s="7" t="b">
        <v>0</v>
      </c>
      <c r="W406" s="6" t="s">
        <v>860</v>
      </c>
      <c r="X406" s="6" t="s">
        <v>1388</v>
      </c>
      <c r="Y406" s="7">
        <v>1</v>
      </c>
      <c r="Z406" s="6" t="s">
        <v>713</v>
      </c>
      <c r="AA406" s="6" t="str">
        <f t="shared" si="24"/>
        <v>TESOURO</v>
      </c>
      <c r="AB406" s="6" t="str">
        <f t="shared" si="25"/>
        <v/>
      </c>
      <c r="AD406" s="10" t="str">
        <f>VLOOKUP(R406,Layout2!$B$2:$M$2395,12,FALSE)</f>
        <v/>
      </c>
      <c r="AE406" s="10" t="str">
        <f>IF(ISNA(AD406),VLOOKUP(C406,Layout2!$F$2:$M$2395,8,FALSE),AD406)</f>
        <v/>
      </c>
      <c r="AF406" s="10" t="str">
        <f>IF(ISNA(AE406),VLOOKUP(B406,Layout2!$F$2:$M$2395,8,FALSE),AE406)</f>
        <v/>
      </c>
      <c r="AG406" s="10" t="str">
        <f>IF(ISNA(AF406),VLOOKUP(B406,Layout2!$B$2:$M$2395,12,FALSE),AF406)</f>
        <v/>
      </c>
      <c r="AI406" s="17" t="e">
        <v>#N/A</v>
      </c>
      <c r="AJ406" s="17" t="s">
        <v>1389</v>
      </c>
      <c r="AK406" s="17" t="s">
        <v>1389</v>
      </c>
      <c r="AL406" t="str">
        <f t="shared" si="26"/>
        <v>TESOURO</v>
      </c>
      <c r="AM406" t="str">
        <f t="shared" si="27"/>
        <v>LFT 09/20</v>
      </c>
    </row>
    <row r="407" spans="1:39" ht="12.75" customHeight="1" x14ac:dyDescent="0.3">
      <c r="A407" s="6" t="s">
        <v>1713</v>
      </c>
      <c r="B407" s="6" t="s">
        <v>1714</v>
      </c>
      <c r="C407" s="6" t="s">
        <v>840</v>
      </c>
      <c r="D407" s="7" t="b">
        <v>0</v>
      </c>
      <c r="E407" s="6" t="s">
        <v>1089</v>
      </c>
      <c r="F407" s="6" t="s">
        <v>867</v>
      </c>
      <c r="G407" s="8">
        <v>42356</v>
      </c>
      <c r="H407" s="8">
        <v>44913</v>
      </c>
      <c r="I407" s="9"/>
      <c r="J407" s="9"/>
      <c r="K407" s="9"/>
      <c r="L407" s="6" t="s">
        <v>1714</v>
      </c>
      <c r="M407" s="9"/>
      <c r="N407" s="6" t="s">
        <v>888</v>
      </c>
      <c r="O407" s="9"/>
      <c r="P407" s="7">
        <v>0.03</v>
      </c>
      <c r="Q407" s="6" t="s">
        <v>869</v>
      </c>
      <c r="R407" s="6" t="s">
        <v>439</v>
      </c>
      <c r="S407" s="6" t="s">
        <v>19</v>
      </c>
      <c r="T407" s="8">
        <v>41640</v>
      </c>
      <c r="U407" s="8">
        <v>43369</v>
      </c>
      <c r="V407" s="7" t="b">
        <v>0</v>
      </c>
      <c r="W407" s="6" t="s">
        <v>860</v>
      </c>
      <c r="X407" s="6" t="s">
        <v>861</v>
      </c>
      <c r="Y407" s="7">
        <v>1</v>
      </c>
      <c r="Z407" s="6" t="s">
        <v>980</v>
      </c>
      <c r="AA407" s="6" t="str">
        <f t="shared" si="24"/>
        <v>-</v>
      </c>
      <c r="AB407" s="6" t="str">
        <f t="shared" si="25"/>
        <v>20045862000148</v>
      </c>
      <c r="AD407" s="10" t="str">
        <f>VLOOKUP(R407,Layout2!$B$2:$M$2395,12,FALSE)</f>
        <v>20045862000148</v>
      </c>
      <c r="AE407" s="10" t="str">
        <f>IF(ISNA(AD407),VLOOKUP(C407,Layout2!$F$2:$M$2395,8,FALSE),AD407)</f>
        <v>20045862000148</v>
      </c>
      <c r="AF407" s="10" t="str">
        <f>IF(ISNA(AE407),VLOOKUP(B407,Layout2!$F$2:$M$2395,8,FALSE),AE407)</f>
        <v>20045862000148</v>
      </c>
      <c r="AG407" s="10" t="str">
        <f>IF(ISNA(AF407),VLOOKUP(B407,Layout2!$B$2:$M$2395,12,FALSE),AF407)</f>
        <v>20045862000148</v>
      </c>
      <c r="AI407" s="17" t="e">
        <v>#N/A</v>
      </c>
      <c r="AJ407" s="17" t="s">
        <v>862</v>
      </c>
      <c r="AK407" s="17" t="s">
        <v>862</v>
      </c>
      <c r="AL407" t="str">
        <f t="shared" si="26"/>
        <v>-</v>
      </c>
      <c r="AM407" t="str">
        <f t="shared" si="27"/>
        <v>FIDC Saneago Infraestrutura IV Sênior</v>
      </c>
    </row>
    <row r="408" spans="1:39" ht="12.75" customHeight="1" x14ac:dyDescent="0.3">
      <c r="A408" s="6" t="s">
        <v>1715</v>
      </c>
      <c r="B408" s="6" t="s">
        <v>1716</v>
      </c>
      <c r="C408" s="6" t="s">
        <v>721</v>
      </c>
      <c r="D408" s="7" t="b">
        <v>0</v>
      </c>
      <c r="E408" s="6" t="s">
        <v>874</v>
      </c>
      <c r="F408" s="6" t="s">
        <v>867</v>
      </c>
      <c r="G408" s="8">
        <v>40991</v>
      </c>
      <c r="H408" s="8">
        <v>42817</v>
      </c>
      <c r="I408" s="9"/>
      <c r="J408" s="9"/>
      <c r="K408" s="9"/>
      <c r="L408" s="6" t="s">
        <v>721</v>
      </c>
      <c r="M408" s="9"/>
      <c r="N408" s="6" t="s">
        <v>888</v>
      </c>
      <c r="O408" s="9"/>
      <c r="P408" s="7">
        <v>1.7500000000000002E-2</v>
      </c>
      <c r="Q408" s="6" t="s">
        <v>869</v>
      </c>
      <c r="R408" s="6" t="s">
        <v>1717</v>
      </c>
      <c r="S408" s="6" t="s">
        <v>19</v>
      </c>
      <c r="T408" s="8">
        <v>41640</v>
      </c>
      <c r="U408" s="8">
        <v>42712</v>
      </c>
      <c r="V408" s="7" t="b">
        <v>0</v>
      </c>
      <c r="W408" s="6" t="s">
        <v>860</v>
      </c>
      <c r="X408" s="6" t="s">
        <v>875</v>
      </c>
      <c r="Y408" s="7">
        <v>1</v>
      </c>
      <c r="Z408" s="6" t="s">
        <v>713</v>
      </c>
      <c r="AA408" s="6" t="str">
        <f t="shared" si="24"/>
        <v>JHSF3</v>
      </c>
      <c r="AB408" s="6" t="str">
        <f t="shared" si="25"/>
        <v/>
      </c>
      <c r="AD408" s="10" t="e">
        <f>VLOOKUP(R408,Layout2!$B$2:$M$2395,12,FALSE)</f>
        <v>#N/A</v>
      </c>
      <c r="AE408" s="10" t="e">
        <f>IF(ISNA(AD408),VLOOKUP(C408,Layout2!$F$2:$M$2395,8,FALSE),AD408)</f>
        <v>#N/A</v>
      </c>
      <c r="AF408" s="10" t="e">
        <f>IF(ISNA(AE408),VLOOKUP(B408,Layout2!$F$2:$M$2395,8,FALSE),AE408)</f>
        <v>#N/A</v>
      </c>
      <c r="AG408" s="10" t="e">
        <f>IF(ISNA(AF408),VLOOKUP(B408,Layout2!$B$2:$M$2395,12,FALSE),AF408)</f>
        <v>#N/A</v>
      </c>
      <c r="AI408" s="17" t="e">
        <v>#N/A</v>
      </c>
      <c r="AJ408" s="17" t="s">
        <v>1718</v>
      </c>
      <c r="AK408" s="17" t="s">
        <v>1718</v>
      </c>
      <c r="AL408" t="str">
        <f t="shared" si="26"/>
        <v>JHSF3</v>
      </c>
      <c r="AM408" t="str">
        <f t="shared" si="27"/>
        <v>Debênture JHSF Participações 1S 4E</v>
      </c>
    </row>
    <row r="409" spans="1:39" ht="12.75" customHeight="1" x14ac:dyDescent="0.3">
      <c r="A409" s="6" t="s">
        <v>1719</v>
      </c>
      <c r="B409" s="6" t="s">
        <v>355</v>
      </c>
      <c r="C409" s="6" t="s">
        <v>19</v>
      </c>
      <c r="D409" s="7" t="b">
        <v>0</v>
      </c>
      <c r="E409" s="6" t="s">
        <v>974</v>
      </c>
      <c r="F409" s="6" t="s">
        <v>975</v>
      </c>
      <c r="G409" s="8">
        <v>0</v>
      </c>
      <c r="H409" s="8">
        <v>55153</v>
      </c>
      <c r="I409" s="9"/>
      <c r="J409" s="9"/>
      <c r="K409" s="9"/>
      <c r="L409" s="6" t="s">
        <v>19</v>
      </c>
      <c r="M409" s="9"/>
      <c r="N409" s="6" t="s">
        <v>888</v>
      </c>
      <c r="O409" s="9"/>
      <c r="P409" s="7">
        <v>0</v>
      </c>
      <c r="Q409" s="6" t="s">
        <v>869</v>
      </c>
      <c r="R409" s="6" t="s">
        <v>354</v>
      </c>
      <c r="S409" s="6" t="s">
        <v>19</v>
      </c>
      <c r="T409" s="8">
        <v>41640</v>
      </c>
      <c r="U409" s="8">
        <v>43325</v>
      </c>
      <c r="V409" s="7" t="b">
        <v>0</v>
      </c>
      <c r="W409" s="6" t="s">
        <v>860</v>
      </c>
      <c r="X409" s="6" t="s">
        <v>861</v>
      </c>
      <c r="Y409" s="7">
        <v>1</v>
      </c>
      <c r="Z409" s="6" t="s">
        <v>980</v>
      </c>
      <c r="AA409" s="6" t="str">
        <f t="shared" si="24"/>
        <v>-</v>
      </c>
      <c r="AB409" s="6" t="str">
        <f t="shared" si="25"/>
        <v/>
      </c>
      <c r="AD409" s="10" t="str">
        <f>VLOOKUP(R409,Layout2!$B$2:$M$2395,12,FALSE)</f>
        <v/>
      </c>
      <c r="AE409" s="10" t="str">
        <f>IF(ISNA(AD409),VLOOKUP(C409,Layout2!$F$2:$M$2395,8,FALSE),AD409)</f>
        <v/>
      </c>
      <c r="AF409" s="10" t="str">
        <f>IF(ISNA(AE409),VLOOKUP(B409,Layout2!$F$2:$M$2395,8,FALSE),AE409)</f>
        <v/>
      </c>
      <c r="AG409" s="10" t="str">
        <f>IF(ISNA(AF409),VLOOKUP(B409,Layout2!$B$2:$M$2395,12,FALSE),AF409)</f>
        <v/>
      </c>
      <c r="AI409" s="17" t="e">
        <v>#N/A</v>
      </c>
      <c r="AJ409" s="17" t="s">
        <v>862</v>
      </c>
      <c r="AK409" s="17" t="s">
        <v>862</v>
      </c>
      <c r="AL409" t="str">
        <f t="shared" si="26"/>
        <v>-</v>
      </c>
      <c r="AM409" t="str">
        <f t="shared" si="27"/>
        <v>Rio Bravo Crédito Imobiliário II</v>
      </c>
    </row>
    <row r="410" spans="1:39" ht="12.75" customHeight="1" x14ac:dyDescent="0.3">
      <c r="A410" s="6" t="s">
        <v>1720</v>
      </c>
      <c r="B410" s="6" t="s">
        <v>1721</v>
      </c>
      <c r="C410" s="6" t="s">
        <v>1722</v>
      </c>
      <c r="D410" s="7" t="b">
        <v>0</v>
      </c>
      <c r="E410" s="6" t="s">
        <v>1089</v>
      </c>
      <c r="F410" s="6" t="s">
        <v>975</v>
      </c>
      <c r="G410" s="8">
        <v>42499</v>
      </c>
      <c r="H410" s="8">
        <v>42499</v>
      </c>
      <c r="I410" s="9"/>
      <c r="J410" s="9"/>
      <c r="K410" s="9"/>
      <c r="L410" s="6" t="s">
        <v>19</v>
      </c>
      <c r="M410" s="9"/>
      <c r="N410" s="6" t="s">
        <v>888</v>
      </c>
      <c r="O410" s="9"/>
      <c r="P410" s="7">
        <v>0</v>
      </c>
      <c r="Q410" s="6" t="s">
        <v>999</v>
      </c>
      <c r="R410" s="6" t="s">
        <v>1721</v>
      </c>
      <c r="S410" s="6" t="s">
        <v>19</v>
      </c>
      <c r="T410" s="8">
        <v>41640</v>
      </c>
      <c r="U410" s="8">
        <v>42719</v>
      </c>
      <c r="V410" s="7" t="b">
        <v>1</v>
      </c>
      <c r="W410" s="6" t="s">
        <v>860</v>
      </c>
      <c r="X410" s="6" t="s">
        <v>861</v>
      </c>
      <c r="Y410" s="7">
        <v>1</v>
      </c>
      <c r="Z410" s="6" t="s">
        <v>713</v>
      </c>
      <c r="AA410" s="6" t="str">
        <f t="shared" si="24"/>
        <v>-</v>
      </c>
      <c r="AB410" s="6" t="str">
        <f t="shared" si="25"/>
        <v/>
      </c>
      <c r="AD410" s="10" t="e">
        <f>VLOOKUP(R410,Layout2!$B$2:$M$2395,12,FALSE)</f>
        <v>#N/A</v>
      </c>
      <c r="AE410" s="10" t="e">
        <f>IF(ISNA(AD410),VLOOKUP(C410,Layout2!$F$2:$M$2395,8,FALSE),AD410)</f>
        <v>#N/A</v>
      </c>
      <c r="AF410" s="10" t="e">
        <f>IF(ISNA(AE410),VLOOKUP(B410,Layout2!$F$2:$M$2395,8,FALSE),AE410)</f>
        <v>#N/A</v>
      </c>
      <c r="AG410" s="10" t="e">
        <f>IF(ISNA(AF410),VLOOKUP(B410,Layout2!$B$2:$M$2395,12,FALSE),AF410)</f>
        <v>#N/A</v>
      </c>
      <c r="AI410" s="17" t="e">
        <v>#N/A</v>
      </c>
      <c r="AJ410" s="17" t="s">
        <v>862</v>
      </c>
      <c r="AK410" s="17" t="s">
        <v>862</v>
      </c>
      <c r="AL410" t="str">
        <f t="shared" si="26"/>
        <v>-</v>
      </c>
      <c r="AM410" t="str">
        <f t="shared" si="27"/>
        <v>Fundo Invest Referenciado Di Santander Banespa Titulos Publicos</v>
      </c>
    </row>
    <row r="411" spans="1:39" ht="12.75" customHeight="1" x14ac:dyDescent="0.3">
      <c r="A411" s="6" t="s">
        <v>1723</v>
      </c>
      <c r="B411" s="6" t="s">
        <v>1724</v>
      </c>
      <c r="C411" s="6" t="s">
        <v>1725</v>
      </c>
      <c r="D411" s="7" t="b">
        <v>0</v>
      </c>
      <c r="E411" s="6" t="s">
        <v>894</v>
      </c>
      <c r="F411" s="6" t="s">
        <v>867</v>
      </c>
      <c r="G411" s="8">
        <v>41320</v>
      </c>
      <c r="H411" s="8">
        <v>43876</v>
      </c>
      <c r="I411" s="9"/>
      <c r="J411" s="9"/>
      <c r="K411" s="9"/>
      <c r="L411" s="6" t="s">
        <v>19</v>
      </c>
      <c r="M411" s="9"/>
      <c r="N411" s="6" t="s">
        <v>888</v>
      </c>
      <c r="O411" s="9"/>
      <c r="P411" s="7">
        <v>0</v>
      </c>
      <c r="Q411" s="6" t="s">
        <v>869</v>
      </c>
      <c r="R411" s="6" t="s">
        <v>1724</v>
      </c>
      <c r="S411" s="6" t="s">
        <v>19</v>
      </c>
      <c r="T411" s="8">
        <v>41640</v>
      </c>
      <c r="U411" s="8">
        <v>42825</v>
      </c>
      <c r="V411" s="7" t="b">
        <v>0</v>
      </c>
      <c r="W411" s="6" t="s">
        <v>860</v>
      </c>
      <c r="X411" s="6" t="s">
        <v>875</v>
      </c>
      <c r="Y411" s="7">
        <v>1</v>
      </c>
      <c r="Z411" s="6" t="s">
        <v>713</v>
      </c>
      <c r="AA411" s="6" t="str">
        <f t="shared" si="24"/>
        <v>IGTA3</v>
      </c>
      <c r="AB411" s="6" t="str">
        <f t="shared" si="25"/>
        <v/>
      </c>
      <c r="AD411" s="10" t="e">
        <f>VLOOKUP(R411,Layout2!$B$2:$M$2395,12,FALSE)</f>
        <v>#N/A</v>
      </c>
      <c r="AE411" s="10" t="e">
        <f>IF(ISNA(AD411),VLOOKUP(C411,Layout2!$F$2:$M$2395,8,FALSE),AD411)</f>
        <v>#N/A</v>
      </c>
      <c r="AF411" s="10" t="e">
        <f>IF(ISNA(AE411),VLOOKUP(B411,Layout2!$F$2:$M$2395,8,FALSE),AE411)</f>
        <v>#N/A</v>
      </c>
      <c r="AG411" s="10" t="e">
        <f>IF(ISNA(AF411),VLOOKUP(B411,Layout2!$B$2:$M$2395,12,FALSE),AF411)</f>
        <v>#N/A</v>
      </c>
      <c r="AI411" s="17" t="e">
        <v>#N/A</v>
      </c>
      <c r="AJ411" s="17" t="s">
        <v>1726</v>
      </c>
      <c r="AK411" s="17" t="s">
        <v>1726</v>
      </c>
      <c r="AL411" t="str">
        <f t="shared" si="26"/>
        <v>IGTA3</v>
      </c>
      <c r="AM411" t="str">
        <f t="shared" si="27"/>
        <v>Debênture IGUATEMI 1S 4E</v>
      </c>
    </row>
    <row r="412" spans="1:39" ht="12.75" customHeight="1" x14ac:dyDescent="0.3">
      <c r="A412" s="6" t="s">
        <v>1459</v>
      </c>
      <c r="B412" s="6" t="s">
        <v>1727</v>
      </c>
      <c r="C412" s="6" t="s">
        <v>19</v>
      </c>
      <c r="D412" s="7" t="b">
        <v>0</v>
      </c>
      <c r="E412" s="6" t="s">
        <v>19</v>
      </c>
      <c r="F412" s="6" t="s">
        <v>19</v>
      </c>
      <c r="G412" s="8">
        <v>0</v>
      </c>
      <c r="H412" s="8">
        <v>0</v>
      </c>
      <c r="I412" s="9"/>
      <c r="J412" s="9"/>
      <c r="K412" s="9"/>
      <c r="L412" s="6" t="s">
        <v>19</v>
      </c>
      <c r="M412" s="9"/>
      <c r="N412" s="6" t="s">
        <v>19</v>
      </c>
      <c r="O412" s="9"/>
      <c r="P412" s="7">
        <v>0</v>
      </c>
      <c r="Q412" s="6" t="s">
        <v>19</v>
      </c>
      <c r="R412" s="6" t="s">
        <v>171</v>
      </c>
      <c r="S412" s="6" t="s">
        <v>19</v>
      </c>
      <c r="T412" s="8">
        <v>41640</v>
      </c>
      <c r="U412" s="8">
        <v>42920</v>
      </c>
      <c r="V412" s="7" t="b">
        <v>1</v>
      </c>
      <c r="W412" s="6" t="s">
        <v>860</v>
      </c>
      <c r="X412" s="6" t="s">
        <v>19</v>
      </c>
      <c r="Y412" s="7">
        <v>0</v>
      </c>
      <c r="Z412" s="6" t="s">
        <v>19</v>
      </c>
      <c r="AA412" s="6" t="str">
        <f t="shared" si="24"/>
        <v/>
      </c>
      <c r="AB412" s="6" t="str">
        <f t="shared" si="25"/>
        <v>09314129000149</v>
      </c>
      <c r="AD412" s="10" t="str">
        <f>VLOOKUP(R412,Layout2!$B$2:$M$2395,12,FALSE)</f>
        <v>09314129000149</v>
      </c>
      <c r="AE412" s="10" t="str">
        <f>IF(ISNA(AD412),VLOOKUP(C412,Layout2!$F$2:$M$2395,8,FALSE),AD412)</f>
        <v>09314129000149</v>
      </c>
      <c r="AF412" s="10" t="str">
        <f>IF(ISNA(AE412),VLOOKUP(B412,Layout2!$F$2:$M$2395,8,FALSE),AE412)</f>
        <v>09314129000149</v>
      </c>
      <c r="AG412" s="10" t="str">
        <f>IF(ISNA(AF412),VLOOKUP(B412,Layout2!$B$2:$M$2395,12,FALSE),AF412)</f>
        <v>09314129000149</v>
      </c>
      <c r="AI412" s="17" t="e">
        <v>#N/A</v>
      </c>
      <c r="AJ412" s="17" t="e">
        <v>#N/A</v>
      </c>
      <c r="AK412" s="17" t="s">
        <v>19</v>
      </c>
      <c r="AL412" t="str">
        <f t="shared" si="26"/>
        <v/>
      </c>
      <c r="AM412" t="str">
        <f t="shared" si="27"/>
        <v>CRI NOVA COLORADO</v>
      </c>
    </row>
    <row r="413" spans="1:39" ht="12.75" customHeight="1" x14ac:dyDescent="0.3">
      <c r="A413" s="6" t="s">
        <v>1728</v>
      </c>
      <c r="B413" s="6" t="s">
        <v>1729</v>
      </c>
      <c r="C413" s="6" t="s">
        <v>246</v>
      </c>
      <c r="D413" s="7" t="b">
        <v>0</v>
      </c>
      <c r="E413" s="6" t="s">
        <v>874</v>
      </c>
      <c r="F413" s="6" t="s">
        <v>867</v>
      </c>
      <c r="G413" s="8">
        <v>42014</v>
      </c>
      <c r="H413" s="8">
        <v>44022</v>
      </c>
      <c r="I413" s="9"/>
      <c r="J413" s="9"/>
      <c r="K413" s="9"/>
      <c r="L413" s="6" t="s">
        <v>246</v>
      </c>
      <c r="M413" s="9"/>
      <c r="N413" s="6" t="s">
        <v>888</v>
      </c>
      <c r="O413" s="9"/>
      <c r="P413" s="7">
        <v>0.06</v>
      </c>
      <c r="Q413" s="6" t="s">
        <v>869</v>
      </c>
      <c r="R413" s="6" t="s">
        <v>245</v>
      </c>
      <c r="S413" s="6" t="s">
        <v>19</v>
      </c>
      <c r="T413" s="8">
        <v>41640</v>
      </c>
      <c r="U413" s="8">
        <v>42796</v>
      </c>
      <c r="V413" s="7" t="b">
        <v>0</v>
      </c>
      <c r="W413" s="6" t="s">
        <v>860</v>
      </c>
      <c r="X413" s="6" t="s">
        <v>875</v>
      </c>
      <c r="Y413" s="7">
        <v>1</v>
      </c>
      <c r="Z413" s="6" t="s">
        <v>713</v>
      </c>
      <c r="AA413" s="6" t="str">
        <f t="shared" si="24"/>
        <v>0374155D</v>
      </c>
      <c r="AB413" s="6" t="str">
        <f t="shared" si="25"/>
        <v>11284204000118</v>
      </c>
      <c r="AD413" s="10" t="str">
        <f>VLOOKUP(R413,Layout2!$B$2:$M$2395,12,FALSE)</f>
        <v>11284204000118</v>
      </c>
      <c r="AE413" s="10" t="str">
        <f>IF(ISNA(AD413),VLOOKUP(C413,Layout2!$F$2:$M$2395,8,FALSE),AD413)</f>
        <v>11284204000118</v>
      </c>
      <c r="AF413" s="10" t="str">
        <f>IF(ISNA(AE413),VLOOKUP(B413,Layout2!$F$2:$M$2395,8,FALSE),AE413)</f>
        <v>11284204000118</v>
      </c>
      <c r="AG413" s="10" t="str">
        <f>IF(ISNA(AF413),VLOOKUP(B413,Layout2!$B$2:$M$2395,12,FALSE),AF413)</f>
        <v>11284204000118</v>
      </c>
      <c r="AI413" s="17" t="s">
        <v>1730</v>
      </c>
      <c r="AJ413" s="17" t="s">
        <v>1730</v>
      </c>
      <c r="AK413" s="17" t="s">
        <v>1730</v>
      </c>
      <c r="AL413" t="str">
        <f t="shared" si="26"/>
        <v>0374155D</v>
      </c>
      <c r="AM413" t="str">
        <f t="shared" si="27"/>
        <v>Debênture YOU INC 1S 1E</v>
      </c>
    </row>
    <row r="414" spans="1:39" ht="12.75" customHeight="1" x14ac:dyDescent="0.3">
      <c r="A414" s="6" t="s">
        <v>1731</v>
      </c>
      <c r="B414" s="6" t="s">
        <v>1732</v>
      </c>
      <c r="C414" s="6" t="s">
        <v>1732</v>
      </c>
      <c r="D414" s="7" t="b">
        <v>0</v>
      </c>
      <c r="E414" s="6" t="s">
        <v>874</v>
      </c>
      <c r="F414" s="6" t="s">
        <v>867</v>
      </c>
      <c r="G414" s="8">
        <v>42943</v>
      </c>
      <c r="H414" s="8">
        <v>45122</v>
      </c>
      <c r="I414" s="9"/>
      <c r="J414" s="9"/>
      <c r="K414" s="9"/>
      <c r="L414" s="6" t="s">
        <v>1732</v>
      </c>
      <c r="M414" s="9"/>
      <c r="N414" s="6" t="s">
        <v>888</v>
      </c>
      <c r="O414" s="9"/>
      <c r="P414" s="7">
        <v>0</v>
      </c>
      <c r="Q414" s="6" t="s">
        <v>869</v>
      </c>
      <c r="R414" s="6" t="s">
        <v>767</v>
      </c>
      <c r="S414" s="6" t="s">
        <v>19</v>
      </c>
      <c r="T414" s="8">
        <v>41640</v>
      </c>
      <c r="U414" s="8">
        <v>43151</v>
      </c>
      <c r="V414" s="7" t="b">
        <v>0</v>
      </c>
      <c r="W414" s="6" t="s">
        <v>860</v>
      </c>
      <c r="X414" s="6" t="s">
        <v>875</v>
      </c>
      <c r="Y414" s="7">
        <v>0</v>
      </c>
      <c r="Z414" s="6" t="s">
        <v>713</v>
      </c>
      <c r="AA414" s="6" t="str">
        <f t="shared" si="24"/>
        <v>MOVI3</v>
      </c>
      <c r="AB414" s="6" t="str">
        <f t="shared" si="25"/>
        <v/>
      </c>
      <c r="AD414" s="10" t="e">
        <f>VLOOKUP(R414,Layout2!$B$2:$M$2395,12,FALSE)</f>
        <v>#N/A</v>
      </c>
      <c r="AE414" s="10" t="e">
        <f>IF(ISNA(AD414),VLOOKUP(C414,Layout2!$F$2:$M$2395,8,FALSE),AD414)</f>
        <v>#N/A</v>
      </c>
      <c r="AF414" s="10" t="e">
        <f>IF(ISNA(AE414),VLOOKUP(B414,Layout2!$F$2:$M$2395,8,FALSE),AE414)</f>
        <v>#N/A</v>
      </c>
      <c r="AG414" s="10" t="e">
        <f>IF(ISNA(AF414),VLOOKUP(B414,Layout2!$B$2:$M$2395,12,FALSE),AF414)</f>
        <v>#N/A</v>
      </c>
      <c r="AI414" s="17" t="e">
        <v>#N/A</v>
      </c>
      <c r="AJ414" s="17" t="s">
        <v>1733</v>
      </c>
      <c r="AK414" s="17" t="s">
        <v>1733</v>
      </c>
      <c r="AL414" t="str">
        <f t="shared" si="26"/>
        <v>MOVI3</v>
      </c>
      <c r="AM414" t="str">
        <f t="shared" si="27"/>
        <v>Debênture Movida 2S 1E</v>
      </c>
    </row>
    <row r="415" spans="1:39" ht="12.75" customHeight="1" x14ac:dyDescent="0.3">
      <c r="A415" s="6" t="s">
        <v>1734</v>
      </c>
      <c r="B415" s="6" t="s">
        <v>1735</v>
      </c>
      <c r="C415" s="6" t="s">
        <v>816</v>
      </c>
      <c r="D415" s="7" t="b">
        <v>0</v>
      </c>
      <c r="E415" s="6" t="s">
        <v>1105</v>
      </c>
      <c r="F415" s="6" t="s">
        <v>867</v>
      </c>
      <c r="G415" s="8">
        <v>40590</v>
      </c>
      <c r="H415" s="8">
        <v>45001</v>
      </c>
      <c r="I415" s="9"/>
      <c r="J415" s="9"/>
      <c r="K415" s="9"/>
      <c r="L415" s="6" t="s">
        <v>816</v>
      </c>
      <c r="M415" s="9"/>
      <c r="N415" s="6" t="s">
        <v>882</v>
      </c>
      <c r="O415" s="9"/>
      <c r="P415" s="7">
        <v>7.9500000000000001E-2</v>
      </c>
      <c r="Q415" s="6" t="s">
        <v>869</v>
      </c>
      <c r="R415" s="6" t="s">
        <v>1736</v>
      </c>
      <c r="S415" s="6" t="s">
        <v>19</v>
      </c>
      <c r="T415" s="8">
        <v>41640</v>
      </c>
      <c r="U415" s="8">
        <v>42592</v>
      </c>
      <c r="V415" s="7" t="b">
        <v>0</v>
      </c>
      <c r="W415" s="6" t="s">
        <v>860</v>
      </c>
      <c r="X415" s="6" t="s">
        <v>870</v>
      </c>
      <c r="Y415" s="7">
        <v>1</v>
      </c>
      <c r="Z415" s="6" t="s">
        <v>713</v>
      </c>
      <c r="AA415" s="6" t="str">
        <f t="shared" si="24"/>
        <v>ALSC3</v>
      </c>
      <c r="AB415" s="6" t="str">
        <f t="shared" si="25"/>
        <v/>
      </c>
      <c r="AD415" s="10" t="e">
        <f>VLOOKUP(R415,Layout2!$B$2:$M$2395,12,FALSE)</f>
        <v>#N/A</v>
      </c>
      <c r="AE415" s="10" t="e">
        <f>IF(ISNA(AD415),VLOOKUP(C415,Layout2!$F$2:$M$2395,8,FALSE),AD415)</f>
        <v>#N/A</v>
      </c>
      <c r="AF415" s="10" t="e">
        <f>IF(ISNA(AE415),VLOOKUP(B415,Layout2!$F$2:$M$2395,8,FALSE),AE415)</f>
        <v>#N/A</v>
      </c>
      <c r="AG415" s="10" t="e">
        <f>IF(ISNA(AF415),VLOOKUP(B415,Layout2!$B$2:$M$2395,12,FALSE),AF415)</f>
        <v>#N/A</v>
      </c>
      <c r="AI415" s="17" t="e">
        <v>#N/A</v>
      </c>
      <c r="AJ415" s="17" t="s">
        <v>1737</v>
      </c>
      <c r="AK415" s="17" t="s">
        <v>1737</v>
      </c>
      <c r="AL415" t="str">
        <f t="shared" si="26"/>
        <v>ALSC3</v>
      </c>
      <c r="AM415" t="str">
        <f t="shared" si="27"/>
        <v>CRI RB Aliansce 55S 1E</v>
      </c>
    </row>
    <row r="416" spans="1:39" ht="12.75" customHeight="1" x14ac:dyDescent="0.3">
      <c r="A416" s="6" t="s">
        <v>1738</v>
      </c>
      <c r="B416" s="6" t="s">
        <v>80</v>
      </c>
      <c r="C416" s="6" t="s">
        <v>1739</v>
      </c>
      <c r="D416" s="7" t="b">
        <v>0</v>
      </c>
      <c r="E416" s="6" t="s">
        <v>1105</v>
      </c>
      <c r="F416" s="6" t="s">
        <v>867</v>
      </c>
      <c r="G416" s="8">
        <v>42772</v>
      </c>
      <c r="H416" s="8">
        <v>45920</v>
      </c>
      <c r="I416" s="9"/>
      <c r="J416" s="9"/>
      <c r="K416" s="9"/>
      <c r="L416" s="6" t="s">
        <v>19</v>
      </c>
      <c r="M416" s="9"/>
      <c r="N416" s="6" t="s">
        <v>882</v>
      </c>
      <c r="O416" s="9"/>
      <c r="P416" s="7">
        <v>0</v>
      </c>
      <c r="Q416" s="6" t="s">
        <v>869</v>
      </c>
      <c r="R416" s="6" t="s">
        <v>171</v>
      </c>
      <c r="S416" s="6" t="s">
        <v>19</v>
      </c>
      <c r="T416" s="8">
        <v>41640</v>
      </c>
      <c r="U416" s="8">
        <v>42955</v>
      </c>
      <c r="V416" s="7" t="b">
        <v>1</v>
      </c>
      <c r="W416" s="6" t="s">
        <v>860</v>
      </c>
      <c r="X416" s="6" t="s">
        <v>870</v>
      </c>
      <c r="Y416" s="7">
        <v>0</v>
      </c>
      <c r="Z416" s="6" t="s">
        <v>19</v>
      </c>
      <c r="AA416" s="6" t="str">
        <f t="shared" si="24"/>
        <v/>
      </c>
      <c r="AB416" s="6" t="str">
        <f t="shared" si="25"/>
        <v>09314129000149</v>
      </c>
      <c r="AD416" s="10" t="str">
        <f>VLOOKUP(R416,Layout2!$B$2:$M$2395,12,FALSE)</f>
        <v>09314129000149</v>
      </c>
      <c r="AE416" s="10" t="str">
        <f>IF(ISNA(AD416),VLOOKUP(C416,Layout2!$F$2:$M$2395,8,FALSE),AD416)</f>
        <v>09314129000149</v>
      </c>
      <c r="AF416" s="10" t="str">
        <f>IF(ISNA(AE416),VLOOKUP(B416,Layout2!$F$2:$M$2395,8,FALSE),AE416)</f>
        <v>09314129000149</v>
      </c>
      <c r="AG416" s="10" t="str">
        <f>IF(ISNA(AF416),VLOOKUP(B416,Layout2!$B$2:$M$2395,12,FALSE),AF416)</f>
        <v>09314129000149</v>
      </c>
      <c r="AI416" s="17" t="e">
        <v>#N/A</v>
      </c>
      <c r="AJ416" s="17" t="e">
        <v>#N/A</v>
      </c>
      <c r="AK416" s="17" t="s">
        <v>19</v>
      </c>
      <c r="AL416" t="str">
        <f t="shared" si="26"/>
        <v/>
      </c>
      <c r="AM416" t="str">
        <f t="shared" si="27"/>
        <v>Colorado CRI SCCI 32S</v>
      </c>
    </row>
    <row r="417" spans="1:39" ht="12.75" customHeight="1" x14ac:dyDescent="0.3">
      <c r="A417" s="6" t="s">
        <v>1740</v>
      </c>
      <c r="B417" s="6" t="s">
        <v>1741</v>
      </c>
      <c r="C417" s="6" t="s">
        <v>19</v>
      </c>
      <c r="D417" s="7" t="b">
        <v>0</v>
      </c>
      <c r="E417" s="6" t="s">
        <v>974</v>
      </c>
      <c r="F417" s="6" t="s">
        <v>975</v>
      </c>
      <c r="G417" s="8">
        <v>0</v>
      </c>
      <c r="H417" s="8">
        <v>0</v>
      </c>
      <c r="I417" s="9"/>
      <c r="J417" s="9"/>
      <c r="K417" s="9"/>
      <c r="L417" s="6" t="s">
        <v>19</v>
      </c>
      <c r="M417" s="9"/>
      <c r="N417" s="6" t="s">
        <v>888</v>
      </c>
      <c r="O417" s="9"/>
      <c r="P417" s="7">
        <v>0</v>
      </c>
      <c r="Q417" s="6" t="s">
        <v>869</v>
      </c>
      <c r="R417" s="6" t="s">
        <v>1742</v>
      </c>
      <c r="S417" s="6" t="s">
        <v>19</v>
      </c>
      <c r="T417" s="8">
        <v>41640</v>
      </c>
      <c r="U417" s="8">
        <v>42719</v>
      </c>
      <c r="V417" s="7" t="b">
        <v>1</v>
      </c>
      <c r="W417" s="6" t="s">
        <v>860</v>
      </c>
      <c r="X417" s="6" t="s">
        <v>861</v>
      </c>
      <c r="Y417" s="7">
        <v>1</v>
      </c>
      <c r="Z417" s="6" t="s">
        <v>976</v>
      </c>
      <c r="AA417" s="6" t="str">
        <f t="shared" si="24"/>
        <v>-</v>
      </c>
      <c r="AB417" s="6" t="str">
        <f t="shared" si="25"/>
        <v/>
      </c>
      <c r="AD417" s="10" t="e">
        <f>VLOOKUP(R417,Layout2!$B$2:$M$2395,12,FALSE)</f>
        <v>#N/A</v>
      </c>
      <c r="AE417" s="10" t="e">
        <f>IF(ISNA(AD417),VLOOKUP(C417,Layout2!$F$2:$M$2395,8,FALSE),AD417)</f>
        <v>#N/A</v>
      </c>
      <c r="AF417" s="10" t="e">
        <f>IF(ISNA(AE417),VLOOKUP(B417,Layout2!$F$2:$M$2395,8,FALSE),AE417)</f>
        <v>#N/A</v>
      </c>
      <c r="AG417" s="10" t="e">
        <f>IF(ISNA(AF417),VLOOKUP(B417,Layout2!$B$2:$M$2395,12,FALSE),AF417)</f>
        <v>#N/A</v>
      </c>
      <c r="AI417" s="17" t="e">
        <v>#N/A</v>
      </c>
      <c r="AJ417" s="17" t="s">
        <v>862</v>
      </c>
      <c r="AK417" s="17" t="s">
        <v>862</v>
      </c>
      <c r="AL417" t="str">
        <f t="shared" si="26"/>
        <v>-</v>
      </c>
      <c r="AM417" t="str">
        <f t="shared" si="27"/>
        <v>Presidente Vargas</v>
      </c>
    </row>
    <row r="418" spans="1:39" ht="12.75" customHeight="1" x14ac:dyDescent="0.3">
      <c r="A418" s="6" t="s">
        <v>1743</v>
      </c>
      <c r="B418" s="6" t="s">
        <v>1744</v>
      </c>
      <c r="C418" s="6" t="s">
        <v>1745</v>
      </c>
      <c r="D418" s="7" t="b">
        <v>0</v>
      </c>
      <c r="E418" s="6" t="s">
        <v>874</v>
      </c>
      <c r="F418" s="6" t="s">
        <v>867</v>
      </c>
      <c r="G418" s="8">
        <v>41927</v>
      </c>
      <c r="H418" s="8">
        <v>43753</v>
      </c>
      <c r="I418" s="9"/>
      <c r="J418" s="9"/>
      <c r="K418" s="9"/>
      <c r="L418" s="6" t="s">
        <v>19</v>
      </c>
      <c r="M418" s="9"/>
      <c r="N418" s="6" t="s">
        <v>888</v>
      </c>
      <c r="O418" s="9"/>
      <c r="P418" s="7">
        <v>0</v>
      </c>
      <c r="Q418" s="6" t="s">
        <v>869</v>
      </c>
      <c r="R418" s="6" t="s">
        <v>1744</v>
      </c>
      <c r="S418" s="6" t="s">
        <v>19</v>
      </c>
      <c r="T418" s="8">
        <v>41640</v>
      </c>
      <c r="U418" s="8">
        <v>42859</v>
      </c>
      <c r="V418" s="7" t="b">
        <v>0</v>
      </c>
      <c r="W418" s="6" t="s">
        <v>860</v>
      </c>
      <c r="X418" s="6" t="s">
        <v>875</v>
      </c>
      <c r="Y418" s="7">
        <v>1</v>
      </c>
      <c r="Z418" s="6" t="s">
        <v>713</v>
      </c>
      <c r="AA418" s="6" t="str">
        <f t="shared" si="24"/>
        <v>3698887Z</v>
      </c>
      <c r="AB418" s="6" t="str">
        <f t="shared" si="25"/>
        <v/>
      </c>
      <c r="AD418" s="10" t="e">
        <f>VLOOKUP(R418,Layout2!$B$2:$M$2395,12,FALSE)</f>
        <v>#N/A</v>
      </c>
      <c r="AE418" s="10" t="e">
        <f>IF(ISNA(AD418),VLOOKUP(C418,Layout2!$F$2:$M$2395,8,FALSE),AD418)</f>
        <v>#N/A</v>
      </c>
      <c r="AF418" s="10" t="e">
        <f>IF(ISNA(AE418),VLOOKUP(B418,Layout2!$F$2:$M$2395,8,FALSE),AE418)</f>
        <v>#N/A</v>
      </c>
      <c r="AG418" s="10" t="e">
        <f>IF(ISNA(AF418),VLOOKUP(B418,Layout2!$B$2:$M$2395,12,FALSE),AF418)</f>
        <v>#N/A</v>
      </c>
      <c r="AI418" s="17" t="e">
        <v>#N/A</v>
      </c>
      <c r="AJ418" s="17" t="s">
        <v>1746</v>
      </c>
      <c r="AK418" s="17" t="s">
        <v>1746</v>
      </c>
      <c r="AL418" t="str">
        <f t="shared" si="26"/>
        <v>3698887Z</v>
      </c>
      <c r="AM418" t="str">
        <f t="shared" si="27"/>
        <v>Debênture INTERVIAS 1S 4E</v>
      </c>
    </row>
    <row r="419" spans="1:39" ht="12.75" customHeight="1" x14ac:dyDescent="0.3">
      <c r="A419" s="6" t="s">
        <v>1747</v>
      </c>
      <c r="B419" s="6" t="s">
        <v>1748</v>
      </c>
      <c r="C419" s="6" t="s">
        <v>1749</v>
      </c>
      <c r="D419" s="7" t="b">
        <v>0</v>
      </c>
      <c r="E419" s="6" t="s">
        <v>974</v>
      </c>
      <c r="F419" s="6" t="s">
        <v>975</v>
      </c>
      <c r="G419" s="8">
        <v>45843</v>
      </c>
      <c r="H419" s="8">
        <v>55153</v>
      </c>
      <c r="I419" s="9"/>
      <c r="J419" s="9"/>
      <c r="K419" s="9"/>
      <c r="L419" s="6" t="s">
        <v>19</v>
      </c>
      <c r="M419" s="9"/>
      <c r="N419" s="6" t="s">
        <v>888</v>
      </c>
      <c r="O419" s="9"/>
      <c r="P419" s="7">
        <v>0</v>
      </c>
      <c r="Q419" s="6" t="s">
        <v>869</v>
      </c>
      <c r="R419" s="6" t="s">
        <v>481</v>
      </c>
      <c r="S419" s="6" t="s">
        <v>19</v>
      </c>
      <c r="T419" s="8">
        <v>41640</v>
      </c>
      <c r="U419" s="8">
        <v>43479</v>
      </c>
      <c r="V419" s="7" t="b">
        <v>0</v>
      </c>
      <c r="W419" s="6" t="s">
        <v>860</v>
      </c>
      <c r="X419" s="6" t="s">
        <v>861</v>
      </c>
      <c r="Y419" s="7">
        <v>2</v>
      </c>
      <c r="Z419" s="6" t="s">
        <v>976</v>
      </c>
      <c r="AA419" s="6" t="str">
        <f t="shared" si="24"/>
        <v>-</v>
      </c>
      <c r="AB419" s="6" t="str">
        <f t="shared" si="25"/>
        <v>22459737000100</v>
      </c>
      <c r="AD419" s="10" t="str">
        <f>VLOOKUP(R419,Layout2!$B$2:$M$2395,12,FALSE)</f>
        <v>22459737000100</v>
      </c>
      <c r="AE419" s="10" t="str">
        <f>IF(ISNA(AD419),VLOOKUP(C419,Layout2!$F$2:$M$2395,8,FALSE),AD419)</f>
        <v>22459737000100</v>
      </c>
      <c r="AF419" s="10" t="str">
        <f>IF(ISNA(AE419),VLOOKUP(B419,Layout2!$F$2:$M$2395,8,FALSE),AE419)</f>
        <v>22459737000100</v>
      </c>
      <c r="AG419" s="10" t="str">
        <f>IF(ISNA(AF419),VLOOKUP(B419,Layout2!$B$2:$M$2395,12,FALSE),AF419)</f>
        <v>22459737000100</v>
      </c>
      <c r="AI419" s="17" t="e">
        <v>#N/A</v>
      </c>
      <c r="AJ419" s="17" t="s">
        <v>862</v>
      </c>
      <c r="AK419" s="17" t="s">
        <v>862</v>
      </c>
      <c r="AL419" t="str">
        <f t="shared" si="26"/>
        <v>-</v>
      </c>
      <c r="AM419" t="str">
        <f t="shared" si="27"/>
        <v>Modal MultiShoppings</v>
      </c>
    </row>
    <row r="420" spans="1:39" ht="12.75" customHeight="1" x14ac:dyDescent="0.3">
      <c r="A420" s="6" t="s">
        <v>1750</v>
      </c>
      <c r="B420" s="6" t="s">
        <v>1751</v>
      </c>
      <c r="C420" s="6" t="s">
        <v>19</v>
      </c>
      <c r="D420" s="7" t="b">
        <v>0</v>
      </c>
      <c r="E420" s="6" t="s">
        <v>974</v>
      </c>
      <c r="F420" s="6" t="s">
        <v>975</v>
      </c>
      <c r="G420" s="8">
        <v>0</v>
      </c>
      <c r="H420" s="8">
        <v>55153</v>
      </c>
      <c r="I420" s="9"/>
      <c r="J420" s="9"/>
      <c r="K420" s="9"/>
      <c r="L420" s="6" t="s">
        <v>19</v>
      </c>
      <c r="M420" s="9"/>
      <c r="N420" s="6" t="s">
        <v>888</v>
      </c>
      <c r="O420" s="9"/>
      <c r="P420" s="7">
        <v>0</v>
      </c>
      <c r="Q420" s="6" t="s">
        <v>869</v>
      </c>
      <c r="R420" s="6" t="s">
        <v>1752</v>
      </c>
      <c r="S420" s="6" t="s">
        <v>19</v>
      </c>
      <c r="T420" s="8">
        <v>41640</v>
      </c>
      <c r="U420" s="8">
        <v>43322</v>
      </c>
      <c r="V420" s="7" t="b">
        <v>0</v>
      </c>
      <c r="W420" s="6" t="s">
        <v>860</v>
      </c>
      <c r="X420" s="6" t="s">
        <v>861</v>
      </c>
      <c r="Y420" s="7">
        <v>1</v>
      </c>
      <c r="Z420" s="6" t="s">
        <v>976</v>
      </c>
      <c r="AA420" s="6" t="str">
        <f t="shared" si="24"/>
        <v>-</v>
      </c>
      <c r="AB420" s="6" t="str">
        <f t="shared" si="25"/>
        <v/>
      </c>
      <c r="AD420" s="10" t="e">
        <f>VLOOKUP(R420,Layout2!$B$2:$M$2395,12,FALSE)</f>
        <v>#N/A</v>
      </c>
      <c r="AE420" s="10" t="e">
        <f>IF(ISNA(AD420),VLOOKUP(C420,Layout2!$F$2:$M$2395,8,FALSE),AD420)</f>
        <v>#N/A</v>
      </c>
      <c r="AF420" s="10" t="e">
        <f>IF(ISNA(AE420),VLOOKUP(B420,Layout2!$F$2:$M$2395,8,FALSE),AE420)</f>
        <v>#N/A</v>
      </c>
      <c r="AG420" s="10" t="e">
        <f>IF(ISNA(AF420),VLOOKUP(B420,Layout2!$B$2:$M$2395,12,FALSE),AF420)</f>
        <v>#N/A</v>
      </c>
      <c r="AI420" s="17" t="e">
        <v>#N/A</v>
      </c>
      <c r="AJ420" s="17" t="s">
        <v>862</v>
      </c>
      <c r="AK420" s="17" t="s">
        <v>862</v>
      </c>
      <c r="AL420" t="str">
        <f t="shared" si="26"/>
        <v>-</v>
      </c>
      <c r="AM420" t="str">
        <f t="shared" si="27"/>
        <v>XP Gaia Lote I (teste)</v>
      </c>
    </row>
    <row r="421" spans="1:39" ht="12.75" customHeight="1" x14ac:dyDescent="0.3">
      <c r="A421" s="6" t="s">
        <v>1753</v>
      </c>
      <c r="B421" s="6" t="s">
        <v>1754</v>
      </c>
      <c r="C421" s="6" t="s">
        <v>19</v>
      </c>
      <c r="D421" s="7" t="b">
        <v>0</v>
      </c>
      <c r="E421" s="6" t="s">
        <v>974</v>
      </c>
      <c r="F421" s="6" t="s">
        <v>975</v>
      </c>
      <c r="G421" s="8">
        <v>0</v>
      </c>
      <c r="H421" s="8">
        <v>0</v>
      </c>
      <c r="I421" s="9"/>
      <c r="J421" s="9"/>
      <c r="K421" s="9"/>
      <c r="L421" s="6" t="s">
        <v>19</v>
      </c>
      <c r="M421" s="9"/>
      <c r="N421" s="6" t="s">
        <v>888</v>
      </c>
      <c r="O421" s="9"/>
      <c r="P421" s="7">
        <v>0</v>
      </c>
      <c r="Q421" s="6" t="s">
        <v>869</v>
      </c>
      <c r="R421" s="6" t="s">
        <v>1755</v>
      </c>
      <c r="S421" s="6" t="s">
        <v>19</v>
      </c>
      <c r="T421" s="8">
        <v>41640</v>
      </c>
      <c r="U421" s="8">
        <v>42719</v>
      </c>
      <c r="V421" s="7" t="b">
        <v>1</v>
      </c>
      <c r="W421" s="6" t="s">
        <v>860</v>
      </c>
      <c r="X421" s="6" t="s">
        <v>861</v>
      </c>
      <c r="Y421" s="7">
        <v>1</v>
      </c>
      <c r="Z421" s="6" t="s">
        <v>976</v>
      </c>
      <c r="AA421" s="6" t="str">
        <f t="shared" si="24"/>
        <v>-</v>
      </c>
      <c r="AB421" s="6" t="str">
        <f t="shared" si="25"/>
        <v/>
      </c>
      <c r="AD421" s="10" t="e">
        <f>VLOOKUP(R421,Layout2!$B$2:$M$2395,12,FALSE)</f>
        <v>#N/A</v>
      </c>
      <c r="AE421" s="10" t="e">
        <f>IF(ISNA(AD421),VLOOKUP(C421,Layout2!$F$2:$M$2395,8,FALSE),AD421)</f>
        <v>#N/A</v>
      </c>
      <c r="AF421" s="10" t="e">
        <f>IF(ISNA(AE421),VLOOKUP(B421,Layout2!$F$2:$M$2395,8,FALSE),AE421)</f>
        <v>#N/A</v>
      </c>
      <c r="AG421" s="10" t="e">
        <f>IF(ISNA(AF421),VLOOKUP(B421,Layout2!$B$2:$M$2395,12,FALSE),AF421)</f>
        <v>#N/A</v>
      </c>
      <c r="AI421" s="17" t="e">
        <v>#N/A</v>
      </c>
      <c r="AJ421" s="17" t="s">
        <v>862</v>
      </c>
      <c r="AK421" s="17" t="s">
        <v>862</v>
      </c>
      <c r="AL421" t="str">
        <f t="shared" si="26"/>
        <v>-</v>
      </c>
      <c r="AM421" t="str">
        <f t="shared" si="27"/>
        <v>XP Corporate Macaé</v>
      </c>
    </row>
    <row r="422" spans="1:39" ht="12.75" customHeight="1" x14ac:dyDescent="0.3">
      <c r="A422" s="6" t="s">
        <v>1756</v>
      </c>
      <c r="B422" s="6" t="s">
        <v>1757</v>
      </c>
      <c r="C422" s="6" t="s">
        <v>19</v>
      </c>
      <c r="D422" s="7" t="b">
        <v>0</v>
      </c>
      <c r="E422" s="6" t="s">
        <v>974</v>
      </c>
      <c r="F422" s="6" t="s">
        <v>975</v>
      </c>
      <c r="G422" s="9"/>
      <c r="H422" s="9"/>
      <c r="I422" s="9"/>
      <c r="J422" s="9"/>
      <c r="K422" s="9"/>
      <c r="L422" s="6" t="s">
        <v>19</v>
      </c>
      <c r="M422" s="9"/>
      <c r="N422" s="6" t="s">
        <v>888</v>
      </c>
      <c r="O422" s="9"/>
      <c r="P422" s="7">
        <v>0</v>
      </c>
      <c r="Q422" s="6" t="s">
        <v>869</v>
      </c>
      <c r="R422" s="6" t="s">
        <v>1758</v>
      </c>
      <c r="S422" s="6" t="s">
        <v>19</v>
      </c>
      <c r="T422" s="8">
        <v>41640</v>
      </c>
      <c r="U422" s="8">
        <v>42719</v>
      </c>
      <c r="V422" s="7" t="b">
        <v>1</v>
      </c>
      <c r="W422" s="6" t="s">
        <v>860</v>
      </c>
      <c r="X422" s="6" t="s">
        <v>861</v>
      </c>
      <c r="Y422" s="7">
        <v>1</v>
      </c>
      <c r="Z422" s="6" t="s">
        <v>976</v>
      </c>
      <c r="AA422" s="6" t="str">
        <f t="shared" si="24"/>
        <v>-</v>
      </c>
      <c r="AB422" s="6" t="str">
        <f t="shared" si="25"/>
        <v/>
      </c>
      <c r="AD422" s="10" t="e">
        <f>VLOOKUP(R422,Layout2!$B$2:$M$2395,12,FALSE)</f>
        <v>#N/A</v>
      </c>
      <c r="AE422" s="10" t="e">
        <f>IF(ISNA(AD422),VLOOKUP(C422,Layout2!$F$2:$M$2395,8,FALSE),AD422)</f>
        <v>#N/A</v>
      </c>
      <c r="AF422" s="10" t="e">
        <f>IF(ISNA(AE422),VLOOKUP(B422,Layout2!$F$2:$M$2395,8,FALSE),AE422)</f>
        <v>#N/A</v>
      </c>
      <c r="AG422" s="10" t="e">
        <f>IF(ISNA(AF422),VLOOKUP(B422,Layout2!$B$2:$M$2395,12,FALSE),AF422)</f>
        <v>#N/A</v>
      </c>
      <c r="AI422" s="17" t="e">
        <v>#N/A</v>
      </c>
      <c r="AJ422" s="17" t="s">
        <v>862</v>
      </c>
      <c r="AK422" s="17" t="s">
        <v>862</v>
      </c>
      <c r="AL422" t="str">
        <f t="shared" si="26"/>
        <v>-</v>
      </c>
      <c r="AM422" t="str">
        <f t="shared" si="27"/>
        <v>Shopping West Plaza</v>
      </c>
    </row>
    <row r="423" spans="1:39" ht="12.75" customHeight="1" x14ac:dyDescent="0.3">
      <c r="A423" s="6" t="s">
        <v>1759</v>
      </c>
      <c r="B423" s="6" t="s">
        <v>1760</v>
      </c>
      <c r="C423" s="6" t="s">
        <v>1445</v>
      </c>
      <c r="D423" s="7" t="b">
        <v>0</v>
      </c>
      <c r="E423" s="6" t="s">
        <v>974</v>
      </c>
      <c r="F423" s="6" t="s">
        <v>975</v>
      </c>
      <c r="G423" s="8">
        <v>42499</v>
      </c>
      <c r="H423" s="8">
        <v>55153</v>
      </c>
      <c r="I423" s="9"/>
      <c r="J423" s="9"/>
      <c r="K423" s="9"/>
      <c r="L423" s="6" t="s">
        <v>19</v>
      </c>
      <c r="M423" s="9"/>
      <c r="N423" s="6" t="s">
        <v>888</v>
      </c>
      <c r="O423" s="9"/>
      <c r="P423" s="7">
        <v>0</v>
      </c>
      <c r="Q423" s="6" t="s">
        <v>999</v>
      </c>
      <c r="R423" s="6" t="s">
        <v>1760</v>
      </c>
      <c r="S423" s="6" t="s">
        <v>19</v>
      </c>
      <c r="T423" s="8">
        <v>41640</v>
      </c>
      <c r="U423" s="8">
        <v>42831</v>
      </c>
      <c r="V423" s="7" t="b">
        <v>0</v>
      </c>
      <c r="W423" s="6" t="s">
        <v>860</v>
      </c>
      <c r="X423" s="6" t="s">
        <v>861</v>
      </c>
      <c r="Y423" s="7">
        <v>1</v>
      </c>
      <c r="Z423" s="6" t="s">
        <v>976</v>
      </c>
      <c r="AA423" s="6" t="str">
        <f t="shared" si="24"/>
        <v>-</v>
      </c>
      <c r="AB423" s="6" t="str">
        <f t="shared" si="25"/>
        <v/>
      </c>
      <c r="AD423" s="10" t="e">
        <f>VLOOKUP(R423,Layout2!$B$2:$M$2395,12,FALSE)</f>
        <v>#N/A</v>
      </c>
      <c r="AE423" s="10" t="e">
        <f>IF(ISNA(AD423),VLOOKUP(C423,Layout2!$F$2:$M$2395,8,FALSE),AD423)</f>
        <v>#N/A</v>
      </c>
      <c r="AF423" s="10" t="e">
        <f>IF(ISNA(AE423),VLOOKUP(B423,Layout2!$F$2:$M$2395,8,FALSE),AE423)</f>
        <v>#N/A</v>
      </c>
      <c r="AG423" s="10" t="e">
        <f>IF(ISNA(AF423),VLOOKUP(B423,Layout2!$B$2:$M$2395,12,FALSE),AF423)</f>
        <v>#N/A</v>
      </c>
      <c r="AI423" s="17" t="e">
        <v>#N/A</v>
      </c>
      <c r="AJ423" s="17" t="s">
        <v>862</v>
      </c>
      <c r="AK423" s="17" t="s">
        <v>862</v>
      </c>
      <c r="AL423" t="str">
        <f t="shared" si="26"/>
        <v>-</v>
      </c>
      <c r="AM423" t="str">
        <f t="shared" si="27"/>
        <v>WM RB CAPITAL FII</v>
      </c>
    </row>
    <row r="424" spans="1:39" ht="12.75" customHeight="1" x14ac:dyDescent="0.3">
      <c r="A424" s="6" t="s">
        <v>1761</v>
      </c>
      <c r="B424" s="6" t="s">
        <v>1762</v>
      </c>
      <c r="C424" s="6" t="s">
        <v>19</v>
      </c>
      <c r="D424" s="7" t="b">
        <v>0</v>
      </c>
      <c r="E424" s="6" t="s">
        <v>974</v>
      </c>
      <c r="F424" s="6" t="s">
        <v>975</v>
      </c>
      <c r="G424" s="9"/>
      <c r="H424" s="9"/>
      <c r="I424" s="9"/>
      <c r="J424" s="9"/>
      <c r="K424" s="9"/>
      <c r="L424" s="6" t="s">
        <v>19</v>
      </c>
      <c r="M424" s="9"/>
      <c r="N424" s="6" t="s">
        <v>888</v>
      </c>
      <c r="O424" s="9"/>
      <c r="P424" s="7">
        <v>0</v>
      </c>
      <c r="Q424" s="6" t="s">
        <v>869</v>
      </c>
      <c r="R424" s="6" t="s">
        <v>1763</v>
      </c>
      <c r="S424" s="6" t="s">
        <v>19</v>
      </c>
      <c r="T424" s="8">
        <v>41640</v>
      </c>
      <c r="U424" s="8">
        <v>42719</v>
      </c>
      <c r="V424" s="7" t="b">
        <v>1</v>
      </c>
      <c r="W424" s="6" t="s">
        <v>860</v>
      </c>
      <c r="X424" s="6" t="s">
        <v>861</v>
      </c>
      <c r="Y424" s="7">
        <v>1</v>
      </c>
      <c r="Z424" s="6" t="s">
        <v>976</v>
      </c>
      <c r="AA424" s="6" t="str">
        <f t="shared" si="24"/>
        <v>-</v>
      </c>
      <c r="AB424" s="6" t="str">
        <f t="shared" si="25"/>
        <v/>
      </c>
      <c r="AD424" s="10" t="e">
        <f>VLOOKUP(R424,Layout2!$B$2:$M$2395,12,FALSE)</f>
        <v>#N/A</v>
      </c>
      <c r="AE424" s="10" t="e">
        <f>IF(ISNA(AD424),VLOOKUP(C424,Layout2!$F$2:$M$2395,8,FALSE),AD424)</f>
        <v>#N/A</v>
      </c>
      <c r="AF424" s="10" t="e">
        <f>IF(ISNA(AE424),VLOOKUP(B424,Layout2!$F$2:$M$2395,8,FALSE),AE424)</f>
        <v>#N/A</v>
      </c>
      <c r="AG424" s="10" t="e">
        <f>IF(ISNA(AF424),VLOOKUP(B424,Layout2!$B$2:$M$2395,12,FALSE),AF424)</f>
        <v>#N/A</v>
      </c>
      <c r="AI424" s="17" t="e">
        <v>#N/A</v>
      </c>
      <c r="AJ424" s="17" t="s">
        <v>862</v>
      </c>
      <c r="AK424" s="17" t="s">
        <v>862</v>
      </c>
      <c r="AL424" t="str">
        <f t="shared" si="26"/>
        <v>-</v>
      </c>
      <c r="AM424" t="str">
        <f t="shared" si="27"/>
        <v>Vila Olímpia Corporate</v>
      </c>
    </row>
    <row r="425" spans="1:39" ht="12.75" customHeight="1" x14ac:dyDescent="0.3">
      <c r="A425" s="6" t="s">
        <v>1764</v>
      </c>
      <c r="B425" s="6" t="s">
        <v>343</v>
      </c>
      <c r="C425" s="6" t="s">
        <v>19</v>
      </c>
      <c r="D425" s="7" t="b">
        <v>0</v>
      </c>
      <c r="E425" s="6" t="s">
        <v>974</v>
      </c>
      <c r="F425" s="6" t="s">
        <v>975</v>
      </c>
      <c r="G425" s="8">
        <v>0</v>
      </c>
      <c r="H425" s="8">
        <v>55153</v>
      </c>
      <c r="I425" s="9"/>
      <c r="J425" s="9"/>
      <c r="K425" s="9"/>
      <c r="L425" s="6" t="s">
        <v>19</v>
      </c>
      <c r="M425" s="9"/>
      <c r="N425" s="6" t="s">
        <v>888</v>
      </c>
      <c r="O425" s="9"/>
      <c r="P425" s="7">
        <v>0</v>
      </c>
      <c r="Q425" s="6" t="s">
        <v>869</v>
      </c>
      <c r="R425" s="6" t="s">
        <v>342</v>
      </c>
      <c r="S425" s="6" t="s">
        <v>19</v>
      </c>
      <c r="T425" s="8">
        <v>41640</v>
      </c>
      <c r="U425" s="8">
        <v>43325</v>
      </c>
      <c r="V425" s="7" t="b">
        <v>0</v>
      </c>
      <c r="W425" s="6" t="s">
        <v>860</v>
      </c>
      <c r="X425" s="6" t="s">
        <v>861</v>
      </c>
      <c r="Y425" s="7">
        <v>1</v>
      </c>
      <c r="Z425" s="6" t="s">
        <v>976</v>
      </c>
      <c r="AA425" s="6" t="str">
        <f t="shared" si="24"/>
        <v>-</v>
      </c>
      <c r="AB425" s="6" t="str">
        <f t="shared" si="25"/>
        <v/>
      </c>
      <c r="AD425" s="10" t="str">
        <f>VLOOKUP(R425,Layout2!$B$2:$M$2395,12,FALSE)</f>
        <v/>
      </c>
      <c r="AE425" s="10" t="str">
        <f>IF(ISNA(AD425),VLOOKUP(C425,Layout2!$F$2:$M$2395,8,FALSE),AD425)</f>
        <v/>
      </c>
      <c r="AF425" s="10" t="str">
        <f>IF(ISNA(AE425),VLOOKUP(B425,Layout2!$F$2:$M$2395,8,FALSE),AE425)</f>
        <v/>
      </c>
      <c r="AG425" s="10" t="str">
        <f>IF(ISNA(AF425),VLOOKUP(B425,Layout2!$B$2:$M$2395,12,FALSE),AF425)</f>
        <v/>
      </c>
      <c r="AI425" s="17" t="e">
        <v>#N/A</v>
      </c>
      <c r="AJ425" s="17" t="s">
        <v>862</v>
      </c>
      <c r="AK425" s="17" t="s">
        <v>862</v>
      </c>
      <c r="AL425" t="str">
        <f t="shared" si="26"/>
        <v>-</v>
      </c>
      <c r="AM425" t="str">
        <f t="shared" si="27"/>
        <v>FII JHSF Rio Bravo Fazenda Boa Vista</v>
      </c>
    </row>
    <row r="426" spans="1:39" ht="12.75" customHeight="1" x14ac:dyDescent="0.3">
      <c r="A426" s="6" t="s">
        <v>1765</v>
      </c>
      <c r="B426" s="6" t="s">
        <v>1766</v>
      </c>
      <c r="C426" s="6" t="s">
        <v>19</v>
      </c>
      <c r="D426" s="7" t="b">
        <v>1</v>
      </c>
      <c r="E426" s="6" t="s">
        <v>858</v>
      </c>
      <c r="F426" s="6" t="s">
        <v>859</v>
      </c>
      <c r="G426" s="9"/>
      <c r="H426" s="9"/>
      <c r="I426" s="9"/>
      <c r="J426" s="9"/>
      <c r="K426" s="9"/>
      <c r="L426" s="6" t="s">
        <v>19</v>
      </c>
      <c r="M426" s="9"/>
      <c r="N426" s="6" t="s">
        <v>19</v>
      </c>
      <c r="O426" s="9"/>
      <c r="P426" s="9"/>
      <c r="Q426" s="6" t="s">
        <v>19</v>
      </c>
      <c r="R426" s="6" t="s">
        <v>1767</v>
      </c>
      <c r="S426" s="6" t="s">
        <v>19</v>
      </c>
      <c r="T426" s="8">
        <v>41640</v>
      </c>
      <c r="U426" s="8">
        <v>42719</v>
      </c>
      <c r="V426" s="7" t="b">
        <v>1</v>
      </c>
      <c r="W426" s="6" t="s">
        <v>860</v>
      </c>
      <c r="X426" s="6" t="s">
        <v>861</v>
      </c>
      <c r="Y426" s="7">
        <v>1</v>
      </c>
      <c r="Z426" s="6" t="s">
        <v>713</v>
      </c>
      <c r="AA426" s="6" t="str">
        <f t="shared" si="24"/>
        <v>-</v>
      </c>
      <c r="AB426" s="6" t="str">
        <f t="shared" si="25"/>
        <v/>
      </c>
      <c r="AD426" s="10" t="e">
        <f>VLOOKUP(R426,Layout2!$B$2:$M$2395,12,FALSE)</f>
        <v>#N/A</v>
      </c>
      <c r="AE426" s="10" t="e">
        <f>IF(ISNA(AD426),VLOOKUP(C426,Layout2!$F$2:$M$2395,8,FALSE),AD426)</f>
        <v>#N/A</v>
      </c>
      <c r="AF426" s="10" t="e">
        <f>IF(ISNA(AE426),VLOOKUP(B426,Layout2!$F$2:$M$2395,8,FALSE),AE426)</f>
        <v>#N/A</v>
      </c>
      <c r="AG426" s="10" t="e">
        <f>IF(ISNA(AF426),VLOOKUP(B426,Layout2!$B$2:$M$2395,12,FALSE),AF426)</f>
        <v>#N/A</v>
      </c>
      <c r="AI426" s="17" t="e">
        <v>#N/A</v>
      </c>
      <c r="AJ426" s="17" t="s">
        <v>862</v>
      </c>
      <c r="AK426" s="17" t="s">
        <v>862</v>
      </c>
      <c r="AL426" t="str">
        <f t="shared" si="26"/>
        <v>-</v>
      </c>
      <c r="AM426" t="str">
        <f t="shared" si="27"/>
        <v>Capitânia Radar Master CP FIRF</v>
      </c>
    </row>
    <row r="427" spans="1:39" ht="12.75" customHeight="1" x14ac:dyDescent="0.3">
      <c r="A427" s="6" t="s">
        <v>1768</v>
      </c>
      <c r="B427" s="6" t="s">
        <v>254</v>
      </c>
      <c r="C427" s="6" t="s">
        <v>16</v>
      </c>
      <c r="D427" s="7" t="b">
        <v>0</v>
      </c>
      <c r="E427" s="6" t="s">
        <v>1387</v>
      </c>
      <c r="F427" s="6" t="s">
        <v>867</v>
      </c>
      <c r="G427" s="8">
        <v>42132</v>
      </c>
      <c r="H427" s="8">
        <v>44440</v>
      </c>
      <c r="I427" s="9"/>
      <c r="J427" s="9"/>
      <c r="K427" s="9"/>
      <c r="L427" s="6" t="s">
        <v>19</v>
      </c>
      <c r="M427" s="9"/>
      <c r="N427" s="6" t="s">
        <v>1703</v>
      </c>
      <c r="O427" s="9"/>
      <c r="P427" s="7">
        <v>0</v>
      </c>
      <c r="Q427" s="6" t="s">
        <v>999</v>
      </c>
      <c r="R427" s="6" t="s">
        <v>254</v>
      </c>
      <c r="S427" s="6" t="s">
        <v>19</v>
      </c>
      <c r="T427" s="8">
        <v>41640</v>
      </c>
      <c r="U427" s="8">
        <v>43084</v>
      </c>
      <c r="V427" s="7" t="b">
        <v>0</v>
      </c>
      <c r="W427" s="6" t="s">
        <v>860</v>
      </c>
      <c r="X427" s="6" t="s">
        <v>1388</v>
      </c>
      <c r="Y427" s="7">
        <v>1</v>
      </c>
      <c r="Z427" s="6" t="s">
        <v>713</v>
      </c>
      <c r="AA427" s="6" t="str">
        <f t="shared" si="24"/>
        <v>TESOURO</v>
      </c>
      <c r="AB427" s="6" t="str">
        <f t="shared" si="25"/>
        <v/>
      </c>
      <c r="AD427" s="10" t="str">
        <f>VLOOKUP(R427,Layout2!$B$2:$M$2395,12,FALSE)</f>
        <v/>
      </c>
      <c r="AE427" s="10" t="str">
        <f>IF(ISNA(AD427),VLOOKUP(C427,Layout2!$F$2:$M$2395,8,FALSE),AD427)</f>
        <v/>
      </c>
      <c r="AF427" s="10" t="str">
        <f>IF(ISNA(AE427),VLOOKUP(B427,Layout2!$F$2:$M$2395,8,FALSE),AE427)</f>
        <v/>
      </c>
      <c r="AG427" s="10" t="str">
        <f>IF(ISNA(AF427),VLOOKUP(B427,Layout2!$B$2:$M$2395,12,FALSE),AF427)</f>
        <v/>
      </c>
      <c r="AI427" s="17" t="e">
        <v>#N/A</v>
      </c>
      <c r="AJ427" s="17" t="s">
        <v>1389</v>
      </c>
      <c r="AK427" s="17" t="s">
        <v>1389</v>
      </c>
      <c r="AL427" t="str">
        <f t="shared" si="26"/>
        <v>TESOURO</v>
      </c>
      <c r="AM427" t="str">
        <f t="shared" si="27"/>
        <v>LFT 09/21</v>
      </c>
    </row>
    <row r="428" spans="1:39" ht="12.75" customHeight="1" x14ac:dyDescent="0.3">
      <c r="A428" s="6" t="s">
        <v>1769</v>
      </c>
      <c r="B428" s="6" t="s">
        <v>1770</v>
      </c>
      <c r="C428" s="6" t="s">
        <v>19</v>
      </c>
      <c r="D428" s="7" t="b">
        <v>0</v>
      </c>
      <c r="E428" s="6" t="s">
        <v>974</v>
      </c>
      <c r="F428" s="6" t="s">
        <v>975</v>
      </c>
      <c r="G428" s="8">
        <v>0</v>
      </c>
      <c r="H428" s="8">
        <v>55153</v>
      </c>
      <c r="I428" s="9"/>
      <c r="J428" s="9"/>
      <c r="K428" s="9"/>
      <c r="L428" s="6" t="s">
        <v>19</v>
      </c>
      <c r="M428" s="9"/>
      <c r="N428" s="6" t="s">
        <v>888</v>
      </c>
      <c r="O428" s="9"/>
      <c r="P428" s="7">
        <v>0</v>
      </c>
      <c r="Q428" s="6" t="s">
        <v>869</v>
      </c>
      <c r="R428" s="6" t="s">
        <v>1771</v>
      </c>
      <c r="S428" s="6" t="s">
        <v>19</v>
      </c>
      <c r="T428" s="8">
        <v>41640</v>
      </c>
      <c r="U428" s="8">
        <v>42825</v>
      </c>
      <c r="V428" s="7" t="b">
        <v>0</v>
      </c>
      <c r="W428" s="6" t="s">
        <v>860</v>
      </c>
      <c r="X428" s="6" t="s">
        <v>861</v>
      </c>
      <c r="Y428" s="7">
        <v>1</v>
      </c>
      <c r="Z428" s="6" t="s">
        <v>976</v>
      </c>
      <c r="AA428" s="6" t="str">
        <f t="shared" si="24"/>
        <v>-</v>
      </c>
      <c r="AB428" s="6" t="str">
        <f t="shared" si="25"/>
        <v/>
      </c>
      <c r="AD428" s="10" t="e">
        <f>VLOOKUP(R428,Layout2!$B$2:$M$2395,12,FALSE)</f>
        <v>#N/A</v>
      </c>
      <c r="AE428" s="10" t="e">
        <f>IF(ISNA(AD428),VLOOKUP(C428,Layout2!$F$2:$M$2395,8,FALSE),AD428)</f>
        <v>#N/A</v>
      </c>
      <c r="AF428" s="10" t="e">
        <f>IF(ISNA(AE428),VLOOKUP(B428,Layout2!$F$2:$M$2395,8,FALSE),AE428)</f>
        <v>#N/A</v>
      </c>
      <c r="AG428" s="10" t="e">
        <f>IF(ISNA(AF428),VLOOKUP(B428,Layout2!$B$2:$M$2395,12,FALSE),AF428)</f>
        <v>#N/A</v>
      </c>
      <c r="AI428" s="17" t="e">
        <v>#N/A</v>
      </c>
      <c r="AJ428" s="17" t="s">
        <v>862</v>
      </c>
      <c r="AK428" s="17" t="s">
        <v>862</v>
      </c>
      <c r="AL428" t="str">
        <f t="shared" si="26"/>
        <v>-</v>
      </c>
      <c r="AM428" t="str">
        <f t="shared" si="27"/>
        <v>Rio Bravo Crédito Imobiliário</v>
      </c>
    </row>
    <row r="429" spans="1:39" ht="12.75" customHeight="1" x14ac:dyDescent="0.3">
      <c r="A429" s="6" t="s">
        <v>1772</v>
      </c>
      <c r="B429" s="6" t="s">
        <v>1773</v>
      </c>
      <c r="C429" s="6" t="s">
        <v>19</v>
      </c>
      <c r="D429" s="7" t="b">
        <v>0</v>
      </c>
      <c r="E429" s="6" t="s">
        <v>974</v>
      </c>
      <c r="F429" s="6" t="s">
        <v>975</v>
      </c>
      <c r="G429" s="9"/>
      <c r="H429" s="9"/>
      <c r="I429" s="9"/>
      <c r="J429" s="9"/>
      <c r="K429" s="9"/>
      <c r="L429" s="6" t="s">
        <v>19</v>
      </c>
      <c r="M429" s="9"/>
      <c r="N429" s="6" t="s">
        <v>888</v>
      </c>
      <c r="O429" s="9"/>
      <c r="P429" s="7">
        <v>0</v>
      </c>
      <c r="Q429" s="6" t="s">
        <v>869</v>
      </c>
      <c r="R429" s="6" t="s">
        <v>1774</v>
      </c>
      <c r="S429" s="6" t="s">
        <v>19</v>
      </c>
      <c r="T429" s="8">
        <v>41640</v>
      </c>
      <c r="U429" s="8">
        <v>42719</v>
      </c>
      <c r="V429" s="7" t="b">
        <v>1</v>
      </c>
      <c r="W429" s="6" t="s">
        <v>860</v>
      </c>
      <c r="X429" s="6" t="s">
        <v>861</v>
      </c>
      <c r="Y429" s="7">
        <v>1</v>
      </c>
      <c r="Z429" s="6" t="s">
        <v>976</v>
      </c>
      <c r="AA429" s="6" t="str">
        <f t="shared" si="24"/>
        <v>-</v>
      </c>
      <c r="AB429" s="6" t="str">
        <f t="shared" si="25"/>
        <v/>
      </c>
      <c r="AD429" s="10" t="e">
        <f>VLOOKUP(R429,Layout2!$B$2:$M$2395,12,FALSE)</f>
        <v>#N/A</v>
      </c>
      <c r="AE429" s="10" t="e">
        <f>IF(ISNA(AD429),VLOOKUP(C429,Layout2!$F$2:$M$2395,8,FALSE),AD429)</f>
        <v>#N/A</v>
      </c>
      <c r="AF429" s="10" t="e">
        <f>IF(ISNA(AE429),VLOOKUP(B429,Layout2!$F$2:$M$2395,8,FALSE),AE429)</f>
        <v>#N/A</v>
      </c>
      <c r="AG429" s="10" t="e">
        <f>IF(ISNA(AF429),VLOOKUP(B429,Layout2!$B$2:$M$2395,12,FALSE),AF429)</f>
        <v>#N/A</v>
      </c>
      <c r="AI429" s="17" t="e">
        <v>#N/A</v>
      </c>
      <c r="AJ429" s="17" t="s">
        <v>862</v>
      </c>
      <c r="AK429" s="17" t="s">
        <v>862</v>
      </c>
      <c r="AL429" t="str">
        <f t="shared" si="26"/>
        <v>-</v>
      </c>
      <c r="AM429" t="str">
        <f t="shared" si="27"/>
        <v>MSL 13</v>
      </c>
    </row>
    <row r="430" spans="1:39" ht="12.75" customHeight="1" x14ac:dyDescent="0.3">
      <c r="A430" s="6" t="s">
        <v>1775</v>
      </c>
      <c r="B430" s="6" t="s">
        <v>1776</v>
      </c>
      <c r="C430" s="6" t="s">
        <v>1777</v>
      </c>
      <c r="D430" s="7" t="b">
        <v>0</v>
      </c>
      <c r="E430" s="6" t="s">
        <v>894</v>
      </c>
      <c r="F430" s="6" t="s">
        <v>867</v>
      </c>
      <c r="G430" s="8">
        <v>42354</v>
      </c>
      <c r="H430" s="8">
        <v>43449</v>
      </c>
      <c r="I430" s="9"/>
      <c r="J430" s="9"/>
      <c r="K430" s="9"/>
      <c r="L430" s="6" t="s">
        <v>19</v>
      </c>
      <c r="M430" s="9"/>
      <c r="N430" s="6" t="s">
        <v>888</v>
      </c>
      <c r="O430" s="9"/>
      <c r="P430" s="7">
        <v>0</v>
      </c>
      <c r="Q430" s="6" t="s">
        <v>869</v>
      </c>
      <c r="R430" s="6" t="s">
        <v>1776</v>
      </c>
      <c r="S430" s="6" t="s">
        <v>19</v>
      </c>
      <c r="T430" s="8">
        <v>41640</v>
      </c>
      <c r="U430" s="8">
        <v>42864</v>
      </c>
      <c r="V430" s="7" t="b">
        <v>1</v>
      </c>
      <c r="W430" s="6" t="s">
        <v>860</v>
      </c>
      <c r="X430" s="6" t="s">
        <v>875</v>
      </c>
      <c r="Y430" s="7">
        <v>1</v>
      </c>
      <c r="Z430" s="6" t="s">
        <v>713</v>
      </c>
      <c r="AA430" s="6" t="str">
        <f t="shared" si="24"/>
        <v>TIET3</v>
      </c>
      <c r="AB430" s="6" t="str">
        <f t="shared" si="25"/>
        <v/>
      </c>
      <c r="AD430" s="10" t="e">
        <f>VLOOKUP(R430,Layout2!$B$2:$M$2395,12,FALSE)</f>
        <v>#N/A</v>
      </c>
      <c r="AE430" s="10" t="e">
        <f>IF(ISNA(AD430),VLOOKUP(C430,Layout2!$F$2:$M$2395,8,FALSE),AD430)</f>
        <v>#N/A</v>
      </c>
      <c r="AF430" s="10" t="e">
        <f>IF(ISNA(AE430),VLOOKUP(B430,Layout2!$F$2:$M$2395,8,FALSE),AE430)</f>
        <v>#N/A</v>
      </c>
      <c r="AG430" s="10" t="e">
        <f>IF(ISNA(AF430),VLOOKUP(B430,Layout2!$B$2:$M$2395,12,FALSE),AF430)</f>
        <v>#N/A</v>
      </c>
      <c r="AI430" s="17" t="e">
        <v>#N/A</v>
      </c>
      <c r="AJ430" s="17" t="s">
        <v>1778</v>
      </c>
      <c r="AK430" s="17" t="s">
        <v>1778</v>
      </c>
      <c r="AL430" t="str">
        <f t="shared" si="26"/>
        <v>TIET3</v>
      </c>
      <c r="AM430" t="str">
        <f t="shared" si="27"/>
        <v>Debênture AES TIETE ENERGIA SA 2S 4E</v>
      </c>
    </row>
    <row r="431" spans="1:39" ht="12.75" customHeight="1" x14ac:dyDescent="0.3">
      <c r="A431" s="6" t="s">
        <v>1779</v>
      </c>
      <c r="B431" s="6" t="s">
        <v>1780</v>
      </c>
      <c r="C431" s="6" t="s">
        <v>1781</v>
      </c>
      <c r="D431" s="7" t="b">
        <v>0</v>
      </c>
      <c r="E431" s="6" t="s">
        <v>874</v>
      </c>
      <c r="F431" s="6" t="s">
        <v>867</v>
      </c>
      <c r="G431" s="8">
        <v>42654</v>
      </c>
      <c r="H431" s="8">
        <v>44188</v>
      </c>
      <c r="I431" s="9"/>
      <c r="J431" s="9"/>
      <c r="K431" s="9"/>
      <c r="L431" s="6" t="s">
        <v>19</v>
      </c>
      <c r="M431" s="9"/>
      <c r="N431" s="6" t="s">
        <v>868</v>
      </c>
      <c r="O431" s="9"/>
      <c r="P431" s="7">
        <v>1</v>
      </c>
      <c r="Q431" s="6" t="s">
        <v>869</v>
      </c>
      <c r="R431" s="6" t="s">
        <v>1780</v>
      </c>
      <c r="S431" s="6" t="s">
        <v>19</v>
      </c>
      <c r="T431" s="8">
        <v>41640</v>
      </c>
      <c r="U431" s="8">
        <v>42825</v>
      </c>
      <c r="V431" s="7" t="b">
        <v>0</v>
      </c>
      <c r="W431" s="6" t="s">
        <v>860</v>
      </c>
      <c r="X431" s="6" t="s">
        <v>875</v>
      </c>
      <c r="Y431" s="7">
        <v>1</v>
      </c>
      <c r="Z431" s="6" t="s">
        <v>713</v>
      </c>
      <c r="AA431" s="6" t="str">
        <f t="shared" si="24"/>
        <v>-</v>
      </c>
      <c r="AB431" s="6" t="str">
        <f t="shared" si="25"/>
        <v/>
      </c>
      <c r="AD431" s="10" t="e">
        <f>VLOOKUP(R431,Layout2!$B$2:$M$2395,12,FALSE)</f>
        <v>#N/A</v>
      </c>
      <c r="AE431" s="10" t="e">
        <f>IF(ISNA(AD431),VLOOKUP(C431,Layout2!$F$2:$M$2395,8,FALSE),AD431)</f>
        <v>#N/A</v>
      </c>
      <c r="AF431" s="10" t="e">
        <f>IF(ISNA(AE431),VLOOKUP(B431,Layout2!$F$2:$M$2395,8,FALSE),AE431)</f>
        <v>#N/A</v>
      </c>
      <c r="AG431" s="10" t="e">
        <f>IF(ISNA(AF431),VLOOKUP(B431,Layout2!$B$2:$M$2395,12,FALSE),AF431)</f>
        <v>#N/A</v>
      </c>
      <c r="AI431" s="17" t="e">
        <v>#N/A</v>
      </c>
      <c r="AJ431" s="17" t="s">
        <v>862</v>
      </c>
      <c r="AK431" s="17" t="s">
        <v>862</v>
      </c>
      <c r="AL431" t="str">
        <f t="shared" si="26"/>
        <v>-</v>
      </c>
      <c r="AM431" t="str">
        <f t="shared" si="27"/>
        <v>Debênture NCF PARTICIPACOES 1S 3E</v>
      </c>
    </row>
    <row r="432" spans="1:39" ht="12.75" customHeight="1" x14ac:dyDescent="0.3">
      <c r="A432" s="6" t="s">
        <v>1782</v>
      </c>
      <c r="B432" s="6" t="s">
        <v>1783</v>
      </c>
      <c r="C432" s="6" t="s">
        <v>19</v>
      </c>
      <c r="D432" s="7" t="b">
        <v>0</v>
      </c>
      <c r="E432" s="6" t="s">
        <v>974</v>
      </c>
      <c r="F432" s="6" t="s">
        <v>975</v>
      </c>
      <c r="G432" s="9"/>
      <c r="H432" s="9"/>
      <c r="I432" s="9"/>
      <c r="J432" s="9"/>
      <c r="K432" s="9"/>
      <c r="L432" s="6" t="s">
        <v>19</v>
      </c>
      <c r="M432" s="9"/>
      <c r="N432" s="6" t="s">
        <v>888</v>
      </c>
      <c r="O432" s="9"/>
      <c r="P432" s="7">
        <v>0</v>
      </c>
      <c r="Q432" s="6" t="s">
        <v>869</v>
      </c>
      <c r="R432" s="6" t="s">
        <v>1784</v>
      </c>
      <c r="S432" s="6" t="s">
        <v>19</v>
      </c>
      <c r="T432" s="8">
        <v>41640</v>
      </c>
      <c r="U432" s="8">
        <v>42719</v>
      </c>
      <c r="V432" s="7" t="b">
        <v>1</v>
      </c>
      <c r="W432" s="6" t="s">
        <v>860</v>
      </c>
      <c r="X432" s="6" t="s">
        <v>861</v>
      </c>
      <c r="Y432" s="7">
        <v>1</v>
      </c>
      <c r="Z432" s="6" t="s">
        <v>976</v>
      </c>
      <c r="AA432" s="6" t="str">
        <f t="shared" si="24"/>
        <v>-</v>
      </c>
      <c r="AB432" s="6" t="str">
        <f t="shared" si="25"/>
        <v/>
      </c>
      <c r="AD432" s="10" t="e">
        <f>VLOOKUP(R432,Layout2!$B$2:$M$2395,12,FALSE)</f>
        <v>#N/A</v>
      </c>
      <c r="AE432" s="10" t="e">
        <f>IF(ISNA(AD432),VLOOKUP(C432,Layout2!$F$2:$M$2395,8,FALSE),AD432)</f>
        <v>#N/A</v>
      </c>
      <c r="AF432" s="10" t="e">
        <f>IF(ISNA(AE432),VLOOKUP(B432,Layout2!$F$2:$M$2395,8,FALSE),AE432)</f>
        <v>#N/A</v>
      </c>
      <c r="AG432" s="10" t="e">
        <f>IF(ISNA(AF432),VLOOKUP(B432,Layout2!$B$2:$M$2395,12,FALSE),AF432)</f>
        <v>#N/A</v>
      </c>
      <c r="AI432" s="17" t="e">
        <v>#N/A</v>
      </c>
      <c r="AJ432" s="17" t="s">
        <v>862</v>
      </c>
      <c r="AK432" s="17" t="s">
        <v>862</v>
      </c>
      <c r="AL432" t="str">
        <f t="shared" si="26"/>
        <v>-</v>
      </c>
      <c r="AM432" t="str">
        <f t="shared" si="27"/>
        <v>TB Office</v>
      </c>
    </row>
    <row r="433" spans="1:39" ht="12.75" customHeight="1" x14ac:dyDescent="0.3">
      <c r="A433" s="6" t="s">
        <v>1785</v>
      </c>
      <c r="B433" s="6" t="s">
        <v>1786</v>
      </c>
      <c r="C433" s="6" t="s">
        <v>1787</v>
      </c>
      <c r="D433" s="7" t="b">
        <v>0</v>
      </c>
      <c r="E433" s="6" t="s">
        <v>874</v>
      </c>
      <c r="F433" s="6" t="s">
        <v>867</v>
      </c>
      <c r="G433" s="8">
        <v>41730</v>
      </c>
      <c r="H433" s="8">
        <v>43556</v>
      </c>
      <c r="I433" s="9"/>
      <c r="J433" s="9"/>
      <c r="K433" s="9"/>
      <c r="L433" s="6" t="s">
        <v>1787</v>
      </c>
      <c r="M433" s="9"/>
      <c r="N433" s="6" t="s">
        <v>888</v>
      </c>
      <c r="O433" s="9"/>
      <c r="P433" s="7">
        <v>0</v>
      </c>
      <c r="Q433" s="6" t="s">
        <v>869</v>
      </c>
      <c r="R433" s="6" t="s">
        <v>1788</v>
      </c>
      <c r="S433" s="6" t="s">
        <v>19</v>
      </c>
      <c r="T433" s="8">
        <v>41640</v>
      </c>
      <c r="U433" s="8">
        <v>43066</v>
      </c>
      <c r="V433" s="7" t="b">
        <v>0</v>
      </c>
      <c r="W433" s="6" t="s">
        <v>860</v>
      </c>
      <c r="X433" s="6" t="s">
        <v>875</v>
      </c>
      <c r="Y433" s="7">
        <v>1</v>
      </c>
      <c r="Z433" s="6" t="s">
        <v>713</v>
      </c>
      <c r="AA433" s="6" t="str">
        <f t="shared" si="24"/>
        <v>MYPK3</v>
      </c>
      <c r="AB433" s="6" t="str">
        <f t="shared" si="25"/>
        <v/>
      </c>
      <c r="AD433" s="10" t="e">
        <f>VLOOKUP(R433,Layout2!$B$2:$M$2395,12,FALSE)</f>
        <v>#N/A</v>
      </c>
      <c r="AE433" s="10" t="e">
        <f>IF(ISNA(AD433),VLOOKUP(C433,Layout2!$F$2:$M$2395,8,FALSE),AD433)</f>
        <v>#N/A</v>
      </c>
      <c r="AF433" s="10" t="e">
        <f>IF(ISNA(AE433),VLOOKUP(B433,Layout2!$F$2:$M$2395,8,FALSE),AE433)</f>
        <v>#N/A</v>
      </c>
      <c r="AG433" s="10" t="e">
        <f>IF(ISNA(AF433),VLOOKUP(B433,Layout2!$B$2:$M$2395,12,FALSE),AF433)</f>
        <v>#N/A</v>
      </c>
      <c r="AI433" s="17" t="e">
        <v>#N/A</v>
      </c>
      <c r="AJ433" s="17" t="s">
        <v>1789</v>
      </c>
      <c r="AK433" s="17" t="s">
        <v>1789</v>
      </c>
      <c r="AL433" t="str">
        <f t="shared" si="26"/>
        <v>MYPK3</v>
      </c>
      <c r="AM433" t="str">
        <f t="shared" si="27"/>
        <v>Debênture Iochpe-Maxion 1S 7E</v>
      </c>
    </row>
    <row r="434" spans="1:39" ht="12.75" customHeight="1" x14ac:dyDescent="0.3">
      <c r="A434" s="6" t="s">
        <v>1790</v>
      </c>
      <c r="B434" s="6" t="s">
        <v>1791</v>
      </c>
      <c r="C434" s="6" t="s">
        <v>1791</v>
      </c>
      <c r="D434" s="7" t="b">
        <v>0</v>
      </c>
      <c r="E434" s="6" t="s">
        <v>974</v>
      </c>
      <c r="F434" s="6" t="s">
        <v>975</v>
      </c>
      <c r="G434" s="8">
        <v>0</v>
      </c>
      <c r="H434" s="8">
        <v>55153</v>
      </c>
      <c r="I434" s="9"/>
      <c r="J434" s="9"/>
      <c r="K434" s="9"/>
      <c r="L434" s="6" t="s">
        <v>19</v>
      </c>
      <c r="M434" s="9"/>
      <c r="N434" s="6" t="s">
        <v>888</v>
      </c>
      <c r="O434" s="9"/>
      <c r="P434" s="7">
        <v>0</v>
      </c>
      <c r="Q434" s="6" t="s">
        <v>869</v>
      </c>
      <c r="R434" s="6" t="s">
        <v>1792</v>
      </c>
      <c r="S434" s="6" t="s">
        <v>19</v>
      </c>
      <c r="T434" s="8">
        <v>41640</v>
      </c>
      <c r="U434" s="8">
        <v>43178</v>
      </c>
      <c r="V434" s="7" t="b">
        <v>0</v>
      </c>
      <c r="W434" s="6" t="s">
        <v>860</v>
      </c>
      <c r="X434" s="6" t="s">
        <v>861</v>
      </c>
      <c r="Y434" s="7">
        <v>20</v>
      </c>
      <c r="Z434" s="6" t="s">
        <v>980</v>
      </c>
      <c r="AA434" s="6" t="str">
        <f t="shared" si="24"/>
        <v>-</v>
      </c>
      <c r="AB434" s="6" t="str">
        <f t="shared" si="25"/>
        <v/>
      </c>
      <c r="AD434" s="10" t="e">
        <f>VLOOKUP(R434,Layout2!$B$2:$M$2395,12,FALSE)</f>
        <v>#N/A</v>
      </c>
      <c r="AE434" s="10" t="e">
        <f>IF(ISNA(AD434),VLOOKUP(C434,Layout2!$F$2:$M$2395,8,FALSE),AD434)</f>
        <v>#N/A</v>
      </c>
      <c r="AF434" s="10" t="e">
        <f>IF(ISNA(AE434),VLOOKUP(B434,Layout2!$F$2:$M$2395,8,FALSE),AE434)</f>
        <v>#N/A</v>
      </c>
      <c r="AG434" s="10" t="e">
        <f>IF(ISNA(AF434),VLOOKUP(B434,Layout2!$B$2:$M$2395,12,FALSE),AF434)</f>
        <v>#N/A</v>
      </c>
      <c r="AI434" s="17" t="e">
        <v>#N/A</v>
      </c>
      <c r="AJ434" s="17" t="s">
        <v>862</v>
      </c>
      <c r="AK434" s="17" t="s">
        <v>862</v>
      </c>
      <c r="AL434" t="str">
        <f t="shared" si="26"/>
        <v>-</v>
      </c>
      <c r="AM434" t="str">
        <f t="shared" si="27"/>
        <v>Maxi Renda</v>
      </c>
    </row>
    <row r="435" spans="1:39" ht="12.75" customHeight="1" x14ac:dyDescent="0.3">
      <c r="A435" s="6" t="s">
        <v>1793</v>
      </c>
      <c r="B435" s="6" t="s">
        <v>1794</v>
      </c>
      <c r="C435" s="6" t="s">
        <v>1795</v>
      </c>
      <c r="D435" s="7" t="b">
        <v>0</v>
      </c>
      <c r="E435" s="6" t="s">
        <v>874</v>
      </c>
      <c r="F435" s="6" t="s">
        <v>867</v>
      </c>
      <c r="G435" s="8">
        <v>41927</v>
      </c>
      <c r="H435" s="8">
        <v>44119</v>
      </c>
      <c r="I435" s="9"/>
      <c r="J435" s="9"/>
      <c r="K435" s="9"/>
      <c r="L435" s="6" t="s">
        <v>19</v>
      </c>
      <c r="M435" s="9"/>
      <c r="N435" s="6" t="s">
        <v>888</v>
      </c>
      <c r="O435" s="9"/>
      <c r="P435" s="7">
        <v>0</v>
      </c>
      <c r="Q435" s="6" t="s">
        <v>869</v>
      </c>
      <c r="R435" s="6" t="s">
        <v>1794</v>
      </c>
      <c r="S435" s="6" t="s">
        <v>19</v>
      </c>
      <c r="T435" s="8">
        <v>41640</v>
      </c>
      <c r="U435" s="8">
        <v>42859</v>
      </c>
      <c r="V435" s="7" t="b">
        <v>0</v>
      </c>
      <c r="W435" s="6" t="s">
        <v>860</v>
      </c>
      <c r="X435" s="6" t="s">
        <v>875</v>
      </c>
      <c r="Y435" s="7">
        <v>1</v>
      </c>
      <c r="Z435" s="6" t="s">
        <v>713</v>
      </c>
      <c r="AA435" s="6" t="str">
        <f t="shared" si="24"/>
        <v>MULT3</v>
      </c>
      <c r="AB435" s="6" t="str">
        <f t="shared" si="25"/>
        <v/>
      </c>
      <c r="AD435" s="10" t="e">
        <f>VLOOKUP(R435,Layout2!$B$2:$M$2395,12,FALSE)</f>
        <v>#N/A</v>
      </c>
      <c r="AE435" s="10" t="e">
        <f>IF(ISNA(AD435),VLOOKUP(C435,Layout2!$F$2:$M$2395,8,FALSE),AD435)</f>
        <v>#N/A</v>
      </c>
      <c r="AF435" s="10" t="e">
        <f>IF(ISNA(AE435),VLOOKUP(B435,Layout2!$F$2:$M$2395,8,FALSE),AE435)</f>
        <v>#N/A</v>
      </c>
      <c r="AG435" s="10" t="e">
        <f>IF(ISNA(AF435),VLOOKUP(B435,Layout2!$B$2:$M$2395,12,FALSE),AF435)</f>
        <v>#N/A</v>
      </c>
      <c r="AI435" s="17" t="e">
        <v>#N/A</v>
      </c>
      <c r="AJ435" s="17" t="s">
        <v>1796</v>
      </c>
      <c r="AK435" s="17" t="s">
        <v>1796</v>
      </c>
      <c r="AL435" t="str">
        <f t="shared" si="26"/>
        <v>MULT3</v>
      </c>
      <c r="AM435" t="str">
        <f t="shared" si="27"/>
        <v>Debênture MULTIPLAN 1S 3E</v>
      </c>
    </row>
    <row r="436" spans="1:39" ht="12.75" customHeight="1" x14ac:dyDescent="0.3">
      <c r="A436" s="6" t="s">
        <v>1797</v>
      </c>
      <c r="B436" s="6" t="s">
        <v>1798</v>
      </c>
      <c r="C436" s="6" t="s">
        <v>1799</v>
      </c>
      <c r="D436" s="7" t="b">
        <v>1</v>
      </c>
      <c r="E436" s="6" t="s">
        <v>858</v>
      </c>
      <c r="F436" s="6" t="s">
        <v>859</v>
      </c>
      <c r="G436" s="8">
        <v>0</v>
      </c>
      <c r="H436" s="8">
        <v>55153</v>
      </c>
      <c r="I436" s="9"/>
      <c r="J436" s="9"/>
      <c r="K436" s="9"/>
      <c r="L436" s="6" t="s">
        <v>19</v>
      </c>
      <c r="M436" s="9"/>
      <c r="N436" s="6" t="s">
        <v>19</v>
      </c>
      <c r="O436" s="9"/>
      <c r="P436" s="7">
        <v>0</v>
      </c>
      <c r="Q436" s="6" t="s">
        <v>19</v>
      </c>
      <c r="R436" s="6" t="s">
        <v>1800</v>
      </c>
      <c r="S436" s="6" t="s">
        <v>19</v>
      </c>
      <c r="T436" s="8">
        <v>41640</v>
      </c>
      <c r="U436" s="8">
        <v>42587</v>
      </c>
      <c r="V436" s="7" t="b">
        <v>0</v>
      </c>
      <c r="W436" s="6" t="s">
        <v>860</v>
      </c>
      <c r="X436" s="6" t="s">
        <v>861</v>
      </c>
      <c r="Y436" s="7">
        <v>1</v>
      </c>
      <c r="Z436" s="6" t="s">
        <v>713</v>
      </c>
      <c r="AA436" s="6" t="str">
        <f t="shared" si="24"/>
        <v>-</v>
      </c>
      <c r="AB436" s="6" t="str">
        <f t="shared" si="25"/>
        <v/>
      </c>
      <c r="AD436" s="10" t="e">
        <f>VLOOKUP(R436,Layout2!$B$2:$M$2395,12,FALSE)</f>
        <v>#N/A</v>
      </c>
      <c r="AE436" s="10" t="e">
        <f>IF(ISNA(AD436),VLOOKUP(C436,Layout2!$F$2:$M$2395,8,FALSE),AD436)</f>
        <v>#N/A</v>
      </c>
      <c r="AF436" s="10" t="e">
        <f>IF(ISNA(AE436),VLOOKUP(B436,Layout2!$F$2:$M$2395,8,FALSE),AE436)</f>
        <v>#N/A</v>
      </c>
      <c r="AG436" s="10" t="e">
        <f>IF(ISNA(AF436),VLOOKUP(B436,Layout2!$B$2:$M$2395,12,FALSE),AF436)</f>
        <v>#N/A</v>
      </c>
      <c r="AI436" s="17" t="e">
        <v>#N/A</v>
      </c>
      <c r="AJ436" s="17" t="s">
        <v>862</v>
      </c>
      <c r="AK436" s="17" t="s">
        <v>862</v>
      </c>
      <c r="AL436" t="str">
        <f t="shared" si="26"/>
        <v>-</v>
      </c>
      <c r="AM436" t="str">
        <f t="shared" si="27"/>
        <v>MULTIVEST CP FIRF</v>
      </c>
    </row>
    <row r="437" spans="1:39" ht="12.75" customHeight="1" x14ac:dyDescent="0.3">
      <c r="A437" s="6" t="s">
        <v>1801</v>
      </c>
      <c r="B437" s="6" t="s">
        <v>1802</v>
      </c>
      <c r="C437" s="6" t="s">
        <v>1803</v>
      </c>
      <c r="D437" s="7" t="b">
        <v>0</v>
      </c>
      <c r="E437" s="6" t="s">
        <v>874</v>
      </c>
      <c r="F437" s="6" t="s">
        <v>867</v>
      </c>
      <c r="G437" s="8">
        <v>42717</v>
      </c>
      <c r="H437" s="8">
        <v>44543</v>
      </c>
      <c r="I437" s="9"/>
      <c r="J437" s="9"/>
      <c r="K437" s="9"/>
      <c r="L437" s="6" t="s">
        <v>19</v>
      </c>
      <c r="M437" s="9"/>
      <c r="N437" s="6" t="s">
        <v>868</v>
      </c>
      <c r="O437" s="9"/>
      <c r="P437" s="7">
        <v>1</v>
      </c>
      <c r="Q437" s="6" t="s">
        <v>869</v>
      </c>
      <c r="R437" s="6" t="s">
        <v>1802</v>
      </c>
      <c r="S437" s="6" t="s">
        <v>19</v>
      </c>
      <c r="T437" s="8">
        <v>41640</v>
      </c>
      <c r="U437" s="8">
        <v>42825</v>
      </c>
      <c r="V437" s="7" t="b">
        <v>0</v>
      </c>
      <c r="W437" s="6" t="s">
        <v>860</v>
      </c>
      <c r="X437" s="6" t="s">
        <v>875</v>
      </c>
      <c r="Y437" s="7">
        <v>1</v>
      </c>
      <c r="Z437" s="6" t="s">
        <v>713</v>
      </c>
      <c r="AA437" s="6" t="str">
        <f t="shared" si="24"/>
        <v>SULA3</v>
      </c>
      <c r="AB437" s="6" t="str">
        <f t="shared" si="25"/>
        <v/>
      </c>
      <c r="AD437" s="10" t="e">
        <f>VLOOKUP(R437,Layout2!$B$2:$M$2395,12,FALSE)</f>
        <v>#N/A</v>
      </c>
      <c r="AE437" s="10" t="e">
        <f>IF(ISNA(AD437),VLOOKUP(C437,Layout2!$F$2:$M$2395,8,FALSE),AD437)</f>
        <v>#N/A</v>
      </c>
      <c r="AF437" s="10" t="e">
        <f>IF(ISNA(AE437),VLOOKUP(B437,Layout2!$F$2:$M$2395,8,FALSE),AE437)</f>
        <v>#N/A</v>
      </c>
      <c r="AG437" s="10" t="e">
        <f>IF(ISNA(AF437),VLOOKUP(B437,Layout2!$B$2:$M$2395,12,FALSE),AF437)</f>
        <v>#N/A</v>
      </c>
      <c r="AI437" s="17" t="e">
        <v>#N/A</v>
      </c>
      <c r="AJ437" s="17" t="s">
        <v>1804</v>
      </c>
      <c r="AK437" s="17" t="s">
        <v>1804</v>
      </c>
      <c r="AL437" t="str">
        <f t="shared" si="26"/>
        <v>SULA3</v>
      </c>
      <c r="AM437" t="str">
        <f t="shared" si="27"/>
        <v>Debênture SUL AMERICA SA 2S 4E</v>
      </c>
    </row>
    <row r="438" spans="1:39" ht="12.75" customHeight="1" x14ac:dyDescent="0.3">
      <c r="A438" s="6" t="s">
        <v>1805</v>
      </c>
      <c r="B438" s="6" t="s">
        <v>1806</v>
      </c>
      <c r="C438" s="6" t="s">
        <v>1807</v>
      </c>
      <c r="D438" s="7" t="b">
        <v>0</v>
      </c>
      <c r="E438" s="6" t="s">
        <v>894</v>
      </c>
      <c r="F438" s="6" t="s">
        <v>867</v>
      </c>
      <c r="G438" s="8">
        <v>42658</v>
      </c>
      <c r="H438" s="8">
        <v>43753</v>
      </c>
      <c r="I438" s="9"/>
      <c r="J438" s="9"/>
      <c r="K438" s="9"/>
      <c r="L438" s="6" t="s">
        <v>19</v>
      </c>
      <c r="M438" s="9"/>
      <c r="N438" s="6" t="s">
        <v>888</v>
      </c>
      <c r="O438" s="9"/>
      <c r="P438" s="7">
        <v>0</v>
      </c>
      <c r="Q438" s="6" t="s">
        <v>869</v>
      </c>
      <c r="R438" s="6" t="s">
        <v>1806</v>
      </c>
      <c r="S438" s="6" t="s">
        <v>19</v>
      </c>
      <c r="T438" s="8">
        <v>41640</v>
      </c>
      <c r="U438" s="8">
        <v>42859</v>
      </c>
      <c r="V438" s="7" t="b">
        <v>0</v>
      </c>
      <c r="W438" s="6" t="s">
        <v>860</v>
      </c>
      <c r="X438" s="6" t="s">
        <v>875</v>
      </c>
      <c r="Y438" s="7">
        <v>1</v>
      </c>
      <c r="Z438" s="6" t="s">
        <v>713</v>
      </c>
      <c r="AA438" s="6" t="str">
        <f t="shared" si="24"/>
        <v>8136556Z</v>
      </c>
      <c r="AB438" s="6" t="str">
        <f t="shared" si="25"/>
        <v/>
      </c>
      <c r="AD438" s="10" t="e">
        <f>VLOOKUP(R438,Layout2!$B$2:$M$2395,12,FALSE)</f>
        <v>#N/A</v>
      </c>
      <c r="AE438" s="10" t="e">
        <f>IF(ISNA(AD438),VLOOKUP(C438,Layout2!$F$2:$M$2395,8,FALSE),AD438)</f>
        <v>#N/A</v>
      </c>
      <c r="AF438" s="10" t="e">
        <f>IF(ISNA(AE438),VLOOKUP(B438,Layout2!$F$2:$M$2395,8,FALSE),AE438)</f>
        <v>#N/A</v>
      </c>
      <c r="AG438" s="10" t="e">
        <f>IF(ISNA(AF438),VLOOKUP(B438,Layout2!$B$2:$M$2395,12,FALSE),AF438)</f>
        <v>#N/A</v>
      </c>
      <c r="AI438" s="17" t="e">
        <v>#N/A</v>
      </c>
      <c r="AJ438" s="17" t="s">
        <v>1808</v>
      </c>
      <c r="AK438" s="17" t="s">
        <v>1808</v>
      </c>
      <c r="AL438" t="str">
        <f t="shared" si="26"/>
        <v>8136556Z</v>
      </c>
      <c r="AM438" t="str">
        <f t="shared" si="27"/>
        <v>Debênture TCP 1S 1E</v>
      </c>
    </row>
    <row r="439" spans="1:39" ht="12.75" customHeight="1" x14ac:dyDescent="0.3">
      <c r="A439" s="6" t="s">
        <v>1809</v>
      </c>
      <c r="B439" s="6" t="s">
        <v>1810</v>
      </c>
      <c r="C439" s="6" t="s">
        <v>1811</v>
      </c>
      <c r="D439" s="7" t="b">
        <v>0</v>
      </c>
      <c r="E439" s="6" t="s">
        <v>874</v>
      </c>
      <c r="F439" s="6" t="s">
        <v>867</v>
      </c>
      <c r="G439" s="8">
        <v>42717</v>
      </c>
      <c r="H439" s="8">
        <v>43812</v>
      </c>
      <c r="I439" s="9"/>
      <c r="J439" s="9"/>
      <c r="K439" s="9"/>
      <c r="L439" s="6" t="s">
        <v>19</v>
      </c>
      <c r="M439" s="9"/>
      <c r="N439" s="6" t="s">
        <v>868</v>
      </c>
      <c r="O439" s="9"/>
      <c r="P439" s="7">
        <v>1</v>
      </c>
      <c r="Q439" s="6" t="s">
        <v>869</v>
      </c>
      <c r="R439" s="6" t="s">
        <v>1810</v>
      </c>
      <c r="S439" s="6" t="s">
        <v>19</v>
      </c>
      <c r="T439" s="8">
        <v>41640</v>
      </c>
      <c r="U439" s="8">
        <v>42825</v>
      </c>
      <c r="V439" s="7" t="b">
        <v>0</v>
      </c>
      <c r="W439" s="6" t="s">
        <v>860</v>
      </c>
      <c r="X439" s="6" t="s">
        <v>875</v>
      </c>
      <c r="Y439" s="7">
        <v>1</v>
      </c>
      <c r="Z439" s="6" t="s">
        <v>713</v>
      </c>
      <c r="AA439" s="6" t="str">
        <f t="shared" si="24"/>
        <v>SULA3</v>
      </c>
      <c r="AB439" s="6" t="str">
        <f t="shared" si="25"/>
        <v/>
      </c>
      <c r="AD439" s="10" t="e">
        <f>VLOOKUP(R439,Layout2!$B$2:$M$2395,12,FALSE)</f>
        <v>#N/A</v>
      </c>
      <c r="AE439" s="10" t="e">
        <f>IF(ISNA(AD439),VLOOKUP(C439,Layout2!$F$2:$M$2395,8,FALSE),AD439)</f>
        <v>#N/A</v>
      </c>
      <c r="AF439" s="10" t="e">
        <f>IF(ISNA(AE439),VLOOKUP(B439,Layout2!$F$2:$M$2395,8,FALSE),AE439)</f>
        <v>#N/A</v>
      </c>
      <c r="AG439" s="10" t="e">
        <f>IF(ISNA(AF439),VLOOKUP(B439,Layout2!$B$2:$M$2395,12,FALSE),AF439)</f>
        <v>#N/A</v>
      </c>
      <c r="AI439" s="17" t="e">
        <v>#N/A</v>
      </c>
      <c r="AJ439" s="17" t="s">
        <v>1804</v>
      </c>
      <c r="AK439" s="17" t="s">
        <v>1804</v>
      </c>
      <c r="AL439" t="str">
        <f t="shared" si="26"/>
        <v>SULA3</v>
      </c>
      <c r="AM439" t="str">
        <f t="shared" si="27"/>
        <v>Debênture SUL AMERICA SA 1S 4E</v>
      </c>
    </row>
    <row r="440" spans="1:39" ht="12.75" customHeight="1" x14ac:dyDescent="0.3">
      <c r="A440" s="6" t="s">
        <v>1812</v>
      </c>
      <c r="B440" s="6" t="s">
        <v>1813</v>
      </c>
      <c r="C440" s="6" t="s">
        <v>1814</v>
      </c>
      <c r="D440" s="7" t="b">
        <v>0</v>
      </c>
      <c r="E440" s="6" t="s">
        <v>1387</v>
      </c>
      <c r="F440" s="6" t="s">
        <v>867</v>
      </c>
      <c r="G440" s="8">
        <v>40492</v>
      </c>
      <c r="H440" s="8">
        <v>42597</v>
      </c>
      <c r="I440" s="9"/>
      <c r="J440" s="9"/>
      <c r="K440" s="9"/>
      <c r="L440" s="6" t="s">
        <v>19</v>
      </c>
      <c r="M440" s="9"/>
      <c r="N440" s="6" t="s">
        <v>882</v>
      </c>
      <c r="O440" s="9"/>
      <c r="P440" s="7">
        <v>5.2900000000000003E-2</v>
      </c>
      <c r="Q440" s="6" t="s">
        <v>999</v>
      </c>
      <c r="R440" s="6" t="s">
        <v>1813</v>
      </c>
      <c r="S440" s="6" t="s">
        <v>19</v>
      </c>
      <c r="T440" s="8">
        <v>41640</v>
      </c>
      <c r="U440" s="8">
        <v>42719</v>
      </c>
      <c r="V440" s="7" t="b">
        <v>1</v>
      </c>
      <c r="W440" s="6" t="s">
        <v>1815</v>
      </c>
      <c r="X440" s="6" t="s">
        <v>1388</v>
      </c>
      <c r="Y440" s="7">
        <v>1</v>
      </c>
      <c r="Z440" s="6" t="s">
        <v>713</v>
      </c>
      <c r="AA440" s="6" t="str">
        <f t="shared" si="24"/>
        <v>TESOURO</v>
      </c>
      <c r="AB440" s="6" t="str">
        <f t="shared" si="25"/>
        <v/>
      </c>
      <c r="AD440" s="10" t="e">
        <f>VLOOKUP(R440,Layout2!$B$2:$M$2395,12,FALSE)</f>
        <v>#N/A</v>
      </c>
      <c r="AE440" s="10" t="e">
        <f>IF(ISNA(AD440),VLOOKUP(C440,Layout2!$F$2:$M$2395,8,FALSE),AD440)</f>
        <v>#N/A</v>
      </c>
      <c r="AF440" s="10" t="e">
        <f>IF(ISNA(AE440),VLOOKUP(B440,Layout2!$F$2:$M$2395,8,FALSE),AE440)</f>
        <v>#N/A</v>
      </c>
      <c r="AG440" s="10" t="e">
        <f>IF(ISNA(AF440),VLOOKUP(B440,Layout2!$B$2:$M$2395,12,FALSE),AF440)</f>
        <v>#N/A</v>
      </c>
      <c r="AI440" s="17" t="e">
        <v>#N/A</v>
      </c>
      <c r="AJ440" s="17" t="s">
        <v>1389</v>
      </c>
      <c r="AK440" s="17" t="s">
        <v>1389</v>
      </c>
      <c r="AL440" t="str">
        <f t="shared" si="26"/>
        <v>TESOURO</v>
      </c>
      <c r="AM440" t="str">
        <f t="shared" si="27"/>
        <v>NTNB 08/16</v>
      </c>
    </row>
    <row r="441" spans="1:39" ht="12.75" customHeight="1" x14ac:dyDescent="0.3">
      <c r="A441" s="6" t="s">
        <v>1816</v>
      </c>
      <c r="B441" s="6" t="s">
        <v>1817</v>
      </c>
      <c r="C441" s="6" t="s">
        <v>1818</v>
      </c>
      <c r="D441" s="7" t="b">
        <v>0</v>
      </c>
      <c r="E441" s="6" t="s">
        <v>874</v>
      </c>
      <c r="F441" s="6" t="s">
        <v>867</v>
      </c>
      <c r="G441" s="8">
        <v>41793</v>
      </c>
      <c r="H441" s="8">
        <v>43600</v>
      </c>
      <c r="I441" s="9"/>
      <c r="J441" s="9"/>
      <c r="K441" s="9"/>
      <c r="L441" s="6" t="s">
        <v>19</v>
      </c>
      <c r="M441" s="9"/>
      <c r="N441" s="6" t="s">
        <v>868</v>
      </c>
      <c r="O441" s="9"/>
      <c r="P441" s="7">
        <v>1</v>
      </c>
      <c r="Q441" s="6" t="s">
        <v>869</v>
      </c>
      <c r="R441" s="6" t="s">
        <v>1817</v>
      </c>
      <c r="S441" s="6" t="s">
        <v>19</v>
      </c>
      <c r="T441" s="8">
        <v>41640</v>
      </c>
      <c r="U441" s="8">
        <v>42859</v>
      </c>
      <c r="V441" s="7" t="b">
        <v>0</v>
      </c>
      <c r="W441" s="6" t="s">
        <v>860</v>
      </c>
      <c r="X441" s="6" t="s">
        <v>875</v>
      </c>
      <c r="Y441" s="7">
        <v>1</v>
      </c>
      <c r="Z441" s="6" t="s">
        <v>713</v>
      </c>
      <c r="AA441" s="6" t="str">
        <f t="shared" si="24"/>
        <v>SULA3</v>
      </c>
      <c r="AB441" s="6" t="str">
        <f t="shared" si="25"/>
        <v/>
      </c>
      <c r="AD441" s="10" t="e">
        <f>VLOOKUP(R441,Layout2!$B$2:$M$2395,12,FALSE)</f>
        <v>#N/A</v>
      </c>
      <c r="AE441" s="10" t="e">
        <f>IF(ISNA(AD441),VLOOKUP(C441,Layout2!$F$2:$M$2395,8,FALSE),AD441)</f>
        <v>#N/A</v>
      </c>
      <c r="AF441" s="10" t="e">
        <f>IF(ISNA(AE441),VLOOKUP(B441,Layout2!$F$2:$M$2395,8,FALSE),AE441)</f>
        <v>#N/A</v>
      </c>
      <c r="AG441" s="10" t="e">
        <f>IF(ISNA(AF441),VLOOKUP(B441,Layout2!$B$2:$M$2395,12,FALSE),AF441)</f>
        <v>#N/A</v>
      </c>
      <c r="AI441" s="17" t="e">
        <v>#N/A</v>
      </c>
      <c r="AJ441" s="17" t="s">
        <v>1804</v>
      </c>
      <c r="AK441" s="17" t="s">
        <v>1804</v>
      </c>
      <c r="AL441" t="str">
        <f t="shared" si="26"/>
        <v>SULA3</v>
      </c>
      <c r="AM441" t="str">
        <f t="shared" si="27"/>
        <v>Debênture SUL AMERICA SA 1S 3E</v>
      </c>
    </row>
    <row r="442" spans="1:39" ht="12.75" customHeight="1" x14ac:dyDescent="0.3">
      <c r="A442" s="6" t="s">
        <v>1819</v>
      </c>
      <c r="B442" s="6" t="s">
        <v>1820</v>
      </c>
      <c r="C442" s="6" t="s">
        <v>19</v>
      </c>
      <c r="D442" s="7" t="b">
        <v>0</v>
      </c>
      <c r="E442" s="6" t="s">
        <v>974</v>
      </c>
      <c r="F442" s="6" t="s">
        <v>975</v>
      </c>
      <c r="G442" s="9"/>
      <c r="H442" s="9"/>
      <c r="I442" s="9"/>
      <c r="J442" s="9"/>
      <c r="K442" s="9"/>
      <c r="L442" s="6" t="s">
        <v>19</v>
      </c>
      <c r="M442" s="9"/>
      <c r="N442" s="6" t="s">
        <v>888</v>
      </c>
      <c r="O442" s="9"/>
      <c r="P442" s="7">
        <v>0</v>
      </c>
      <c r="Q442" s="6" t="s">
        <v>869</v>
      </c>
      <c r="R442" s="6" t="s">
        <v>1821</v>
      </c>
      <c r="S442" s="6" t="s">
        <v>19</v>
      </c>
      <c r="T442" s="8">
        <v>41640</v>
      </c>
      <c r="U442" s="8">
        <v>42719</v>
      </c>
      <c r="V442" s="7" t="b">
        <v>1</v>
      </c>
      <c r="W442" s="6" t="s">
        <v>860</v>
      </c>
      <c r="X442" s="6" t="s">
        <v>861</v>
      </c>
      <c r="Y442" s="7">
        <v>1</v>
      </c>
      <c r="Z442" s="6" t="s">
        <v>976</v>
      </c>
      <c r="AA442" s="6" t="str">
        <f t="shared" si="24"/>
        <v>-</v>
      </c>
      <c r="AB442" s="6" t="str">
        <f t="shared" si="25"/>
        <v/>
      </c>
      <c r="AD442" s="10" t="e">
        <f>VLOOKUP(R442,Layout2!$B$2:$M$2395,12,FALSE)</f>
        <v>#N/A</v>
      </c>
      <c r="AE442" s="10" t="e">
        <f>IF(ISNA(AD442),VLOOKUP(C442,Layout2!$F$2:$M$2395,8,FALSE),AD442)</f>
        <v>#N/A</v>
      </c>
      <c r="AF442" s="10" t="e">
        <f>IF(ISNA(AE442),VLOOKUP(B442,Layout2!$F$2:$M$2395,8,FALSE),AE442)</f>
        <v>#N/A</v>
      </c>
      <c r="AG442" s="10" t="e">
        <f>IF(ISNA(AF442),VLOOKUP(B442,Layout2!$B$2:$M$2395,12,FALSE),AF442)</f>
        <v>#N/A</v>
      </c>
      <c r="AI442" s="17" t="e">
        <v>#N/A</v>
      </c>
      <c r="AJ442" s="17" t="s">
        <v>862</v>
      </c>
      <c r="AK442" s="17" t="s">
        <v>862</v>
      </c>
      <c r="AL442" t="str">
        <f t="shared" si="26"/>
        <v>-</v>
      </c>
      <c r="AM442" t="str">
        <f t="shared" si="27"/>
        <v>Mais Shopping Largo 13</v>
      </c>
    </row>
    <row r="443" spans="1:39" ht="12.75" customHeight="1" x14ac:dyDescent="0.3">
      <c r="A443" s="6" t="s">
        <v>1822</v>
      </c>
      <c r="B443" s="6" t="s">
        <v>1823</v>
      </c>
      <c r="C443" s="6" t="s">
        <v>1824</v>
      </c>
      <c r="D443" s="7" t="b">
        <v>0</v>
      </c>
      <c r="E443" s="6" t="s">
        <v>874</v>
      </c>
      <c r="F443" s="6" t="s">
        <v>867</v>
      </c>
      <c r="G443" s="8">
        <v>42801</v>
      </c>
      <c r="H443" s="8">
        <v>43876</v>
      </c>
      <c r="I443" s="9"/>
      <c r="J443" s="9"/>
      <c r="K443" s="9"/>
      <c r="L443" s="6" t="s">
        <v>19</v>
      </c>
      <c r="M443" s="9"/>
      <c r="N443" s="6" t="s">
        <v>888</v>
      </c>
      <c r="O443" s="9"/>
      <c r="P443" s="7">
        <v>0</v>
      </c>
      <c r="Q443" s="6" t="s">
        <v>869</v>
      </c>
      <c r="R443" s="6" t="s">
        <v>1823</v>
      </c>
      <c r="S443" s="6" t="s">
        <v>19</v>
      </c>
      <c r="T443" s="8">
        <v>41640</v>
      </c>
      <c r="U443" s="8">
        <v>42886</v>
      </c>
      <c r="V443" s="7" t="b">
        <v>0</v>
      </c>
      <c r="W443" s="6" t="s">
        <v>860</v>
      </c>
      <c r="X443" s="6" t="s">
        <v>875</v>
      </c>
      <c r="Y443" s="7">
        <v>1</v>
      </c>
      <c r="Z443" s="6" t="s">
        <v>713</v>
      </c>
      <c r="AA443" s="6" t="str">
        <f t="shared" si="24"/>
        <v>MRVE3</v>
      </c>
      <c r="AB443" s="6" t="str">
        <f t="shared" si="25"/>
        <v/>
      </c>
      <c r="AD443" s="10" t="e">
        <f>VLOOKUP(R443,Layout2!$B$2:$M$2395,12,FALSE)</f>
        <v>#N/A</v>
      </c>
      <c r="AE443" s="10" t="e">
        <f>IF(ISNA(AD443),VLOOKUP(C443,Layout2!$F$2:$M$2395,8,FALSE),AD443)</f>
        <v>#N/A</v>
      </c>
      <c r="AF443" s="10" t="e">
        <f>IF(ISNA(AE443),VLOOKUP(B443,Layout2!$F$2:$M$2395,8,FALSE),AE443)</f>
        <v>#N/A</v>
      </c>
      <c r="AG443" s="10" t="e">
        <f>IF(ISNA(AF443),VLOOKUP(B443,Layout2!$B$2:$M$2395,12,FALSE),AF443)</f>
        <v>#N/A</v>
      </c>
      <c r="AI443" s="17" t="e">
        <v>#N/A</v>
      </c>
      <c r="AJ443" s="17" t="s">
        <v>1418</v>
      </c>
      <c r="AK443" s="17" t="s">
        <v>1418</v>
      </c>
      <c r="AL443" t="str">
        <f t="shared" si="26"/>
        <v>MRVE3</v>
      </c>
      <c r="AM443" t="str">
        <f t="shared" si="27"/>
        <v>Debênture MRV 1S 9E</v>
      </c>
    </row>
    <row r="444" spans="1:39" ht="12.75" customHeight="1" x14ac:dyDescent="0.3">
      <c r="A444" s="6" t="s">
        <v>1825</v>
      </c>
      <c r="B444" s="6" t="s">
        <v>1826</v>
      </c>
      <c r="C444" s="6" t="s">
        <v>1826</v>
      </c>
      <c r="D444" s="7" t="b">
        <v>0</v>
      </c>
      <c r="E444" s="6" t="s">
        <v>874</v>
      </c>
      <c r="F444" s="6" t="s">
        <v>867</v>
      </c>
      <c r="G444" s="8">
        <v>40954</v>
      </c>
      <c r="H444" s="8">
        <v>43511</v>
      </c>
      <c r="I444" s="9"/>
      <c r="J444" s="9"/>
      <c r="K444" s="9"/>
      <c r="L444" s="6" t="s">
        <v>1826</v>
      </c>
      <c r="M444" s="9"/>
      <c r="N444" s="6" t="s">
        <v>882</v>
      </c>
      <c r="O444" s="9"/>
      <c r="P444" s="7">
        <v>6.2E-2</v>
      </c>
      <c r="Q444" s="6" t="s">
        <v>869</v>
      </c>
      <c r="R444" s="6" t="s">
        <v>1827</v>
      </c>
      <c r="S444" s="6" t="s">
        <v>19</v>
      </c>
      <c r="T444" s="8">
        <v>41640</v>
      </c>
      <c r="U444" s="8">
        <v>43151</v>
      </c>
      <c r="V444" s="7" t="b">
        <v>0</v>
      </c>
      <c r="W444" s="6" t="s">
        <v>860</v>
      </c>
      <c r="X444" s="6" t="s">
        <v>875</v>
      </c>
      <c r="Y444" s="7">
        <v>1</v>
      </c>
      <c r="Z444" s="6" t="s">
        <v>713</v>
      </c>
      <c r="AA444" s="6" t="str">
        <f t="shared" si="24"/>
        <v>SBSP3</v>
      </c>
      <c r="AB444" s="6" t="str">
        <f t="shared" si="25"/>
        <v/>
      </c>
      <c r="AD444" s="10" t="e">
        <f>VLOOKUP(R444,Layout2!$B$2:$M$2395,12,FALSE)</f>
        <v>#N/A</v>
      </c>
      <c r="AE444" s="10" t="e">
        <f>IF(ISNA(AD444),VLOOKUP(C444,Layout2!$F$2:$M$2395,8,FALSE),AD444)</f>
        <v>#N/A</v>
      </c>
      <c r="AF444" s="10" t="e">
        <f>IF(ISNA(AE444),VLOOKUP(B444,Layout2!$F$2:$M$2395,8,FALSE),AE444)</f>
        <v>#N/A</v>
      </c>
      <c r="AG444" s="10" t="e">
        <f>IF(ISNA(AF444),VLOOKUP(B444,Layout2!$B$2:$M$2395,12,FALSE),AF444)</f>
        <v>#N/A</v>
      </c>
      <c r="AI444" s="17" t="e">
        <v>#N/A</v>
      </c>
      <c r="AJ444" s="17" t="s">
        <v>1828</v>
      </c>
      <c r="AK444" s="17" t="s">
        <v>1828</v>
      </c>
      <c r="AL444" t="str">
        <f t="shared" si="26"/>
        <v>SBSP3</v>
      </c>
      <c r="AM444" t="str">
        <f t="shared" si="27"/>
        <v>Debênture Sabesp 2S 15E</v>
      </c>
    </row>
    <row r="445" spans="1:39" ht="12.75" customHeight="1" x14ac:dyDescent="0.3">
      <c r="A445" s="6" t="s">
        <v>1829</v>
      </c>
      <c r="B445" s="6" t="s">
        <v>1830</v>
      </c>
      <c r="C445" s="6" t="s">
        <v>719</v>
      </c>
      <c r="D445" s="7" t="b">
        <v>0</v>
      </c>
      <c r="E445" s="6" t="s">
        <v>894</v>
      </c>
      <c r="F445" s="6" t="s">
        <v>867</v>
      </c>
      <c r="G445" s="8">
        <v>41151</v>
      </c>
      <c r="H445" s="8">
        <v>42977</v>
      </c>
      <c r="I445" s="9"/>
      <c r="J445" s="9"/>
      <c r="K445" s="9"/>
      <c r="L445" s="6" t="s">
        <v>719</v>
      </c>
      <c r="M445" s="9"/>
      <c r="N445" s="6" t="s">
        <v>888</v>
      </c>
      <c r="O445" s="9"/>
      <c r="P445" s="7">
        <v>3.2500000000000001E-2</v>
      </c>
      <c r="Q445" s="6" t="s">
        <v>869</v>
      </c>
      <c r="R445" s="6" t="s">
        <v>1831</v>
      </c>
      <c r="S445" s="6" t="s">
        <v>19</v>
      </c>
      <c r="T445" s="8">
        <v>41640</v>
      </c>
      <c r="U445" s="8">
        <v>42892</v>
      </c>
      <c r="V445" s="7" t="b">
        <v>0</v>
      </c>
      <c r="W445" s="6" t="s">
        <v>860</v>
      </c>
      <c r="X445" s="6" t="s">
        <v>875</v>
      </c>
      <c r="Y445" s="7">
        <v>1</v>
      </c>
      <c r="Z445" s="6" t="s">
        <v>713</v>
      </c>
      <c r="AA445" s="6" t="str">
        <f t="shared" si="24"/>
        <v>0534035D</v>
      </c>
      <c r="AB445" s="6" t="str">
        <f t="shared" si="25"/>
        <v/>
      </c>
      <c r="AD445" s="10" t="e">
        <f>VLOOKUP(R445,Layout2!$B$2:$M$2395,12,FALSE)</f>
        <v>#N/A</v>
      </c>
      <c r="AE445" s="10" t="e">
        <f>IF(ISNA(AD445),VLOOKUP(C445,Layout2!$F$2:$M$2395,8,FALSE),AD445)</f>
        <v>#N/A</v>
      </c>
      <c r="AF445" s="10" t="e">
        <f>IF(ISNA(AE445),VLOOKUP(B445,Layout2!$F$2:$M$2395,8,FALSE),AE445)</f>
        <v>#N/A</v>
      </c>
      <c r="AG445" s="10" t="e">
        <f>IF(ISNA(AF445),VLOOKUP(B445,Layout2!$B$2:$M$2395,12,FALSE),AF445)</f>
        <v>#N/A</v>
      </c>
      <c r="AI445" s="17" t="e">
        <v>#N/A</v>
      </c>
      <c r="AJ445" s="17" t="s">
        <v>1832</v>
      </c>
      <c r="AK445" s="17" t="s">
        <v>1832</v>
      </c>
      <c r="AL445" t="str">
        <f t="shared" si="26"/>
        <v>0534035D</v>
      </c>
      <c r="AM445" t="str">
        <f t="shared" si="27"/>
        <v>Debênture MGI 1S 3E</v>
      </c>
    </row>
    <row r="446" spans="1:39" ht="12.75" customHeight="1" x14ac:dyDescent="0.3">
      <c r="A446" s="6" t="s">
        <v>1833</v>
      </c>
      <c r="B446" s="6" t="s">
        <v>634</v>
      </c>
      <c r="C446" s="6" t="s">
        <v>635</v>
      </c>
      <c r="D446" s="7" t="b">
        <v>0</v>
      </c>
      <c r="E446" s="6" t="s">
        <v>859</v>
      </c>
      <c r="F446" s="6" t="s">
        <v>859</v>
      </c>
      <c r="G446" s="8">
        <v>42499</v>
      </c>
      <c r="H446" s="8">
        <v>55153</v>
      </c>
      <c r="I446" s="9"/>
      <c r="J446" s="9"/>
      <c r="K446" s="9"/>
      <c r="L446" s="6" t="s">
        <v>19</v>
      </c>
      <c r="M446" s="9"/>
      <c r="N446" s="6" t="s">
        <v>888</v>
      </c>
      <c r="O446" s="9"/>
      <c r="P446" s="7">
        <v>0</v>
      </c>
      <c r="Q446" s="6" t="s">
        <v>999</v>
      </c>
      <c r="R446" s="6" t="s">
        <v>634</v>
      </c>
      <c r="S446" s="6" t="s">
        <v>19</v>
      </c>
      <c r="T446" s="8">
        <v>41640</v>
      </c>
      <c r="U446" s="8">
        <v>42850</v>
      </c>
      <c r="V446" s="7" t="b">
        <v>0</v>
      </c>
      <c r="W446" s="6" t="s">
        <v>860</v>
      </c>
      <c r="X446" s="6" t="s">
        <v>861</v>
      </c>
      <c r="Y446" s="7">
        <v>1</v>
      </c>
      <c r="Z446" s="6" t="s">
        <v>713</v>
      </c>
      <c r="AA446" s="6" t="str">
        <f t="shared" si="24"/>
        <v>-</v>
      </c>
      <c r="AB446" s="6" t="str">
        <f t="shared" si="25"/>
        <v>07161378000116</v>
      </c>
      <c r="AD446" s="10" t="str">
        <f>VLOOKUP(R446,Layout2!$B$2:$M$2395,12,FALSE)</f>
        <v>07161378000116</v>
      </c>
      <c r="AE446" s="10" t="str">
        <f>IF(ISNA(AD446),VLOOKUP(C446,Layout2!$F$2:$M$2395,8,FALSE),AD446)</f>
        <v>07161378000116</v>
      </c>
      <c r="AF446" s="10" t="str">
        <f>IF(ISNA(AE446),VLOOKUP(B446,Layout2!$F$2:$M$2395,8,FALSE),AE446)</f>
        <v>07161378000116</v>
      </c>
      <c r="AG446" s="10" t="str">
        <f>IF(ISNA(AF446),VLOOKUP(B446,Layout2!$B$2:$M$2395,12,FALSE),AF446)</f>
        <v>07161378000116</v>
      </c>
      <c r="AI446" s="17" t="e">
        <v>#N/A</v>
      </c>
      <c r="AJ446" s="17" t="s">
        <v>862</v>
      </c>
      <c r="AK446" s="17" t="s">
        <v>862</v>
      </c>
      <c r="AL446" t="str">
        <f t="shared" si="26"/>
        <v>-</v>
      </c>
      <c r="AM446" t="str">
        <f t="shared" si="27"/>
        <v>Mellon Fundo Invest Referenciado Di Longo Prazo</v>
      </c>
    </row>
    <row r="447" spans="1:39" ht="12.75" customHeight="1" x14ac:dyDescent="0.3">
      <c r="A447" s="6" t="s">
        <v>1834</v>
      </c>
      <c r="B447" s="6" t="s">
        <v>1835</v>
      </c>
      <c r="C447" s="6" t="s">
        <v>1814</v>
      </c>
      <c r="D447" s="7" t="b">
        <v>0</v>
      </c>
      <c r="E447" s="6" t="s">
        <v>1387</v>
      </c>
      <c r="F447" s="6" t="s">
        <v>867</v>
      </c>
      <c r="G447" s="8">
        <v>41654</v>
      </c>
      <c r="H447" s="8">
        <v>43600</v>
      </c>
      <c r="I447" s="9"/>
      <c r="J447" s="9"/>
      <c r="K447" s="9"/>
      <c r="L447" s="6" t="s">
        <v>19</v>
      </c>
      <c r="M447" s="9"/>
      <c r="N447" s="6" t="s">
        <v>882</v>
      </c>
      <c r="O447" s="9"/>
      <c r="P447" s="7">
        <v>7.2099999999999997E-2</v>
      </c>
      <c r="Q447" s="6" t="s">
        <v>999</v>
      </c>
      <c r="R447" s="6" t="s">
        <v>1835</v>
      </c>
      <c r="S447" s="6" t="s">
        <v>19</v>
      </c>
      <c r="T447" s="8">
        <v>41640</v>
      </c>
      <c r="U447" s="8">
        <v>42718</v>
      </c>
      <c r="V447" s="7" t="b">
        <v>0</v>
      </c>
      <c r="W447" s="6" t="s">
        <v>860</v>
      </c>
      <c r="X447" s="6" t="s">
        <v>1388</v>
      </c>
      <c r="Y447" s="7">
        <v>1</v>
      </c>
      <c r="Z447" s="6" t="s">
        <v>713</v>
      </c>
      <c r="AA447" s="6" t="str">
        <f t="shared" si="24"/>
        <v>TESOURO</v>
      </c>
      <c r="AB447" s="6" t="str">
        <f t="shared" si="25"/>
        <v/>
      </c>
      <c r="AD447" s="10" t="e">
        <f>VLOOKUP(R447,Layout2!$B$2:$M$2395,12,FALSE)</f>
        <v>#N/A</v>
      </c>
      <c r="AE447" s="10" t="e">
        <f>IF(ISNA(AD447),VLOOKUP(C447,Layout2!$F$2:$M$2395,8,FALSE),AD447)</f>
        <v>#N/A</v>
      </c>
      <c r="AF447" s="10" t="e">
        <f>IF(ISNA(AE447),VLOOKUP(B447,Layout2!$F$2:$M$2395,8,FALSE),AE447)</f>
        <v>#N/A</v>
      </c>
      <c r="AG447" s="10" t="e">
        <f>IF(ISNA(AF447),VLOOKUP(B447,Layout2!$B$2:$M$2395,12,FALSE),AF447)</f>
        <v>#N/A</v>
      </c>
      <c r="AI447" s="17" t="e">
        <v>#N/A</v>
      </c>
      <c r="AJ447" s="17" t="s">
        <v>1389</v>
      </c>
      <c r="AK447" s="17" t="s">
        <v>1389</v>
      </c>
      <c r="AL447" t="str">
        <f t="shared" si="26"/>
        <v>TESOURO</v>
      </c>
      <c r="AM447" t="str">
        <f t="shared" si="27"/>
        <v>NTNB 05/19</v>
      </c>
    </row>
    <row r="448" spans="1:39" ht="12.75" customHeight="1" x14ac:dyDescent="0.3">
      <c r="A448" s="6" t="s">
        <v>1836</v>
      </c>
      <c r="B448" s="6" t="s">
        <v>1837</v>
      </c>
      <c r="C448" s="6" t="s">
        <v>606</v>
      </c>
      <c r="D448" s="7" t="b">
        <v>0</v>
      </c>
      <c r="E448" s="6" t="s">
        <v>1387</v>
      </c>
      <c r="F448" s="6" t="s">
        <v>867</v>
      </c>
      <c r="G448" s="8">
        <v>39087</v>
      </c>
      <c r="H448" s="8">
        <v>42736</v>
      </c>
      <c r="I448" s="9"/>
      <c r="J448" s="9"/>
      <c r="K448" s="9"/>
      <c r="L448" s="6" t="s">
        <v>19</v>
      </c>
      <c r="M448" s="9"/>
      <c r="N448" s="6" t="s">
        <v>54</v>
      </c>
      <c r="O448" s="9"/>
      <c r="P448" s="7">
        <v>8.43E-2</v>
      </c>
      <c r="Q448" s="6" t="s">
        <v>999</v>
      </c>
      <c r="R448" s="6" t="s">
        <v>1837</v>
      </c>
      <c r="S448" s="6" t="s">
        <v>19</v>
      </c>
      <c r="T448" s="8">
        <v>41640</v>
      </c>
      <c r="U448" s="8">
        <v>42520</v>
      </c>
      <c r="V448" s="7" t="b">
        <v>0</v>
      </c>
      <c r="W448" s="6" t="s">
        <v>1815</v>
      </c>
      <c r="X448" s="6" t="s">
        <v>1388</v>
      </c>
      <c r="Y448" s="7">
        <v>1</v>
      </c>
      <c r="Z448" s="6" t="s">
        <v>713</v>
      </c>
      <c r="AA448" s="6" t="str">
        <f t="shared" si="24"/>
        <v>TESOURO</v>
      </c>
      <c r="AB448" s="6" t="str">
        <f t="shared" si="25"/>
        <v/>
      </c>
      <c r="AD448" s="10" t="e">
        <f>VLOOKUP(R448,Layout2!$B$2:$M$2395,12,FALSE)</f>
        <v>#N/A</v>
      </c>
      <c r="AE448" s="10" t="str">
        <f>IF(ISNA(AD448),VLOOKUP(C448,Layout2!$F$2:$M$2395,8,FALSE),AD448)</f>
        <v/>
      </c>
      <c r="AF448" s="10" t="str">
        <f>IF(ISNA(AE448),VLOOKUP(B448,Layout2!$F$2:$M$2395,8,FALSE),AE448)</f>
        <v/>
      </c>
      <c r="AG448" s="10" t="str">
        <f>IF(ISNA(AF448),VLOOKUP(B448,Layout2!$B$2:$M$2395,12,FALSE),AF448)</f>
        <v/>
      </c>
      <c r="AI448" s="17" t="e">
        <v>#N/A</v>
      </c>
      <c r="AJ448" s="17" t="s">
        <v>1389</v>
      </c>
      <c r="AK448" s="17" t="s">
        <v>1389</v>
      </c>
      <c r="AL448" t="str">
        <f t="shared" si="26"/>
        <v>TESOURO</v>
      </c>
      <c r="AM448" t="str">
        <f t="shared" si="27"/>
        <v>NTNF 01/17</v>
      </c>
    </row>
    <row r="449" spans="1:39" ht="12.75" customHeight="1" x14ac:dyDescent="0.3">
      <c r="A449" s="6" t="s">
        <v>1838</v>
      </c>
      <c r="B449" s="6" t="s">
        <v>1839</v>
      </c>
      <c r="C449" s="6" t="s">
        <v>717</v>
      </c>
      <c r="D449" s="7" t="b">
        <v>0</v>
      </c>
      <c r="E449" s="6" t="s">
        <v>874</v>
      </c>
      <c r="F449" s="6" t="s">
        <v>867</v>
      </c>
      <c r="G449" s="8">
        <v>42034</v>
      </c>
      <c r="H449" s="8">
        <v>43860</v>
      </c>
      <c r="I449" s="9"/>
      <c r="J449" s="9"/>
      <c r="K449" s="9"/>
      <c r="L449" s="6" t="s">
        <v>717</v>
      </c>
      <c r="M449" s="9"/>
      <c r="N449" s="6" t="s">
        <v>888</v>
      </c>
      <c r="O449" s="9"/>
      <c r="P449" s="7">
        <v>4.2500000000000003E-2</v>
      </c>
      <c r="Q449" s="6" t="s">
        <v>869</v>
      </c>
      <c r="R449" s="6" t="s">
        <v>1840</v>
      </c>
      <c r="S449" s="6" t="s">
        <v>19</v>
      </c>
      <c r="T449" s="8">
        <v>41640</v>
      </c>
      <c r="U449" s="8">
        <v>43388</v>
      </c>
      <c r="V449" s="7" t="b">
        <v>0</v>
      </c>
      <c r="W449" s="6" t="s">
        <v>860</v>
      </c>
      <c r="X449" s="6" t="s">
        <v>875</v>
      </c>
      <c r="Y449" s="7">
        <v>1</v>
      </c>
      <c r="Z449" s="6" t="s">
        <v>980</v>
      </c>
      <c r="AA449" s="6" t="str">
        <f t="shared" si="24"/>
        <v>MSTL11</v>
      </c>
      <c r="AB449" s="6" t="str">
        <f t="shared" si="25"/>
        <v/>
      </c>
      <c r="AD449" s="10" t="e">
        <f>VLOOKUP(R449,Layout2!$B$2:$M$2395,12,FALSE)</f>
        <v>#N/A</v>
      </c>
      <c r="AE449" s="10" t="e">
        <f>IF(ISNA(AD449),VLOOKUP(C449,Layout2!$F$2:$M$2395,8,FALSE),AD449)</f>
        <v>#N/A</v>
      </c>
      <c r="AF449" s="10" t="e">
        <f>IF(ISNA(AE449),VLOOKUP(B449,Layout2!$F$2:$M$2395,8,FALSE),AE449)</f>
        <v>#N/A</v>
      </c>
      <c r="AG449" s="10" t="e">
        <f>IF(ISNA(AF449),VLOOKUP(B449,Layout2!$B$2:$M$2395,12,FALSE),AF449)</f>
        <v>#N/A</v>
      </c>
      <c r="AI449" s="17" t="e">
        <v>#N/A</v>
      </c>
      <c r="AJ449" s="17" t="s">
        <v>717</v>
      </c>
      <c r="AK449" s="17" t="s">
        <v>717</v>
      </c>
      <c r="AL449" t="str">
        <f t="shared" si="26"/>
        <v>MSTL11</v>
      </c>
      <c r="AM449" t="str">
        <f t="shared" si="27"/>
        <v>Debênture Maestro Frotas 1S 1E</v>
      </c>
    </row>
    <row r="450" spans="1:39" ht="12.75" customHeight="1" x14ac:dyDescent="0.3">
      <c r="A450" s="6" t="s">
        <v>1841</v>
      </c>
      <c r="B450" s="6" t="s">
        <v>1842</v>
      </c>
      <c r="C450" s="6" t="s">
        <v>53</v>
      </c>
      <c r="D450" s="7" t="b">
        <v>0</v>
      </c>
      <c r="E450" s="6" t="s">
        <v>1387</v>
      </c>
      <c r="F450" s="6" t="s">
        <v>867</v>
      </c>
      <c r="G450" s="8">
        <v>41369</v>
      </c>
      <c r="H450" s="8">
        <v>42736</v>
      </c>
      <c r="I450" s="9"/>
      <c r="J450" s="9"/>
      <c r="K450" s="9"/>
      <c r="L450" s="6" t="s">
        <v>19</v>
      </c>
      <c r="M450" s="9"/>
      <c r="N450" s="6" t="s">
        <v>54</v>
      </c>
      <c r="O450" s="9"/>
      <c r="P450" s="7">
        <v>0.14050000000000001</v>
      </c>
      <c r="Q450" s="6" t="s">
        <v>999</v>
      </c>
      <c r="R450" s="6" t="s">
        <v>1842</v>
      </c>
      <c r="S450" s="6" t="s">
        <v>19</v>
      </c>
      <c r="T450" s="8">
        <v>41640</v>
      </c>
      <c r="U450" s="8">
        <v>42718</v>
      </c>
      <c r="V450" s="7" t="b">
        <v>0</v>
      </c>
      <c r="W450" s="6" t="s">
        <v>860</v>
      </c>
      <c r="X450" s="6" t="s">
        <v>1388</v>
      </c>
      <c r="Y450" s="7">
        <v>1</v>
      </c>
      <c r="Z450" s="6" t="s">
        <v>713</v>
      </c>
      <c r="AA450" s="6" t="str">
        <f t="shared" si="24"/>
        <v>TESOURO</v>
      </c>
      <c r="AB450" s="6" t="str">
        <f t="shared" si="25"/>
        <v/>
      </c>
      <c r="AD450" s="10" t="e">
        <f>VLOOKUP(R450,Layout2!$B$2:$M$2395,12,FALSE)</f>
        <v>#N/A</v>
      </c>
      <c r="AE450" s="10" t="str">
        <f>IF(ISNA(AD450),VLOOKUP(C450,Layout2!$F$2:$M$2395,8,FALSE),AD450)</f>
        <v/>
      </c>
      <c r="AF450" s="10" t="str">
        <f>IF(ISNA(AE450),VLOOKUP(B450,Layout2!$F$2:$M$2395,8,FALSE),AE450)</f>
        <v/>
      </c>
      <c r="AG450" s="10" t="str">
        <f>IF(ISNA(AF450),VLOOKUP(B450,Layout2!$B$2:$M$2395,12,FALSE),AF450)</f>
        <v/>
      </c>
      <c r="AI450" s="17" t="e">
        <v>#N/A</v>
      </c>
      <c r="AJ450" s="17" t="s">
        <v>1389</v>
      </c>
      <c r="AK450" s="17" t="s">
        <v>1389</v>
      </c>
      <c r="AL450" t="str">
        <f t="shared" si="26"/>
        <v>TESOURO</v>
      </c>
      <c r="AM450" t="str">
        <f t="shared" si="27"/>
        <v>LTN 01/17</v>
      </c>
    </row>
    <row r="451" spans="1:39" ht="12.75" customHeight="1" x14ac:dyDescent="0.3">
      <c r="A451" s="6" t="s">
        <v>1843</v>
      </c>
      <c r="B451" s="6" t="s">
        <v>345</v>
      </c>
      <c r="C451" s="6" t="s">
        <v>19</v>
      </c>
      <c r="D451" s="7" t="b">
        <v>0</v>
      </c>
      <c r="E451" s="6" t="s">
        <v>974</v>
      </c>
      <c r="F451" s="6" t="s">
        <v>975</v>
      </c>
      <c r="G451" s="8">
        <v>0</v>
      </c>
      <c r="H451" s="8">
        <v>55153</v>
      </c>
      <c r="I451" s="9"/>
      <c r="J451" s="9"/>
      <c r="K451" s="9"/>
      <c r="L451" s="6" t="s">
        <v>19</v>
      </c>
      <c r="M451" s="9"/>
      <c r="N451" s="6" t="s">
        <v>888</v>
      </c>
      <c r="O451" s="9"/>
      <c r="P451" s="7">
        <v>0</v>
      </c>
      <c r="Q451" s="6" t="s">
        <v>869</v>
      </c>
      <c r="R451" s="6" t="s">
        <v>344</v>
      </c>
      <c r="S451" s="6" t="s">
        <v>19</v>
      </c>
      <c r="T451" s="8">
        <v>41640</v>
      </c>
      <c r="U451" s="8">
        <v>43325</v>
      </c>
      <c r="V451" s="7" t="b">
        <v>0</v>
      </c>
      <c r="W451" s="6" t="s">
        <v>860</v>
      </c>
      <c r="X451" s="6" t="s">
        <v>861</v>
      </c>
      <c r="Y451" s="7">
        <v>1</v>
      </c>
      <c r="Z451" s="6" t="s">
        <v>976</v>
      </c>
      <c r="AA451" s="6" t="str">
        <f t="shared" ref="AA451:AA514" si="28">+AK451</f>
        <v>-</v>
      </c>
      <c r="AB451" s="6" t="str">
        <f t="shared" ref="AB451:AB514" si="29">IF(ISNA(AG451),"",AG451)</f>
        <v/>
      </c>
      <c r="AD451" s="10" t="str">
        <f>VLOOKUP(R451,Layout2!$B$2:$M$2395,12,FALSE)</f>
        <v/>
      </c>
      <c r="AE451" s="10" t="str">
        <f>IF(ISNA(AD451),VLOOKUP(C451,Layout2!$F$2:$M$2395,8,FALSE),AD451)</f>
        <v/>
      </c>
      <c r="AF451" s="10" t="str">
        <f>IF(ISNA(AE451),VLOOKUP(B451,Layout2!$F$2:$M$2395,8,FALSE),AE451)</f>
        <v/>
      </c>
      <c r="AG451" s="10" t="str">
        <f>IF(ISNA(AF451),VLOOKUP(B451,Layout2!$B$2:$M$2395,12,FALSE),AF451)</f>
        <v/>
      </c>
      <c r="AI451" s="17" t="e">
        <v>#N/A</v>
      </c>
      <c r="AJ451" s="17" t="s">
        <v>862</v>
      </c>
      <c r="AK451" s="17" t="s">
        <v>862</v>
      </c>
      <c r="AL451" t="str">
        <f t="shared" ref="AK451:AL514" si="30">+AA451</f>
        <v>-</v>
      </c>
      <c r="AM451" t="str">
        <f t="shared" ref="AM451:AM514" si="31">+A451</f>
        <v>RB Capital General Shopping Sulacap</v>
      </c>
    </row>
    <row r="452" spans="1:39" ht="12.75" customHeight="1" x14ac:dyDescent="0.3">
      <c r="A452" s="6" t="s">
        <v>1844</v>
      </c>
      <c r="B452" s="6" t="s">
        <v>1845</v>
      </c>
      <c r="C452" s="6" t="s">
        <v>1846</v>
      </c>
      <c r="D452" s="7" t="b">
        <v>0</v>
      </c>
      <c r="E452" s="6" t="s">
        <v>874</v>
      </c>
      <c r="F452" s="6" t="s">
        <v>867</v>
      </c>
      <c r="G452" s="8">
        <v>41718</v>
      </c>
      <c r="H452" s="8">
        <v>43910</v>
      </c>
      <c r="I452" s="9"/>
      <c r="J452" s="9"/>
      <c r="K452" s="9"/>
      <c r="L452" s="6" t="s">
        <v>19</v>
      </c>
      <c r="M452" s="9"/>
      <c r="N452" s="6" t="s">
        <v>868</v>
      </c>
      <c r="O452" s="9"/>
      <c r="P452" s="7">
        <v>1</v>
      </c>
      <c r="Q452" s="6" t="s">
        <v>869</v>
      </c>
      <c r="R452" s="6" t="s">
        <v>1845</v>
      </c>
      <c r="S452" s="6" t="s">
        <v>19</v>
      </c>
      <c r="T452" s="8">
        <v>41640</v>
      </c>
      <c r="U452" s="8">
        <v>42864</v>
      </c>
      <c r="V452" s="7" t="b">
        <v>1</v>
      </c>
      <c r="W452" s="6" t="s">
        <v>860</v>
      </c>
      <c r="X452" s="6" t="s">
        <v>875</v>
      </c>
      <c r="Y452" s="7">
        <v>1</v>
      </c>
      <c r="Z452" s="6" t="s">
        <v>713</v>
      </c>
      <c r="AA452" s="6" t="str">
        <f t="shared" si="28"/>
        <v>TIET3</v>
      </c>
      <c r="AB452" s="6" t="str">
        <f t="shared" si="29"/>
        <v/>
      </c>
      <c r="AD452" s="10" t="e">
        <f>VLOOKUP(R452,Layout2!$B$2:$M$2395,12,FALSE)</f>
        <v>#N/A</v>
      </c>
      <c r="AE452" s="10" t="e">
        <f>IF(ISNA(AD452),VLOOKUP(C452,Layout2!$F$2:$M$2395,8,FALSE),AD452)</f>
        <v>#N/A</v>
      </c>
      <c r="AF452" s="10" t="e">
        <f>IF(ISNA(AE452),VLOOKUP(B452,Layout2!$F$2:$M$2395,8,FALSE),AE452)</f>
        <v>#N/A</v>
      </c>
      <c r="AG452" s="10" t="e">
        <f>IF(ISNA(AF452),VLOOKUP(B452,Layout2!$B$2:$M$2395,12,FALSE),AF452)</f>
        <v>#N/A</v>
      </c>
      <c r="AI452" s="17" t="e">
        <v>#N/A</v>
      </c>
      <c r="AJ452" s="17" t="s">
        <v>1778</v>
      </c>
      <c r="AK452" s="17" t="s">
        <v>1778</v>
      </c>
      <c r="AL452" t="str">
        <f t="shared" si="30"/>
        <v>TIET3</v>
      </c>
      <c r="AM452" t="str">
        <f t="shared" si="31"/>
        <v>Debênture AES TIETE ENERGIA SA 1S 3E</v>
      </c>
    </row>
    <row r="453" spans="1:39" ht="12.75" customHeight="1" x14ac:dyDescent="0.3">
      <c r="A453" s="6" t="s">
        <v>1847</v>
      </c>
      <c r="B453" s="6" t="s">
        <v>585</v>
      </c>
      <c r="C453" s="6" t="s">
        <v>585</v>
      </c>
      <c r="D453" s="7" t="b">
        <v>0</v>
      </c>
      <c r="E453" s="6" t="s">
        <v>874</v>
      </c>
      <c r="F453" s="6" t="s">
        <v>867</v>
      </c>
      <c r="G453" s="8">
        <v>42923</v>
      </c>
      <c r="H453" s="8">
        <v>44027</v>
      </c>
      <c r="I453" s="9"/>
      <c r="J453" s="9"/>
      <c r="K453" s="9"/>
      <c r="L453" s="6" t="s">
        <v>19</v>
      </c>
      <c r="M453" s="9"/>
      <c r="N453" s="6" t="s">
        <v>888</v>
      </c>
      <c r="O453" s="9"/>
      <c r="P453" s="7">
        <v>0</v>
      </c>
      <c r="Q453" s="6" t="s">
        <v>869</v>
      </c>
      <c r="R453" s="6" t="s">
        <v>1848</v>
      </c>
      <c r="S453" s="6" t="s">
        <v>19</v>
      </c>
      <c r="T453" s="8">
        <v>41640</v>
      </c>
      <c r="U453" s="8">
        <v>43530</v>
      </c>
      <c r="V453" s="7" t="b">
        <v>0</v>
      </c>
      <c r="W453" s="6" t="s">
        <v>860</v>
      </c>
      <c r="X453" s="6" t="s">
        <v>875</v>
      </c>
      <c r="Y453" s="7">
        <v>0</v>
      </c>
      <c r="Z453" s="6" t="s">
        <v>713</v>
      </c>
      <c r="AA453" s="6" t="str">
        <f t="shared" si="28"/>
        <v>LIGT3</v>
      </c>
      <c r="AB453" s="6" t="str">
        <f t="shared" si="29"/>
        <v>60444437000146</v>
      </c>
      <c r="AD453" s="10" t="e">
        <f>VLOOKUP(R453,Layout2!$B$2:$M$2395,12,FALSE)</f>
        <v>#N/A</v>
      </c>
      <c r="AE453" s="10" t="str">
        <f>IF(ISNA(AD453),VLOOKUP(C453,Layout2!$F$2:$M$2395,8,FALSE),AD453)</f>
        <v>60444437000146</v>
      </c>
      <c r="AF453" s="10" t="str">
        <f>IF(ISNA(AE453),VLOOKUP(B453,Layout2!$F$2:$M$2395,8,FALSE),AE453)</f>
        <v>60444437000146</v>
      </c>
      <c r="AG453" s="10" t="str">
        <f>IF(ISNA(AF453),VLOOKUP(B453,Layout2!$B$2:$M$2395,12,FALSE),AF453)</f>
        <v>60444437000146</v>
      </c>
      <c r="AI453" s="17" t="s">
        <v>1430</v>
      </c>
      <c r="AJ453" s="17" t="s">
        <v>1430</v>
      </c>
      <c r="AK453" s="17" t="s">
        <v>1430</v>
      </c>
      <c r="AL453" t="str">
        <f t="shared" si="30"/>
        <v>LIGT3</v>
      </c>
      <c r="AM453" t="str">
        <f t="shared" si="31"/>
        <v>Debênture Light SESA 3S 12E</v>
      </c>
    </row>
    <row r="454" spans="1:39" ht="12.75" customHeight="1" x14ac:dyDescent="0.3">
      <c r="A454" s="6" t="s">
        <v>1849</v>
      </c>
      <c r="B454" s="6" t="s">
        <v>380</v>
      </c>
      <c r="C454" s="6" t="s">
        <v>16</v>
      </c>
      <c r="D454" s="7" t="b">
        <v>0</v>
      </c>
      <c r="E454" s="6" t="s">
        <v>1387</v>
      </c>
      <c r="F454" s="6" t="s">
        <v>867</v>
      </c>
      <c r="G454" s="8">
        <v>42377</v>
      </c>
      <c r="H454" s="8">
        <v>44621</v>
      </c>
      <c r="I454" s="9"/>
      <c r="J454" s="9"/>
      <c r="K454" s="9"/>
      <c r="L454" s="6" t="s">
        <v>19</v>
      </c>
      <c r="M454" s="9"/>
      <c r="N454" s="6" t="s">
        <v>1703</v>
      </c>
      <c r="O454" s="9"/>
      <c r="P454" s="7">
        <v>0.01</v>
      </c>
      <c r="Q454" s="6" t="s">
        <v>999</v>
      </c>
      <c r="R454" s="6" t="s">
        <v>380</v>
      </c>
      <c r="S454" s="6" t="s">
        <v>19</v>
      </c>
      <c r="T454" s="8">
        <v>41640</v>
      </c>
      <c r="U454" s="8">
        <v>43084</v>
      </c>
      <c r="V454" s="7" t="b">
        <v>0</v>
      </c>
      <c r="W454" s="6" t="s">
        <v>860</v>
      </c>
      <c r="X454" s="6" t="s">
        <v>1388</v>
      </c>
      <c r="Y454" s="7">
        <v>1</v>
      </c>
      <c r="Z454" s="6" t="s">
        <v>713</v>
      </c>
      <c r="AA454" s="6" t="str">
        <f t="shared" si="28"/>
        <v>TESOURO</v>
      </c>
      <c r="AB454" s="6" t="str">
        <f t="shared" si="29"/>
        <v/>
      </c>
      <c r="AD454" s="10" t="str">
        <f>VLOOKUP(R454,Layout2!$B$2:$M$2395,12,FALSE)</f>
        <v/>
      </c>
      <c r="AE454" s="10" t="str">
        <f>IF(ISNA(AD454),VLOOKUP(C454,Layout2!$F$2:$M$2395,8,FALSE),AD454)</f>
        <v/>
      </c>
      <c r="AF454" s="10" t="str">
        <f>IF(ISNA(AE454),VLOOKUP(B454,Layout2!$F$2:$M$2395,8,FALSE),AE454)</f>
        <v/>
      </c>
      <c r="AG454" s="10" t="str">
        <f>IF(ISNA(AF454),VLOOKUP(B454,Layout2!$B$2:$M$2395,12,FALSE),AF454)</f>
        <v/>
      </c>
      <c r="AI454" s="17" t="e">
        <v>#N/A</v>
      </c>
      <c r="AJ454" s="17" t="s">
        <v>1389</v>
      </c>
      <c r="AK454" s="17" t="s">
        <v>1389</v>
      </c>
      <c r="AL454" t="str">
        <f t="shared" si="30"/>
        <v>TESOURO</v>
      </c>
      <c r="AM454" t="str">
        <f t="shared" si="31"/>
        <v>LFT 03/22</v>
      </c>
    </row>
    <row r="455" spans="1:39" ht="12.75" customHeight="1" x14ac:dyDescent="0.3">
      <c r="A455" s="6" t="s">
        <v>1850</v>
      </c>
      <c r="B455" s="6" t="s">
        <v>70</v>
      </c>
      <c r="C455" s="6" t="s">
        <v>19</v>
      </c>
      <c r="D455" s="7" t="b">
        <v>0</v>
      </c>
      <c r="E455" s="6" t="s">
        <v>1387</v>
      </c>
      <c r="F455" s="6" t="s">
        <v>867</v>
      </c>
      <c r="G455" s="8">
        <v>42559</v>
      </c>
      <c r="H455" s="8">
        <v>44805</v>
      </c>
      <c r="I455" s="9"/>
      <c r="J455" s="9"/>
      <c r="K455" s="9"/>
      <c r="L455" s="6" t="s">
        <v>19</v>
      </c>
      <c r="M455" s="9"/>
      <c r="N455" s="6" t="s">
        <v>19</v>
      </c>
      <c r="O455" s="9"/>
      <c r="P455" s="7">
        <v>0</v>
      </c>
      <c r="Q455" s="6" t="s">
        <v>869</v>
      </c>
      <c r="R455" s="6" t="s">
        <v>70</v>
      </c>
      <c r="S455" s="6" t="s">
        <v>19</v>
      </c>
      <c r="T455" s="8">
        <v>41640</v>
      </c>
      <c r="U455" s="8">
        <v>43318</v>
      </c>
      <c r="V455" s="7" t="b">
        <v>0</v>
      </c>
      <c r="W455" s="6" t="s">
        <v>860</v>
      </c>
      <c r="X455" s="6" t="s">
        <v>1388</v>
      </c>
      <c r="Y455" s="7">
        <v>1</v>
      </c>
      <c r="Z455" s="6" t="s">
        <v>713</v>
      </c>
      <c r="AA455" s="6" t="str">
        <f t="shared" si="28"/>
        <v>TESOURO</v>
      </c>
      <c r="AB455" s="6" t="str">
        <f t="shared" si="29"/>
        <v/>
      </c>
      <c r="AD455" s="10" t="str">
        <f>VLOOKUP(R455,Layout2!$B$2:$M$2395,12,FALSE)</f>
        <v/>
      </c>
      <c r="AE455" s="10" t="str">
        <f>IF(ISNA(AD455),VLOOKUP(C455,Layout2!$F$2:$M$2395,8,FALSE),AD455)</f>
        <v/>
      </c>
      <c r="AF455" s="10" t="str">
        <f>IF(ISNA(AE455),VLOOKUP(B455,Layout2!$F$2:$M$2395,8,FALSE),AE455)</f>
        <v/>
      </c>
      <c r="AG455" s="10" t="str">
        <f>IF(ISNA(AF455),VLOOKUP(B455,Layout2!$B$2:$M$2395,12,FALSE),AF455)</f>
        <v/>
      </c>
      <c r="AI455" s="17" t="e">
        <v>#N/A</v>
      </c>
      <c r="AJ455" s="17" t="s">
        <v>1389</v>
      </c>
      <c r="AK455" s="17" t="s">
        <v>1389</v>
      </c>
      <c r="AL455" t="str">
        <f t="shared" si="30"/>
        <v>TESOURO</v>
      </c>
      <c r="AM455" t="str">
        <f t="shared" si="31"/>
        <v>LFT 09/2022</v>
      </c>
    </row>
    <row r="456" spans="1:39" ht="12.75" customHeight="1" x14ac:dyDescent="0.3">
      <c r="A456" s="6" t="s">
        <v>1851</v>
      </c>
      <c r="B456" s="6" t="s">
        <v>98</v>
      </c>
      <c r="C456" s="6" t="s">
        <v>19</v>
      </c>
      <c r="D456" s="7" t="b">
        <v>0</v>
      </c>
      <c r="E456" s="6" t="s">
        <v>1387</v>
      </c>
      <c r="F456" s="6" t="s">
        <v>867</v>
      </c>
      <c r="G456" s="8">
        <v>42748</v>
      </c>
      <c r="H456" s="8">
        <v>44986</v>
      </c>
      <c r="I456" s="9"/>
      <c r="J456" s="9"/>
      <c r="K456" s="9"/>
      <c r="L456" s="6" t="s">
        <v>19</v>
      </c>
      <c r="M456" s="9"/>
      <c r="N456" s="6" t="s">
        <v>19</v>
      </c>
      <c r="O456" s="9"/>
      <c r="P456" s="7">
        <v>0</v>
      </c>
      <c r="Q456" s="6" t="s">
        <v>869</v>
      </c>
      <c r="R456" s="6" t="s">
        <v>98</v>
      </c>
      <c r="S456" s="6" t="s">
        <v>19</v>
      </c>
      <c r="T456" s="8">
        <v>41640</v>
      </c>
      <c r="U456" s="8">
        <v>42886</v>
      </c>
      <c r="V456" s="7" t="b">
        <v>0</v>
      </c>
      <c r="W456" s="6" t="s">
        <v>860</v>
      </c>
      <c r="X456" s="6" t="s">
        <v>1388</v>
      </c>
      <c r="Y456" s="7">
        <v>1</v>
      </c>
      <c r="Z456" s="6" t="s">
        <v>713</v>
      </c>
      <c r="AA456" s="6" t="str">
        <f t="shared" si="28"/>
        <v>TESOURO</v>
      </c>
      <c r="AB456" s="6" t="str">
        <f t="shared" si="29"/>
        <v/>
      </c>
      <c r="AD456" s="10" t="str">
        <f>VLOOKUP(R456,Layout2!$B$2:$M$2395,12,FALSE)</f>
        <v/>
      </c>
      <c r="AE456" s="10" t="str">
        <f>IF(ISNA(AD456),VLOOKUP(C456,Layout2!$F$2:$M$2395,8,FALSE),AD456)</f>
        <v/>
      </c>
      <c r="AF456" s="10" t="str">
        <f>IF(ISNA(AE456),VLOOKUP(B456,Layout2!$F$2:$M$2395,8,FALSE),AE456)</f>
        <v/>
      </c>
      <c r="AG456" s="10" t="str">
        <f>IF(ISNA(AF456),VLOOKUP(B456,Layout2!$B$2:$M$2395,12,FALSE),AF456)</f>
        <v/>
      </c>
      <c r="AI456" s="17" t="e">
        <v>#N/A</v>
      </c>
      <c r="AJ456" s="17" t="s">
        <v>1389</v>
      </c>
      <c r="AK456" s="17" t="s">
        <v>1389</v>
      </c>
      <c r="AL456" t="str">
        <f t="shared" si="30"/>
        <v>TESOURO</v>
      </c>
      <c r="AM456" t="str">
        <f t="shared" si="31"/>
        <v>LFT 03/2023</v>
      </c>
    </row>
    <row r="457" spans="1:39" ht="12.75" customHeight="1" x14ac:dyDescent="0.3">
      <c r="A457" s="6" t="s">
        <v>1852</v>
      </c>
      <c r="B457" s="6" t="s">
        <v>1853</v>
      </c>
      <c r="C457" s="6" t="s">
        <v>19</v>
      </c>
      <c r="D457" s="7" t="b">
        <v>0</v>
      </c>
      <c r="E457" s="6" t="s">
        <v>974</v>
      </c>
      <c r="F457" s="6" t="s">
        <v>975</v>
      </c>
      <c r="G457" s="8">
        <v>0</v>
      </c>
      <c r="H457" s="8">
        <v>0</v>
      </c>
      <c r="I457" s="9"/>
      <c r="J457" s="9"/>
      <c r="K457" s="9"/>
      <c r="L457" s="6" t="s">
        <v>19</v>
      </c>
      <c r="M457" s="9"/>
      <c r="N457" s="6" t="s">
        <v>888</v>
      </c>
      <c r="O457" s="9"/>
      <c r="P457" s="7">
        <v>0</v>
      </c>
      <c r="Q457" s="6" t="s">
        <v>869</v>
      </c>
      <c r="R457" s="6" t="s">
        <v>1854</v>
      </c>
      <c r="S457" s="6" t="s">
        <v>19</v>
      </c>
      <c r="T457" s="8">
        <v>41640</v>
      </c>
      <c r="U457" s="8">
        <v>42719</v>
      </c>
      <c r="V457" s="7" t="b">
        <v>1</v>
      </c>
      <c r="W457" s="6" t="s">
        <v>860</v>
      </c>
      <c r="X457" s="6" t="s">
        <v>861</v>
      </c>
      <c r="Y457" s="7">
        <v>1</v>
      </c>
      <c r="Z457" s="6" t="s">
        <v>976</v>
      </c>
      <c r="AA457" s="6" t="str">
        <f t="shared" si="28"/>
        <v>-</v>
      </c>
      <c r="AB457" s="6" t="str">
        <f t="shared" si="29"/>
        <v/>
      </c>
      <c r="AD457" s="10" t="e">
        <f>VLOOKUP(R457,Layout2!$B$2:$M$2395,12,FALSE)</f>
        <v>#N/A</v>
      </c>
      <c r="AE457" s="10" t="e">
        <f>IF(ISNA(AD457),VLOOKUP(C457,Layout2!$F$2:$M$2395,8,FALSE),AD457)</f>
        <v>#N/A</v>
      </c>
      <c r="AF457" s="10" t="e">
        <f>IF(ISNA(AE457),VLOOKUP(B457,Layout2!$F$2:$M$2395,8,FALSE),AE457)</f>
        <v>#N/A</v>
      </c>
      <c r="AG457" s="10" t="e">
        <f>IF(ISNA(AF457),VLOOKUP(B457,Layout2!$B$2:$M$2395,12,FALSE),AF457)</f>
        <v>#N/A</v>
      </c>
      <c r="AI457" s="17" t="e">
        <v>#N/A</v>
      </c>
      <c r="AJ457" s="17" t="s">
        <v>862</v>
      </c>
      <c r="AK457" s="17" t="s">
        <v>862</v>
      </c>
      <c r="AL457" t="str">
        <f t="shared" si="30"/>
        <v>-</v>
      </c>
      <c r="AM457" t="str">
        <f t="shared" si="31"/>
        <v>Cyrela Thera Corporate</v>
      </c>
    </row>
    <row r="458" spans="1:39" ht="12.75" customHeight="1" x14ac:dyDescent="0.3">
      <c r="A458" s="6" t="s">
        <v>1855</v>
      </c>
      <c r="B458" s="6" t="s">
        <v>1856</v>
      </c>
      <c r="C458" s="6" t="s">
        <v>19</v>
      </c>
      <c r="D458" s="7" t="b">
        <v>0</v>
      </c>
      <c r="E458" s="6" t="s">
        <v>974</v>
      </c>
      <c r="F458" s="6" t="s">
        <v>975</v>
      </c>
      <c r="G458" s="9"/>
      <c r="H458" s="9"/>
      <c r="I458" s="9"/>
      <c r="J458" s="9"/>
      <c r="K458" s="9"/>
      <c r="L458" s="6" t="s">
        <v>19</v>
      </c>
      <c r="M458" s="9"/>
      <c r="N458" s="6" t="s">
        <v>888</v>
      </c>
      <c r="O458" s="9"/>
      <c r="P458" s="7">
        <v>0</v>
      </c>
      <c r="Q458" s="6" t="s">
        <v>869</v>
      </c>
      <c r="R458" s="6" t="s">
        <v>1857</v>
      </c>
      <c r="S458" s="6" t="s">
        <v>19</v>
      </c>
      <c r="T458" s="8">
        <v>41640</v>
      </c>
      <c r="U458" s="8">
        <v>42719</v>
      </c>
      <c r="V458" s="7" t="b">
        <v>1</v>
      </c>
      <c r="W458" s="6" t="s">
        <v>860</v>
      </c>
      <c r="X458" s="6" t="s">
        <v>861</v>
      </c>
      <c r="Y458" s="7">
        <v>1</v>
      </c>
      <c r="Z458" s="6" t="s">
        <v>976</v>
      </c>
      <c r="AA458" s="6" t="str">
        <f t="shared" si="28"/>
        <v>-</v>
      </c>
      <c r="AB458" s="6" t="str">
        <f t="shared" si="29"/>
        <v/>
      </c>
      <c r="AD458" s="10" t="e">
        <f>VLOOKUP(R458,Layout2!$B$2:$M$2395,12,FALSE)</f>
        <v>#N/A</v>
      </c>
      <c r="AE458" s="10" t="e">
        <f>IF(ISNA(AD458),VLOOKUP(C458,Layout2!$F$2:$M$2395,8,FALSE),AD458)</f>
        <v>#N/A</v>
      </c>
      <c r="AF458" s="10" t="e">
        <f>IF(ISNA(AE458),VLOOKUP(B458,Layout2!$F$2:$M$2395,8,FALSE),AE458)</f>
        <v>#N/A</v>
      </c>
      <c r="AG458" s="10" t="e">
        <f>IF(ISNA(AF458),VLOOKUP(B458,Layout2!$B$2:$M$2395,12,FALSE),AF458)</f>
        <v>#N/A</v>
      </c>
      <c r="AI458" s="17" t="e">
        <v>#N/A</v>
      </c>
      <c r="AJ458" s="17" t="s">
        <v>862</v>
      </c>
      <c r="AK458" s="17" t="s">
        <v>862</v>
      </c>
      <c r="AL458" t="str">
        <f t="shared" si="30"/>
        <v>-</v>
      </c>
      <c r="AM458" t="str">
        <f t="shared" si="31"/>
        <v>The One</v>
      </c>
    </row>
    <row r="459" spans="1:39" ht="12.75" customHeight="1" x14ac:dyDescent="0.3">
      <c r="A459" s="6" t="s">
        <v>1858</v>
      </c>
      <c r="B459" s="6" t="s">
        <v>1859</v>
      </c>
      <c r="C459" s="6" t="s">
        <v>557</v>
      </c>
      <c r="D459" s="7" t="b">
        <v>0</v>
      </c>
      <c r="E459" s="6" t="s">
        <v>1105</v>
      </c>
      <c r="F459" s="6" t="s">
        <v>867</v>
      </c>
      <c r="G459" s="8">
        <v>41355</v>
      </c>
      <c r="H459" s="8">
        <v>43546</v>
      </c>
      <c r="I459" s="9"/>
      <c r="J459" s="9"/>
      <c r="K459" s="9"/>
      <c r="L459" s="6" t="s">
        <v>557</v>
      </c>
      <c r="M459" s="9"/>
      <c r="N459" s="6" t="s">
        <v>882</v>
      </c>
      <c r="O459" s="9"/>
      <c r="P459" s="7">
        <v>6.7500000000000004E-2</v>
      </c>
      <c r="Q459" s="6" t="s">
        <v>1043</v>
      </c>
      <c r="R459" s="6" t="s">
        <v>556</v>
      </c>
      <c r="S459" s="6" t="s">
        <v>19</v>
      </c>
      <c r="T459" s="8">
        <v>41640</v>
      </c>
      <c r="U459" s="8">
        <v>43150</v>
      </c>
      <c r="V459" s="7" t="b">
        <v>0</v>
      </c>
      <c r="W459" s="6" t="s">
        <v>860</v>
      </c>
      <c r="X459" s="6" t="s">
        <v>870</v>
      </c>
      <c r="Y459" s="7">
        <v>1</v>
      </c>
      <c r="Z459" s="6" t="s">
        <v>713</v>
      </c>
      <c r="AA459" s="6" t="str">
        <f t="shared" si="28"/>
        <v>TCSA3</v>
      </c>
      <c r="AB459" s="6" t="str">
        <f t="shared" si="29"/>
        <v>09304427000158</v>
      </c>
      <c r="AD459" s="10" t="str">
        <f>VLOOKUP(R459,Layout2!$B$2:$M$2395,12,FALSE)</f>
        <v>09304427000158</v>
      </c>
      <c r="AE459" s="10" t="str">
        <f>IF(ISNA(AD459),VLOOKUP(C459,Layout2!$F$2:$M$2395,8,FALSE),AD459)</f>
        <v>09304427000158</v>
      </c>
      <c r="AF459" s="10" t="str">
        <f>IF(ISNA(AE459),VLOOKUP(B459,Layout2!$F$2:$M$2395,8,FALSE),AE459)</f>
        <v>09304427000158</v>
      </c>
      <c r="AG459" s="10" t="str">
        <f>IF(ISNA(AF459),VLOOKUP(B459,Layout2!$B$2:$M$2395,12,FALSE),AF459)</f>
        <v>09304427000158</v>
      </c>
      <c r="AI459" s="17" t="e">
        <v>#N/A</v>
      </c>
      <c r="AJ459" s="17" t="s">
        <v>1328</v>
      </c>
      <c r="AK459" s="17" t="s">
        <v>1328</v>
      </c>
      <c r="AL459" t="str">
        <f t="shared" si="30"/>
        <v>TCSA3</v>
      </c>
      <c r="AM459" t="str">
        <f t="shared" si="31"/>
        <v>CRI Habitasec "Tecnisa Sênior" 23S 1E</v>
      </c>
    </row>
    <row r="460" spans="1:39" ht="12.75" customHeight="1" x14ac:dyDescent="0.3">
      <c r="A460" s="6" t="s">
        <v>1860</v>
      </c>
      <c r="B460" s="6" t="s">
        <v>1861</v>
      </c>
      <c r="C460" s="6" t="s">
        <v>1862</v>
      </c>
      <c r="D460" s="7" t="b">
        <v>0</v>
      </c>
      <c r="E460" s="6" t="s">
        <v>1089</v>
      </c>
      <c r="F460" s="6" t="s">
        <v>867</v>
      </c>
      <c r="G460" s="8">
        <v>41390</v>
      </c>
      <c r="H460" s="8">
        <v>43038</v>
      </c>
      <c r="I460" s="9"/>
      <c r="J460" s="9"/>
      <c r="K460" s="9"/>
      <c r="L460" s="6" t="s">
        <v>19</v>
      </c>
      <c r="M460" s="9"/>
      <c r="N460" s="6" t="s">
        <v>888</v>
      </c>
      <c r="O460" s="9"/>
      <c r="P460" s="7">
        <v>2.8500000000000001E-2</v>
      </c>
      <c r="Q460" s="6" t="s">
        <v>869</v>
      </c>
      <c r="R460" s="6" t="s">
        <v>1863</v>
      </c>
      <c r="S460" s="6" t="s">
        <v>19</v>
      </c>
      <c r="T460" s="8">
        <v>41640</v>
      </c>
      <c r="U460" s="8">
        <v>42719</v>
      </c>
      <c r="V460" s="7" t="b">
        <v>1</v>
      </c>
      <c r="W460" s="6" t="s">
        <v>860</v>
      </c>
      <c r="X460" s="6" t="s">
        <v>861</v>
      </c>
      <c r="Y460" s="7">
        <v>1</v>
      </c>
      <c r="Z460" s="6" t="s">
        <v>713</v>
      </c>
      <c r="AA460" s="6" t="str">
        <f t="shared" si="28"/>
        <v>-</v>
      </c>
      <c r="AB460" s="6" t="str">
        <f t="shared" si="29"/>
        <v/>
      </c>
      <c r="AD460" s="10" t="e">
        <f>VLOOKUP(R460,Layout2!$B$2:$M$2395,12,FALSE)</f>
        <v>#N/A</v>
      </c>
      <c r="AE460" s="10" t="e">
        <f>IF(ISNA(AD460),VLOOKUP(C460,Layout2!$F$2:$M$2395,8,FALSE),AD460)</f>
        <v>#N/A</v>
      </c>
      <c r="AF460" s="10" t="e">
        <f>IF(ISNA(AE460),VLOOKUP(B460,Layout2!$F$2:$M$2395,8,FALSE),AE460)</f>
        <v>#N/A</v>
      </c>
      <c r="AG460" s="10" t="e">
        <f>IF(ISNA(AF460),VLOOKUP(B460,Layout2!$B$2:$M$2395,12,FALSE),AF460)</f>
        <v>#N/A</v>
      </c>
      <c r="AI460" s="17" t="e">
        <v>#N/A</v>
      </c>
      <c r="AJ460" s="17" t="s">
        <v>862</v>
      </c>
      <c r="AK460" s="17" t="s">
        <v>862</v>
      </c>
      <c r="AL460" t="str">
        <f t="shared" si="30"/>
        <v>-</v>
      </c>
      <c r="AM460" t="str">
        <f t="shared" si="31"/>
        <v>FIDC Omni Veículos VIII Sênior 1</v>
      </c>
    </row>
    <row r="461" spans="1:39" ht="12.75" customHeight="1" x14ac:dyDescent="0.3">
      <c r="A461" s="6" t="s">
        <v>1864</v>
      </c>
      <c r="B461" s="6" t="s">
        <v>15</v>
      </c>
      <c r="C461" s="6" t="s">
        <v>16</v>
      </c>
      <c r="D461" s="7" t="b">
        <v>0</v>
      </c>
      <c r="E461" s="6" t="s">
        <v>1387</v>
      </c>
      <c r="F461" s="6" t="s">
        <v>867</v>
      </c>
      <c r="G461" s="8">
        <v>42013</v>
      </c>
      <c r="H461" s="8">
        <v>44256</v>
      </c>
      <c r="I461" s="9"/>
      <c r="J461" s="9"/>
      <c r="K461" s="9"/>
      <c r="L461" s="6" t="s">
        <v>19</v>
      </c>
      <c r="M461" s="9"/>
      <c r="N461" s="6" t="s">
        <v>1703</v>
      </c>
      <c r="O461" s="9"/>
      <c r="P461" s="7">
        <v>0</v>
      </c>
      <c r="Q461" s="6" t="s">
        <v>999</v>
      </c>
      <c r="R461" s="6" t="s">
        <v>15</v>
      </c>
      <c r="S461" s="6" t="s">
        <v>19</v>
      </c>
      <c r="T461" s="8">
        <v>41640</v>
      </c>
      <c r="U461" s="8">
        <v>42522</v>
      </c>
      <c r="V461" s="7" t="b">
        <v>0</v>
      </c>
      <c r="W461" s="6" t="s">
        <v>860</v>
      </c>
      <c r="X461" s="6" t="s">
        <v>1388</v>
      </c>
      <c r="Y461" s="7">
        <v>1</v>
      </c>
      <c r="Z461" s="6" t="s">
        <v>713</v>
      </c>
      <c r="AA461" s="6" t="str">
        <f t="shared" si="28"/>
        <v>TESOURO</v>
      </c>
      <c r="AB461" s="6" t="str">
        <f t="shared" si="29"/>
        <v/>
      </c>
      <c r="AD461" s="10" t="str">
        <f>VLOOKUP(R461,Layout2!$B$2:$M$2395,12,FALSE)</f>
        <v/>
      </c>
      <c r="AE461" s="10" t="str">
        <f>IF(ISNA(AD461),VLOOKUP(C461,Layout2!$F$2:$M$2395,8,FALSE),AD461)</f>
        <v/>
      </c>
      <c r="AF461" s="10" t="str">
        <f>IF(ISNA(AE461),VLOOKUP(B461,Layout2!$F$2:$M$2395,8,FALSE),AE461)</f>
        <v/>
      </c>
      <c r="AG461" s="10" t="str">
        <f>IF(ISNA(AF461),VLOOKUP(B461,Layout2!$B$2:$M$2395,12,FALSE),AF461)</f>
        <v/>
      </c>
      <c r="AI461" s="17" t="e">
        <v>#N/A</v>
      </c>
      <c r="AJ461" s="17" t="s">
        <v>1389</v>
      </c>
      <c r="AK461" s="17" t="s">
        <v>1389</v>
      </c>
      <c r="AL461" t="str">
        <f t="shared" si="30"/>
        <v>TESOURO</v>
      </c>
      <c r="AM461" t="str">
        <f t="shared" si="31"/>
        <v>LFT 03/21</v>
      </c>
    </row>
    <row r="462" spans="1:39" ht="12.75" customHeight="1" x14ac:dyDescent="0.3">
      <c r="A462" s="6" t="s">
        <v>1865</v>
      </c>
      <c r="B462" s="6" t="s">
        <v>203</v>
      </c>
      <c r="C462" s="6" t="s">
        <v>204</v>
      </c>
      <c r="D462" s="7" t="b">
        <v>0</v>
      </c>
      <c r="E462" s="6" t="s">
        <v>859</v>
      </c>
      <c r="F462" s="6" t="s">
        <v>859</v>
      </c>
      <c r="G462" s="8">
        <v>42499</v>
      </c>
      <c r="H462" s="8">
        <v>55153</v>
      </c>
      <c r="I462" s="9"/>
      <c r="J462" s="9"/>
      <c r="K462" s="9"/>
      <c r="L462" s="6" t="s">
        <v>19</v>
      </c>
      <c r="M462" s="9"/>
      <c r="N462" s="6" t="s">
        <v>888</v>
      </c>
      <c r="O462" s="9"/>
      <c r="P462" s="7">
        <v>0</v>
      </c>
      <c r="Q462" s="6" t="s">
        <v>999</v>
      </c>
      <c r="R462" s="6" t="s">
        <v>203</v>
      </c>
      <c r="S462" s="6" t="s">
        <v>19</v>
      </c>
      <c r="T462" s="8">
        <v>41640</v>
      </c>
      <c r="U462" s="8">
        <v>43599</v>
      </c>
      <c r="V462" s="7" t="b">
        <v>0</v>
      </c>
      <c r="W462" s="6" t="s">
        <v>860</v>
      </c>
      <c r="X462" s="6" t="s">
        <v>861</v>
      </c>
      <c r="Y462" s="7">
        <v>1</v>
      </c>
      <c r="Z462" s="6" t="s">
        <v>713</v>
      </c>
      <c r="AA462" s="6" t="str">
        <f t="shared" si="28"/>
        <v>-</v>
      </c>
      <c r="AB462" s="6" t="str">
        <f t="shared" si="29"/>
        <v>17898543000170</v>
      </c>
      <c r="AD462" s="10" t="str">
        <f>VLOOKUP(R462,Layout2!$B$2:$M$2395,12,FALSE)</f>
        <v>17898543000170</v>
      </c>
      <c r="AE462" s="10" t="str">
        <f>IF(ISNA(AD462),VLOOKUP(C462,Layout2!$F$2:$M$2395,8,FALSE),AD462)</f>
        <v>17898543000170</v>
      </c>
      <c r="AF462" s="10" t="str">
        <f>IF(ISNA(AE462),VLOOKUP(B462,Layout2!$F$2:$M$2395,8,FALSE),AE462)</f>
        <v>17898543000170</v>
      </c>
      <c r="AG462" s="10" t="str">
        <f>IF(ISNA(AF462),VLOOKUP(B462,Layout2!$B$2:$M$2395,12,FALSE),AF462)</f>
        <v>17898543000170</v>
      </c>
      <c r="AI462" s="17" t="e">
        <v>#N/A</v>
      </c>
      <c r="AJ462" s="17" t="s">
        <v>862</v>
      </c>
      <c r="AK462" s="17" t="s">
        <v>862</v>
      </c>
      <c r="AL462" t="str">
        <f t="shared" si="30"/>
        <v>-</v>
      </c>
      <c r="AM462" t="str">
        <f t="shared" si="31"/>
        <v>Bny Mellon Arx Liquidez Di Longo Prazo</v>
      </c>
    </row>
    <row r="463" spans="1:39" ht="12.75" customHeight="1" x14ac:dyDescent="0.3">
      <c r="A463" s="6" t="s">
        <v>1866</v>
      </c>
      <c r="B463" s="6" t="s">
        <v>1867</v>
      </c>
      <c r="C463" s="6" t="s">
        <v>1814</v>
      </c>
      <c r="D463" s="7" t="b">
        <v>0</v>
      </c>
      <c r="E463" s="6" t="s">
        <v>1387</v>
      </c>
      <c r="F463" s="6" t="s">
        <v>867</v>
      </c>
      <c r="G463" s="8">
        <v>37909</v>
      </c>
      <c r="H463" s="8">
        <v>45519</v>
      </c>
      <c r="I463" s="9"/>
      <c r="J463" s="9"/>
      <c r="K463" s="9"/>
      <c r="L463" s="6" t="s">
        <v>19</v>
      </c>
      <c r="M463" s="9"/>
      <c r="N463" s="6" t="s">
        <v>882</v>
      </c>
      <c r="O463" s="9"/>
      <c r="P463" s="7">
        <v>6.7500000000000004E-2</v>
      </c>
      <c r="Q463" s="6" t="s">
        <v>999</v>
      </c>
      <c r="R463" s="6" t="s">
        <v>1867</v>
      </c>
      <c r="S463" s="6" t="s">
        <v>19</v>
      </c>
      <c r="T463" s="8">
        <v>41640</v>
      </c>
      <c r="U463" s="8">
        <v>42719</v>
      </c>
      <c r="V463" s="7" t="b">
        <v>1</v>
      </c>
      <c r="W463" s="6" t="s">
        <v>860</v>
      </c>
      <c r="X463" s="6" t="s">
        <v>1388</v>
      </c>
      <c r="Y463" s="7">
        <v>1</v>
      </c>
      <c r="Z463" s="6" t="s">
        <v>713</v>
      </c>
      <c r="AA463" s="6" t="str">
        <f t="shared" si="28"/>
        <v>TESOURO</v>
      </c>
      <c r="AB463" s="6" t="str">
        <f t="shared" si="29"/>
        <v/>
      </c>
      <c r="AD463" s="10" t="e">
        <f>VLOOKUP(R463,Layout2!$B$2:$M$2395,12,FALSE)</f>
        <v>#N/A</v>
      </c>
      <c r="AE463" s="10" t="e">
        <f>IF(ISNA(AD463),VLOOKUP(C463,Layout2!$F$2:$M$2395,8,FALSE),AD463)</f>
        <v>#N/A</v>
      </c>
      <c r="AF463" s="10" t="e">
        <f>IF(ISNA(AE463),VLOOKUP(B463,Layout2!$F$2:$M$2395,8,FALSE),AE463)</f>
        <v>#N/A</v>
      </c>
      <c r="AG463" s="10" t="e">
        <f>IF(ISNA(AF463),VLOOKUP(B463,Layout2!$B$2:$M$2395,12,FALSE),AF463)</f>
        <v>#N/A</v>
      </c>
      <c r="AI463" s="17" t="e">
        <v>#N/A</v>
      </c>
      <c r="AJ463" s="17" t="s">
        <v>1389</v>
      </c>
      <c r="AK463" s="17" t="s">
        <v>1389</v>
      </c>
      <c r="AL463" t="str">
        <f t="shared" si="30"/>
        <v>TESOURO</v>
      </c>
      <c r="AM463" t="str">
        <f t="shared" si="31"/>
        <v>NTNB 08/24</v>
      </c>
    </row>
    <row r="464" spans="1:39" ht="12.75" customHeight="1" x14ac:dyDescent="0.3">
      <c r="A464" s="6" t="s">
        <v>1868</v>
      </c>
      <c r="B464" s="6" t="s">
        <v>1869</v>
      </c>
      <c r="C464" s="6" t="s">
        <v>1814</v>
      </c>
      <c r="D464" s="7" t="b">
        <v>0</v>
      </c>
      <c r="E464" s="6" t="s">
        <v>1387</v>
      </c>
      <c r="F464" s="6" t="s">
        <v>867</v>
      </c>
      <c r="G464" s="8">
        <v>39827</v>
      </c>
      <c r="H464" s="8">
        <v>44058</v>
      </c>
      <c r="I464" s="9"/>
      <c r="J464" s="9"/>
      <c r="K464" s="9"/>
      <c r="L464" s="6" t="s">
        <v>19</v>
      </c>
      <c r="M464" s="9"/>
      <c r="N464" s="6" t="s">
        <v>882</v>
      </c>
      <c r="O464" s="9"/>
      <c r="P464" s="7">
        <v>6.5000000000000002E-2</v>
      </c>
      <c r="Q464" s="6" t="s">
        <v>999</v>
      </c>
      <c r="R464" s="6" t="s">
        <v>1869</v>
      </c>
      <c r="S464" s="6" t="s">
        <v>19</v>
      </c>
      <c r="T464" s="8">
        <v>41640</v>
      </c>
      <c r="U464" s="8">
        <v>42586</v>
      </c>
      <c r="V464" s="7" t="b">
        <v>0</v>
      </c>
      <c r="W464" s="6" t="s">
        <v>860</v>
      </c>
      <c r="X464" s="6" t="s">
        <v>1388</v>
      </c>
      <c r="Y464" s="7">
        <v>1</v>
      </c>
      <c r="Z464" s="6" t="s">
        <v>713</v>
      </c>
      <c r="AA464" s="6" t="str">
        <f t="shared" si="28"/>
        <v>TESOURO</v>
      </c>
      <c r="AB464" s="6" t="str">
        <f t="shared" si="29"/>
        <v/>
      </c>
      <c r="AD464" s="10" t="e">
        <f>VLOOKUP(R464,Layout2!$B$2:$M$2395,12,FALSE)</f>
        <v>#N/A</v>
      </c>
      <c r="AE464" s="10" t="e">
        <f>IF(ISNA(AD464),VLOOKUP(C464,Layout2!$F$2:$M$2395,8,FALSE),AD464)</f>
        <v>#N/A</v>
      </c>
      <c r="AF464" s="10" t="e">
        <f>IF(ISNA(AE464),VLOOKUP(B464,Layout2!$F$2:$M$2395,8,FALSE),AE464)</f>
        <v>#N/A</v>
      </c>
      <c r="AG464" s="10" t="e">
        <f>IF(ISNA(AF464),VLOOKUP(B464,Layout2!$B$2:$M$2395,12,FALSE),AF464)</f>
        <v>#N/A</v>
      </c>
      <c r="AI464" s="17" t="e">
        <v>#N/A</v>
      </c>
      <c r="AJ464" s="17" t="s">
        <v>1389</v>
      </c>
      <c r="AK464" s="17" t="s">
        <v>1389</v>
      </c>
      <c r="AL464" t="str">
        <f t="shared" si="30"/>
        <v>TESOURO</v>
      </c>
      <c r="AM464" t="str">
        <f t="shared" si="31"/>
        <v>NTNB 08/20</v>
      </c>
    </row>
    <row r="465" spans="1:39" ht="12.75" customHeight="1" x14ac:dyDescent="0.3">
      <c r="A465" s="6" t="s">
        <v>1870</v>
      </c>
      <c r="B465" s="6" t="s">
        <v>1871</v>
      </c>
      <c r="C465" s="6" t="s">
        <v>1872</v>
      </c>
      <c r="D465" s="7" t="b">
        <v>0</v>
      </c>
      <c r="E465" s="6" t="s">
        <v>1089</v>
      </c>
      <c r="F465" s="6" t="s">
        <v>867</v>
      </c>
      <c r="G465" s="8">
        <v>41806</v>
      </c>
      <c r="H465" s="8">
        <v>43952</v>
      </c>
      <c r="I465" s="9"/>
      <c r="J465" s="9"/>
      <c r="K465" s="9"/>
      <c r="L465" s="6" t="s">
        <v>1872</v>
      </c>
      <c r="M465" s="9"/>
      <c r="N465" s="6" t="s">
        <v>888</v>
      </c>
      <c r="O465" s="9"/>
      <c r="P465" s="7">
        <v>0.1045</v>
      </c>
      <c r="Q465" s="6" t="s">
        <v>869</v>
      </c>
      <c r="R465" s="6" t="s">
        <v>1873</v>
      </c>
      <c r="S465" s="6" t="s">
        <v>19</v>
      </c>
      <c r="T465" s="8">
        <v>41640</v>
      </c>
      <c r="U465" s="8">
        <v>43581</v>
      </c>
      <c r="V465" s="7" t="b">
        <v>0</v>
      </c>
      <c r="W465" s="6" t="s">
        <v>860</v>
      </c>
      <c r="X465" s="6" t="s">
        <v>861</v>
      </c>
      <c r="Y465" s="7">
        <v>1</v>
      </c>
      <c r="Z465" s="6" t="s">
        <v>713</v>
      </c>
      <c r="AA465" s="6" t="str">
        <f t="shared" si="28"/>
        <v>-</v>
      </c>
      <c r="AB465" s="6" t="str">
        <f t="shared" si="29"/>
        <v/>
      </c>
      <c r="AD465" s="10" t="e">
        <f>VLOOKUP(R465,Layout2!$B$2:$M$2395,12,FALSE)</f>
        <v>#N/A</v>
      </c>
      <c r="AE465" s="10" t="e">
        <f>IF(ISNA(AD465),VLOOKUP(C465,Layout2!$F$2:$M$2395,8,FALSE),AD465)</f>
        <v>#N/A</v>
      </c>
      <c r="AF465" s="10" t="e">
        <f>IF(ISNA(AE465),VLOOKUP(B465,Layout2!$F$2:$M$2395,8,FALSE),AE465)</f>
        <v>#N/A</v>
      </c>
      <c r="AG465" s="10" t="e">
        <f>IF(ISNA(AF465),VLOOKUP(B465,Layout2!$B$2:$M$2395,12,FALSE),AF465)</f>
        <v>#N/A</v>
      </c>
      <c r="AI465" s="17" t="e">
        <v>#N/A</v>
      </c>
      <c r="AJ465" s="17" t="s">
        <v>862</v>
      </c>
      <c r="AK465" s="17" t="s">
        <v>862</v>
      </c>
      <c r="AL465" t="str">
        <f t="shared" si="30"/>
        <v>-</v>
      </c>
      <c r="AM465" t="str">
        <f t="shared" si="31"/>
        <v xml:space="preserve">FIDC Brasil Óleo e Gás </v>
      </c>
    </row>
    <row r="466" spans="1:39" ht="12.75" customHeight="1" x14ac:dyDescent="0.3">
      <c r="A466" s="6" t="s">
        <v>1874</v>
      </c>
      <c r="B466" s="6" t="s">
        <v>1875</v>
      </c>
      <c r="C466" s="6" t="s">
        <v>1876</v>
      </c>
      <c r="D466" s="7" t="b">
        <v>1</v>
      </c>
      <c r="E466" s="6" t="s">
        <v>859</v>
      </c>
      <c r="F466" s="6" t="s">
        <v>975</v>
      </c>
      <c r="G466" s="8">
        <v>42499</v>
      </c>
      <c r="H466" s="8">
        <v>55153</v>
      </c>
      <c r="I466" s="9"/>
      <c r="J466" s="9"/>
      <c r="K466" s="9"/>
      <c r="L466" s="6" t="s">
        <v>19</v>
      </c>
      <c r="M466" s="9"/>
      <c r="N466" s="6" t="s">
        <v>888</v>
      </c>
      <c r="O466" s="9"/>
      <c r="P466" s="7">
        <v>0</v>
      </c>
      <c r="Q466" s="6" t="s">
        <v>999</v>
      </c>
      <c r="R466" s="6" t="s">
        <v>751</v>
      </c>
      <c r="S466" s="6" t="s">
        <v>19</v>
      </c>
      <c r="T466" s="8">
        <v>41640</v>
      </c>
      <c r="U466" s="8">
        <v>42825</v>
      </c>
      <c r="V466" s="7" t="b">
        <v>0</v>
      </c>
      <c r="W466" s="6" t="s">
        <v>860</v>
      </c>
      <c r="X466" s="6" t="s">
        <v>861</v>
      </c>
      <c r="Y466" s="7">
        <v>1</v>
      </c>
      <c r="Z466" s="6" t="s">
        <v>713</v>
      </c>
      <c r="AA466" s="6" t="str">
        <f t="shared" si="28"/>
        <v>-</v>
      </c>
      <c r="AB466" s="6" t="str">
        <f t="shared" si="29"/>
        <v/>
      </c>
      <c r="AD466" s="10" t="e">
        <f>VLOOKUP(R466,Layout2!$B$2:$M$2395,12,FALSE)</f>
        <v>#N/A</v>
      </c>
      <c r="AE466" s="10" t="e">
        <f>IF(ISNA(AD466),VLOOKUP(C466,Layout2!$F$2:$M$2395,8,FALSE),AD466)</f>
        <v>#N/A</v>
      </c>
      <c r="AF466" s="10" t="e">
        <f>IF(ISNA(AE466),VLOOKUP(B466,Layout2!$F$2:$M$2395,8,FALSE),AE466)</f>
        <v>#N/A</v>
      </c>
      <c r="AG466" s="10" t="e">
        <f>IF(ISNA(AF466),VLOOKUP(B466,Layout2!$B$2:$M$2395,12,FALSE),AF466)</f>
        <v>#N/A</v>
      </c>
      <c r="AI466" s="17" t="e">
        <v>#N/A</v>
      </c>
      <c r="AJ466" s="17" t="s">
        <v>862</v>
      </c>
      <c r="AK466" s="17" t="s">
        <v>862</v>
      </c>
      <c r="AL466" t="str">
        <f t="shared" si="30"/>
        <v>-</v>
      </c>
      <c r="AM466" t="str">
        <f t="shared" si="31"/>
        <v>Bnp Paribas Match Di Fundo Invest Referenciado Credito Privado</v>
      </c>
    </row>
    <row r="467" spans="1:39" ht="12.75" customHeight="1" x14ac:dyDescent="0.3">
      <c r="A467" s="6" t="s">
        <v>1877</v>
      </c>
      <c r="B467" s="6" t="s">
        <v>1878</v>
      </c>
      <c r="C467" s="6" t="s">
        <v>1814</v>
      </c>
      <c r="D467" s="7" t="b">
        <v>0</v>
      </c>
      <c r="E467" s="6" t="s">
        <v>1387</v>
      </c>
      <c r="F467" s="6" t="s">
        <v>867</v>
      </c>
      <c r="G467" s="8">
        <v>40219</v>
      </c>
      <c r="H467" s="8">
        <v>55015</v>
      </c>
      <c r="I467" s="9"/>
      <c r="J467" s="9"/>
      <c r="K467" s="9"/>
      <c r="L467" s="6" t="s">
        <v>19</v>
      </c>
      <c r="M467" s="9"/>
      <c r="N467" s="6" t="s">
        <v>882</v>
      </c>
      <c r="O467" s="9"/>
      <c r="P467" s="7">
        <v>6.6699999999999995E-2</v>
      </c>
      <c r="Q467" s="6" t="s">
        <v>999</v>
      </c>
      <c r="R467" s="6" t="s">
        <v>1878</v>
      </c>
      <c r="S467" s="6" t="s">
        <v>19</v>
      </c>
      <c r="T467" s="8">
        <v>41640</v>
      </c>
      <c r="U467" s="8">
        <v>42587</v>
      </c>
      <c r="V467" s="7" t="b">
        <v>0</v>
      </c>
      <c r="W467" s="6" t="s">
        <v>860</v>
      </c>
      <c r="X467" s="6" t="s">
        <v>1388</v>
      </c>
      <c r="Y467" s="7">
        <v>1</v>
      </c>
      <c r="Z467" s="6" t="s">
        <v>713</v>
      </c>
      <c r="AA467" s="6" t="str">
        <f t="shared" si="28"/>
        <v>TESOURO</v>
      </c>
      <c r="AB467" s="6" t="str">
        <f t="shared" si="29"/>
        <v/>
      </c>
      <c r="AD467" s="10" t="e">
        <f>VLOOKUP(R467,Layout2!$B$2:$M$2395,12,FALSE)</f>
        <v>#N/A</v>
      </c>
      <c r="AE467" s="10" t="e">
        <f>IF(ISNA(AD467),VLOOKUP(C467,Layout2!$F$2:$M$2395,8,FALSE),AD467)</f>
        <v>#N/A</v>
      </c>
      <c r="AF467" s="10" t="e">
        <f>IF(ISNA(AE467),VLOOKUP(B467,Layout2!$F$2:$M$2395,8,FALSE),AE467)</f>
        <v>#N/A</v>
      </c>
      <c r="AG467" s="10" t="e">
        <f>IF(ISNA(AF467),VLOOKUP(B467,Layout2!$B$2:$M$2395,12,FALSE),AF467)</f>
        <v>#N/A</v>
      </c>
      <c r="AI467" s="17" t="e">
        <v>#N/A</v>
      </c>
      <c r="AJ467" s="17" t="s">
        <v>1389</v>
      </c>
      <c r="AK467" s="17" t="s">
        <v>1389</v>
      </c>
      <c r="AL467" t="str">
        <f t="shared" si="30"/>
        <v>TESOURO</v>
      </c>
      <c r="AM467" t="str">
        <f t="shared" si="31"/>
        <v>NTNB 08/50</v>
      </c>
    </row>
    <row r="468" spans="1:39" ht="12.75" customHeight="1" x14ac:dyDescent="0.3">
      <c r="A468" s="6" t="s">
        <v>1879</v>
      </c>
      <c r="B468" s="6" t="s">
        <v>337</v>
      </c>
      <c r="C468" s="6" t="s">
        <v>1880</v>
      </c>
      <c r="D468" s="7" t="b">
        <v>0</v>
      </c>
      <c r="E468" s="6" t="s">
        <v>974</v>
      </c>
      <c r="F468" s="6" t="s">
        <v>975</v>
      </c>
      <c r="G468" s="8">
        <v>0</v>
      </c>
      <c r="H468" s="8">
        <v>0</v>
      </c>
      <c r="I468" s="9"/>
      <c r="J468" s="9"/>
      <c r="K468" s="9"/>
      <c r="L468" s="6" t="s">
        <v>19</v>
      </c>
      <c r="M468" s="9"/>
      <c r="N468" s="6" t="s">
        <v>888</v>
      </c>
      <c r="O468" s="9"/>
      <c r="P468" s="7">
        <v>0</v>
      </c>
      <c r="Q468" s="6" t="s">
        <v>869</v>
      </c>
      <c r="R468" s="6" t="s">
        <v>336</v>
      </c>
      <c r="S468" s="6" t="s">
        <v>19</v>
      </c>
      <c r="T468" s="8">
        <v>41640</v>
      </c>
      <c r="U468" s="8">
        <v>43157</v>
      </c>
      <c r="V468" s="7" t="b">
        <v>1</v>
      </c>
      <c r="W468" s="6" t="s">
        <v>860</v>
      </c>
      <c r="X468" s="6" t="s">
        <v>861</v>
      </c>
      <c r="Y468" s="7">
        <v>8</v>
      </c>
      <c r="Z468" s="6" t="s">
        <v>976</v>
      </c>
      <c r="AA468" s="6" t="str">
        <f t="shared" si="28"/>
        <v>-</v>
      </c>
      <c r="AB468" s="6" t="str">
        <f t="shared" si="29"/>
        <v/>
      </c>
      <c r="AD468" s="10" t="str">
        <f>VLOOKUP(R468,Layout2!$B$2:$M$2395,12,FALSE)</f>
        <v/>
      </c>
      <c r="AE468" s="10" t="str">
        <f>IF(ISNA(AD468),VLOOKUP(C468,Layout2!$F$2:$M$2395,8,FALSE),AD468)</f>
        <v/>
      </c>
      <c r="AF468" s="10" t="str">
        <f>IF(ISNA(AE468),VLOOKUP(B468,Layout2!$F$2:$M$2395,8,FALSE),AE468)</f>
        <v/>
      </c>
      <c r="AG468" s="10" t="str">
        <f>IF(ISNA(AF468),VLOOKUP(B468,Layout2!$B$2:$M$2395,12,FALSE),AF468)</f>
        <v/>
      </c>
      <c r="AI468" s="17" t="e">
        <v>#N/A</v>
      </c>
      <c r="AJ468" s="17" t="s">
        <v>862</v>
      </c>
      <c r="AK468" s="17" t="s">
        <v>862</v>
      </c>
      <c r="AL468" t="str">
        <f t="shared" si="30"/>
        <v>-</v>
      </c>
      <c r="AM468" t="str">
        <f t="shared" si="31"/>
        <v>FII MAX RETAIL</v>
      </c>
    </row>
    <row r="469" spans="1:39" ht="12.75" customHeight="1" x14ac:dyDescent="0.3">
      <c r="A469" s="6" t="s">
        <v>1881</v>
      </c>
      <c r="B469" s="6" t="s">
        <v>1882</v>
      </c>
      <c r="C469" s="6" t="s">
        <v>19</v>
      </c>
      <c r="D469" s="7" t="b">
        <v>0</v>
      </c>
      <c r="E469" s="6" t="s">
        <v>974</v>
      </c>
      <c r="F469" s="6" t="s">
        <v>975</v>
      </c>
      <c r="G469" s="8">
        <v>0</v>
      </c>
      <c r="H469" s="8">
        <v>55153</v>
      </c>
      <c r="I469" s="9"/>
      <c r="J469" s="9"/>
      <c r="K469" s="9"/>
      <c r="L469" s="6" t="s">
        <v>19</v>
      </c>
      <c r="M469" s="9"/>
      <c r="N469" s="6" t="s">
        <v>888</v>
      </c>
      <c r="O469" s="9"/>
      <c r="P469" s="7">
        <v>0</v>
      </c>
      <c r="Q469" s="6" t="s">
        <v>869</v>
      </c>
      <c r="R469" s="6" t="s">
        <v>1883</v>
      </c>
      <c r="S469" s="6" t="s">
        <v>19</v>
      </c>
      <c r="T469" s="8">
        <v>41640</v>
      </c>
      <c r="U469" s="8">
        <v>42864</v>
      </c>
      <c r="V469" s="7" t="b">
        <v>1</v>
      </c>
      <c r="W469" s="6" t="s">
        <v>860</v>
      </c>
      <c r="X469" s="6" t="s">
        <v>861</v>
      </c>
      <c r="Y469" s="7">
        <v>1</v>
      </c>
      <c r="Z469" s="6" t="s">
        <v>976</v>
      </c>
      <c r="AA469" s="6" t="str">
        <f t="shared" si="28"/>
        <v>-</v>
      </c>
      <c r="AB469" s="6" t="str">
        <f t="shared" si="29"/>
        <v/>
      </c>
      <c r="AD469" s="10" t="e">
        <f>VLOOKUP(R469,Layout2!$B$2:$M$2395,12,FALSE)</f>
        <v>#N/A</v>
      </c>
      <c r="AE469" s="10" t="e">
        <f>IF(ISNA(AD469),VLOOKUP(C469,Layout2!$F$2:$M$2395,8,FALSE),AD469)</f>
        <v>#N/A</v>
      </c>
      <c r="AF469" s="10" t="e">
        <f>IF(ISNA(AE469),VLOOKUP(B469,Layout2!$F$2:$M$2395,8,FALSE),AE469)</f>
        <v>#N/A</v>
      </c>
      <c r="AG469" s="10" t="e">
        <f>IF(ISNA(AF469),VLOOKUP(B469,Layout2!$B$2:$M$2395,12,FALSE),AF469)</f>
        <v>#N/A</v>
      </c>
      <c r="AI469" s="17" t="e">
        <v>#N/A</v>
      </c>
      <c r="AJ469" s="17" t="s">
        <v>862</v>
      </c>
      <c r="AK469" s="17" t="s">
        <v>862</v>
      </c>
      <c r="AL469" t="str">
        <f t="shared" si="30"/>
        <v>-</v>
      </c>
      <c r="AM469" t="str">
        <f t="shared" si="31"/>
        <v>Mercantil do Brasil</v>
      </c>
    </row>
    <row r="470" spans="1:39" ht="12.75" customHeight="1" x14ac:dyDescent="0.3">
      <c r="A470" s="6" t="s">
        <v>1884</v>
      </c>
      <c r="B470" s="6" t="s">
        <v>1885</v>
      </c>
      <c r="C470" s="6" t="s">
        <v>1886</v>
      </c>
      <c r="D470" s="7" t="b">
        <v>0</v>
      </c>
      <c r="E470" s="6" t="s">
        <v>1089</v>
      </c>
      <c r="F470" s="6" t="s">
        <v>867</v>
      </c>
      <c r="G470" s="8">
        <v>43038</v>
      </c>
      <c r="H470" s="8">
        <v>41390</v>
      </c>
      <c r="I470" s="9"/>
      <c r="J470" s="9"/>
      <c r="K470" s="9"/>
      <c r="L470" s="6" t="s">
        <v>19</v>
      </c>
      <c r="M470" s="9"/>
      <c r="N470" s="6" t="s">
        <v>888</v>
      </c>
      <c r="O470" s="9"/>
      <c r="P470" s="7">
        <v>5.5E-2</v>
      </c>
      <c r="Q470" s="6" t="s">
        <v>869</v>
      </c>
      <c r="R470" s="6" t="s">
        <v>1887</v>
      </c>
      <c r="S470" s="6" t="s">
        <v>19</v>
      </c>
      <c r="T470" s="8">
        <v>41640</v>
      </c>
      <c r="U470" s="8">
        <v>42719</v>
      </c>
      <c r="V470" s="7" t="b">
        <v>1</v>
      </c>
      <c r="W470" s="6" t="s">
        <v>860</v>
      </c>
      <c r="X470" s="6" t="s">
        <v>861</v>
      </c>
      <c r="Y470" s="7">
        <v>1</v>
      </c>
      <c r="Z470" s="6" t="s">
        <v>713</v>
      </c>
      <c r="AA470" s="6" t="str">
        <f t="shared" si="28"/>
        <v>-</v>
      </c>
      <c r="AB470" s="6" t="str">
        <f t="shared" si="29"/>
        <v/>
      </c>
      <c r="AD470" s="10" t="e">
        <f>VLOOKUP(R470,Layout2!$B$2:$M$2395,12,FALSE)</f>
        <v>#N/A</v>
      </c>
      <c r="AE470" s="10" t="e">
        <f>IF(ISNA(AD470),VLOOKUP(C470,Layout2!$F$2:$M$2395,8,FALSE),AD470)</f>
        <v>#N/A</v>
      </c>
      <c r="AF470" s="10" t="e">
        <f>IF(ISNA(AE470),VLOOKUP(B470,Layout2!$F$2:$M$2395,8,FALSE),AE470)</f>
        <v>#N/A</v>
      </c>
      <c r="AG470" s="10" t="e">
        <f>IF(ISNA(AF470),VLOOKUP(B470,Layout2!$B$2:$M$2395,12,FALSE),AF470)</f>
        <v>#N/A</v>
      </c>
      <c r="AI470" s="17" t="e">
        <v>#N/A</v>
      </c>
      <c r="AJ470" s="17" t="s">
        <v>862</v>
      </c>
      <c r="AK470" s="17" t="s">
        <v>862</v>
      </c>
      <c r="AL470" t="str">
        <f t="shared" si="30"/>
        <v>-</v>
      </c>
      <c r="AM470" t="str">
        <f t="shared" si="31"/>
        <v>FIDC Omni Veículos VIII Mezanino A</v>
      </c>
    </row>
    <row r="471" spans="1:39" ht="12.75" customHeight="1" x14ac:dyDescent="0.3">
      <c r="A471" s="6" t="s">
        <v>1888</v>
      </c>
      <c r="B471" s="6" t="s">
        <v>1888</v>
      </c>
      <c r="C471" s="6" t="s">
        <v>19</v>
      </c>
      <c r="D471" s="7" t="b">
        <v>0</v>
      </c>
      <c r="E471" s="6" t="s">
        <v>974</v>
      </c>
      <c r="F471" s="6" t="s">
        <v>975</v>
      </c>
      <c r="G471" s="8">
        <v>0</v>
      </c>
      <c r="H471" s="8">
        <v>55153</v>
      </c>
      <c r="I471" s="9"/>
      <c r="J471" s="9"/>
      <c r="K471" s="9"/>
      <c r="L471" s="6" t="s">
        <v>19</v>
      </c>
      <c r="M471" s="9"/>
      <c r="N471" s="6" t="s">
        <v>888</v>
      </c>
      <c r="O471" s="9"/>
      <c r="P471" s="7">
        <v>0</v>
      </c>
      <c r="Q471" s="6" t="s">
        <v>869</v>
      </c>
      <c r="R471" s="6" t="s">
        <v>1888</v>
      </c>
      <c r="S471" s="6" t="s">
        <v>19</v>
      </c>
      <c r="T471" s="8">
        <v>41640</v>
      </c>
      <c r="U471" s="8">
        <v>42825</v>
      </c>
      <c r="V471" s="7" t="b">
        <v>0</v>
      </c>
      <c r="W471" s="6" t="s">
        <v>860</v>
      </c>
      <c r="X471" s="6" t="s">
        <v>861</v>
      </c>
      <c r="Y471" s="7">
        <v>1</v>
      </c>
      <c r="Z471" s="6" t="s">
        <v>976</v>
      </c>
      <c r="AA471" s="6" t="str">
        <f t="shared" si="28"/>
        <v>-</v>
      </c>
      <c r="AB471" s="6" t="str">
        <f t="shared" si="29"/>
        <v/>
      </c>
      <c r="AD471" s="10" t="e">
        <f>VLOOKUP(R471,Layout2!$B$2:$M$2395,12,FALSE)</f>
        <v>#N/A</v>
      </c>
      <c r="AE471" s="10" t="e">
        <f>IF(ISNA(AD471),VLOOKUP(C471,Layout2!$F$2:$M$2395,8,FALSE),AD471)</f>
        <v>#N/A</v>
      </c>
      <c r="AF471" s="10" t="e">
        <f>IF(ISNA(AE471),VLOOKUP(B471,Layout2!$F$2:$M$2395,8,FALSE),AE471)</f>
        <v>#N/A</v>
      </c>
      <c r="AG471" s="10" t="e">
        <f>IF(ISNA(AF471),VLOOKUP(B471,Layout2!$B$2:$M$2395,12,FALSE),AF471)</f>
        <v>#N/A</v>
      </c>
      <c r="AI471" s="17" t="e">
        <v>#N/A</v>
      </c>
      <c r="AJ471" s="17" t="s">
        <v>862</v>
      </c>
      <c r="AK471" s="17" t="s">
        <v>862</v>
      </c>
      <c r="AL471" t="str">
        <f t="shared" si="30"/>
        <v>-</v>
      </c>
      <c r="AM471" t="str">
        <f t="shared" si="31"/>
        <v>Fundos Imobiliários</v>
      </c>
    </row>
    <row r="472" spans="1:39" ht="12.75" customHeight="1" x14ac:dyDescent="0.3">
      <c r="A472" s="6" t="s">
        <v>1889</v>
      </c>
      <c r="B472" s="6" t="s">
        <v>1890</v>
      </c>
      <c r="C472" s="6" t="s">
        <v>19</v>
      </c>
      <c r="D472" s="7" t="b">
        <v>0</v>
      </c>
      <c r="E472" s="6" t="s">
        <v>866</v>
      </c>
      <c r="F472" s="6" t="s">
        <v>859</v>
      </c>
      <c r="G472" s="8">
        <v>41738</v>
      </c>
      <c r="H472" s="8">
        <v>42818</v>
      </c>
      <c r="I472" s="9"/>
      <c r="J472" s="9"/>
      <c r="K472" s="9"/>
      <c r="L472" s="6" t="s">
        <v>19</v>
      </c>
      <c r="M472" s="9"/>
      <c r="N472" s="6" t="s">
        <v>868</v>
      </c>
      <c r="O472" s="9"/>
      <c r="P472" s="7">
        <v>1.0069999999999999</v>
      </c>
      <c r="Q472" s="6" t="s">
        <v>869</v>
      </c>
      <c r="R472" s="6" t="s">
        <v>1891</v>
      </c>
      <c r="S472" s="6" t="s">
        <v>19</v>
      </c>
      <c r="T472" s="8">
        <v>41640</v>
      </c>
      <c r="U472" s="8">
        <v>42864</v>
      </c>
      <c r="V472" s="7" t="b">
        <v>1</v>
      </c>
      <c r="W472" s="6" t="s">
        <v>860</v>
      </c>
      <c r="X472" s="6" t="s">
        <v>870</v>
      </c>
      <c r="Y472" s="7">
        <v>1</v>
      </c>
      <c r="Z472" s="6" t="s">
        <v>713</v>
      </c>
      <c r="AA472" s="6" t="str">
        <f t="shared" si="28"/>
        <v>BBDC4</v>
      </c>
      <c r="AB472" s="6" t="str">
        <f t="shared" si="29"/>
        <v/>
      </c>
      <c r="AD472" s="10" t="e">
        <f>VLOOKUP(R472,Layout2!$B$2:$M$2395,12,FALSE)</f>
        <v>#N/A</v>
      </c>
      <c r="AE472" s="10" t="e">
        <f>IF(ISNA(AD472),VLOOKUP(C472,Layout2!$F$2:$M$2395,8,FALSE),AD472)</f>
        <v>#N/A</v>
      </c>
      <c r="AF472" s="10" t="e">
        <f>IF(ISNA(AE472),VLOOKUP(B472,Layout2!$F$2:$M$2395,8,FALSE),AE472)</f>
        <v>#N/A</v>
      </c>
      <c r="AG472" s="10" t="e">
        <f>IF(ISNA(AF472),VLOOKUP(B472,Layout2!$B$2:$M$2395,12,FALSE),AF472)</f>
        <v>#N/A</v>
      </c>
      <c r="AI472" s="17" t="e">
        <v>#N/A</v>
      </c>
      <c r="AJ472" s="17" t="s">
        <v>1115</v>
      </c>
      <c r="AK472" s="17" t="s">
        <v>1115</v>
      </c>
      <c r="AL472" t="str">
        <f t="shared" si="30"/>
        <v>BBDC4</v>
      </c>
      <c r="AM472" t="str">
        <f t="shared" si="31"/>
        <v>CDB HSBC 1082698</v>
      </c>
    </row>
    <row r="473" spans="1:39" ht="12.75" customHeight="1" x14ac:dyDescent="0.3">
      <c r="A473" s="6" t="s">
        <v>14</v>
      </c>
      <c r="B473" s="6" t="s">
        <v>859</v>
      </c>
      <c r="C473" s="6" t="s">
        <v>859</v>
      </c>
      <c r="D473" s="7" t="b">
        <v>0</v>
      </c>
      <c r="E473" s="6" t="s">
        <v>859</v>
      </c>
      <c r="F473" s="6" t="s">
        <v>859</v>
      </c>
      <c r="G473" s="8">
        <v>43102</v>
      </c>
      <c r="H473" s="8">
        <v>55153</v>
      </c>
      <c r="I473" s="9"/>
      <c r="J473" s="9"/>
      <c r="K473" s="9"/>
      <c r="L473" s="6" t="s">
        <v>19</v>
      </c>
      <c r="M473" s="9"/>
      <c r="N473" s="6" t="s">
        <v>888</v>
      </c>
      <c r="O473" s="9"/>
      <c r="P473" s="7">
        <v>0</v>
      </c>
      <c r="Q473" s="6" t="s">
        <v>869</v>
      </c>
      <c r="R473" s="6" t="s">
        <v>859</v>
      </c>
      <c r="S473" s="6" t="s">
        <v>19</v>
      </c>
      <c r="T473" s="8">
        <v>41640</v>
      </c>
      <c r="U473" s="8">
        <v>43102</v>
      </c>
      <c r="V473" s="7" t="b">
        <v>0</v>
      </c>
      <c r="W473" s="6" t="s">
        <v>860</v>
      </c>
      <c r="X473" s="6" t="s">
        <v>1388</v>
      </c>
      <c r="Y473" s="7">
        <v>1</v>
      </c>
      <c r="Z473" s="6" t="s">
        <v>713</v>
      </c>
      <c r="AA473" s="6" t="str">
        <f t="shared" si="28"/>
        <v>TESOURO</v>
      </c>
      <c r="AB473" s="6" t="str">
        <f t="shared" si="29"/>
        <v/>
      </c>
      <c r="AD473" s="10" t="e">
        <f>VLOOKUP(R473,Layout2!$B$2:$M$2395,12,FALSE)</f>
        <v>#N/A</v>
      </c>
      <c r="AE473" s="10" t="e">
        <f>IF(ISNA(AD473),VLOOKUP(C473,Layout2!$F$2:$M$2395,8,FALSE),AD473)</f>
        <v>#N/A</v>
      </c>
      <c r="AF473" s="10" t="e">
        <f>IF(ISNA(AE473),VLOOKUP(B473,Layout2!$F$2:$M$2395,8,FALSE),AE473)</f>
        <v>#N/A</v>
      </c>
      <c r="AG473" s="10" t="e">
        <f>IF(ISNA(AF473),VLOOKUP(B473,Layout2!$B$2:$M$2395,12,FALSE),AF473)</f>
        <v>#N/A</v>
      </c>
      <c r="AI473" s="17" t="e">
        <v>#N/A</v>
      </c>
      <c r="AJ473" s="17" t="s">
        <v>1389</v>
      </c>
      <c r="AK473" s="17" t="s">
        <v>1389</v>
      </c>
      <c r="AL473" t="str">
        <f t="shared" si="30"/>
        <v>TESOURO</v>
      </c>
      <c r="AM473" t="str">
        <f t="shared" si="31"/>
        <v>COMPROMISSADA</v>
      </c>
    </row>
    <row r="474" spans="1:39" ht="12.75" customHeight="1" x14ac:dyDescent="0.3">
      <c r="A474" s="6" t="s">
        <v>1892</v>
      </c>
      <c r="B474" s="6" t="s">
        <v>1893</v>
      </c>
      <c r="C474" s="6" t="s">
        <v>509</v>
      </c>
      <c r="D474" s="7" t="b">
        <v>0</v>
      </c>
      <c r="E474" s="6" t="s">
        <v>894</v>
      </c>
      <c r="F474" s="6" t="s">
        <v>867</v>
      </c>
      <c r="G474" s="8">
        <v>41289</v>
      </c>
      <c r="H474" s="8">
        <v>44941</v>
      </c>
      <c r="I474" s="9"/>
      <c r="J474" s="9"/>
      <c r="K474" s="9"/>
      <c r="L474" s="6" t="s">
        <v>509</v>
      </c>
      <c r="M474" s="9"/>
      <c r="N474" s="6" t="s">
        <v>882</v>
      </c>
      <c r="O474" s="9"/>
      <c r="P474" s="7">
        <v>4.7500000000000001E-2</v>
      </c>
      <c r="Q474" s="6" t="s">
        <v>869</v>
      </c>
      <c r="R474" s="6" t="s">
        <v>508</v>
      </c>
      <c r="S474" s="6" t="s">
        <v>19</v>
      </c>
      <c r="T474" s="8">
        <v>41640</v>
      </c>
      <c r="U474" s="8">
        <v>43151</v>
      </c>
      <c r="V474" s="7" t="b">
        <v>0</v>
      </c>
      <c r="W474" s="6" t="s">
        <v>860</v>
      </c>
      <c r="X474" s="6" t="s">
        <v>875</v>
      </c>
      <c r="Y474" s="7">
        <v>1</v>
      </c>
      <c r="Z474" s="6" t="s">
        <v>713</v>
      </c>
      <c r="AA474" s="6" t="str">
        <f t="shared" si="28"/>
        <v>SBSP3</v>
      </c>
      <c r="AB474" s="6" t="str">
        <f t="shared" si="29"/>
        <v>43776517000180</v>
      </c>
      <c r="AD474" s="10" t="str">
        <f>VLOOKUP(R474,Layout2!$B$2:$M$2395,12,FALSE)</f>
        <v>43776517000180</v>
      </c>
      <c r="AE474" s="10" t="str">
        <f>IF(ISNA(AD474),VLOOKUP(C474,Layout2!$F$2:$M$2395,8,FALSE),AD474)</f>
        <v>43776517000180</v>
      </c>
      <c r="AF474" s="10" t="str">
        <f>IF(ISNA(AE474),VLOOKUP(B474,Layout2!$F$2:$M$2395,8,FALSE),AE474)</f>
        <v>43776517000180</v>
      </c>
      <c r="AG474" s="10" t="str">
        <f>IF(ISNA(AF474),VLOOKUP(B474,Layout2!$B$2:$M$2395,12,FALSE),AF474)</f>
        <v>43776517000180</v>
      </c>
      <c r="AI474" s="17" t="s">
        <v>1828</v>
      </c>
      <c r="AJ474" s="17" t="s">
        <v>1828</v>
      </c>
      <c r="AK474" s="17" t="s">
        <v>1828</v>
      </c>
      <c r="AL474" t="str">
        <f t="shared" si="30"/>
        <v>SBSP3</v>
      </c>
      <c r="AM474" t="str">
        <f t="shared" si="31"/>
        <v>Debênture Sabesp 3S 17E</v>
      </c>
    </row>
    <row r="475" spans="1:39" ht="12.75" customHeight="1" x14ac:dyDescent="0.3">
      <c r="A475" s="6" t="s">
        <v>1894</v>
      </c>
      <c r="B475" s="6" t="s">
        <v>1895</v>
      </c>
      <c r="C475" s="6" t="s">
        <v>19</v>
      </c>
      <c r="D475" s="7" t="b">
        <v>0</v>
      </c>
      <c r="E475" s="6" t="s">
        <v>913</v>
      </c>
      <c r="F475" s="6" t="s">
        <v>937</v>
      </c>
      <c r="G475" s="8">
        <v>41513</v>
      </c>
      <c r="H475" s="8">
        <v>42243</v>
      </c>
      <c r="I475" s="9"/>
      <c r="J475" s="9"/>
      <c r="K475" s="9"/>
      <c r="L475" s="6" t="s">
        <v>19</v>
      </c>
      <c r="M475" s="9"/>
      <c r="N475" s="6" t="s">
        <v>868</v>
      </c>
      <c r="O475" s="9"/>
      <c r="P475" s="7">
        <v>1.06</v>
      </c>
      <c r="Q475" s="6" t="s">
        <v>869</v>
      </c>
      <c r="R475" s="6" t="s">
        <v>1896</v>
      </c>
      <c r="S475" s="6" t="s">
        <v>19</v>
      </c>
      <c r="T475" s="8">
        <v>41640</v>
      </c>
      <c r="U475" s="8">
        <v>42719</v>
      </c>
      <c r="V475" s="7" t="b">
        <v>1</v>
      </c>
      <c r="W475" s="6" t="s">
        <v>860</v>
      </c>
      <c r="X475" s="6" t="s">
        <v>870</v>
      </c>
      <c r="Y475" s="7">
        <v>1</v>
      </c>
      <c r="Z475" s="6" t="s">
        <v>713</v>
      </c>
      <c r="AA475" s="6" t="str">
        <f t="shared" si="28"/>
        <v>SANB3</v>
      </c>
      <c r="AB475" s="6" t="str">
        <f t="shared" si="29"/>
        <v/>
      </c>
      <c r="AD475" s="10" t="e">
        <f>VLOOKUP(R475,Layout2!$B$2:$M$2395,12,FALSE)</f>
        <v>#N/A</v>
      </c>
      <c r="AE475" s="10" t="e">
        <f>IF(ISNA(AD475),VLOOKUP(C475,Layout2!$F$2:$M$2395,8,FALSE),AD475)</f>
        <v>#N/A</v>
      </c>
      <c r="AF475" s="10" t="e">
        <f>IF(ISNA(AE475),VLOOKUP(B475,Layout2!$F$2:$M$2395,8,FALSE),AE475)</f>
        <v>#N/A</v>
      </c>
      <c r="AG475" s="10" t="e">
        <f>IF(ISNA(AF475),VLOOKUP(B475,Layout2!$B$2:$M$2395,12,FALSE),AF475)</f>
        <v>#N/A</v>
      </c>
      <c r="AI475" s="17" t="e">
        <v>#N/A</v>
      </c>
      <c r="AJ475" s="17" t="s">
        <v>1401</v>
      </c>
      <c r="AK475" s="17" t="s">
        <v>1401</v>
      </c>
      <c r="AL475" t="str">
        <f t="shared" si="30"/>
        <v>SANB3</v>
      </c>
      <c r="AM475" t="str">
        <f t="shared" si="31"/>
        <v>LF Santander 1112252</v>
      </c>
    </row>
    <row r="476" spans="1:39" ht="12.75" customHeight="1" x14ac:dyDescent="0.3">
      <c r="A476" s="6" t="s">
        <v>1897</v>
      </c>
      <c r="B476" s="6" t="s">
        <v>1898</v>
      </c>
      <c r="C476" s="6" t="s">
        <v>1899</v>
      </c>
      <c r="D476" s="7" t="b">
        <v>0</v>
      </c>
      <c r="E476" s="6" t="s">
        <v>866</v>
      </c>
      <c r="F476" s="6" t="s">
        <v>867</v>
      </c>
      <c r="G476" s="8">
        <v>42849</v>
      </c>
      <c r="H476" s="8">
        <v>42849</v>
      </c>
      <c r="I476" s="9"/>
      <c r="J476" s="9"/>
      <c r="K476" s="9"/>
      <c r="L476" s="6" t="s">
        <v>19</v>
      </c>
      <c r="M476" s="9"/>
      <c r="N476" s="6" t="s">
        <v>888</v>
      </c>
      <c r="O476" s="9"/>
      <c r="P476" s="7">
        <v>0</v>
      </c>
      <c r="Q476" s="6" t="s">
        <v>869</v>
      </c>
      <c r="R476" s="6" t="s">
        <v>1898</v>
      </c>
      <c r="S476" s="6" t="s">
        <v>19</v>
      </c>
      <c r="T476" s="8">
        <v>41640</v>
      </c>
      <c r="U476" s="8">
        <v>42856</v>
      </c>
      <c r="V476" s="7" t="b">
        <v>1</v>
      </c>
      <c r="W476" s="6" t="s">
        <v>860</v>
      </c>
      <c r="X476" s="6" t="s">
        <v>870</v>
      </c>
      <c r="Y476" s="7">
        <v>1</v>
      </c>
      <c r="Z476" s="6" t="s">
        <v>713</v>
      </c>
      <c r="AA476" s="6" t="str">
        <f t="shared" si="28"/>
        <v>SANB3</v>
      </c>
      <c r="AB476" s="6" t="str">
        <f t="shared" si="29"/>
        <v/>
      </c>
      <c r="AD476" s="10" t="e">
        <f>VLOOKUP(R476,Layout2!$B$2:$M$2395,12,FALSE)</f>
        <v>#N/A</v>
      </c>
      <c r="AE476" s="10" t="e">
        <f>IF(ISNA(AD476),VLOOKUP(C476,Layout2!$F$2:$M$2395,8,FALSE),AD476)</f>
        <v>#N/A</v>
      </c>
      <c r="AF476" s="10" t="e">
        <f>IF(ISNA(AE476),VLOOKUP(B476,Layout2!$F$2:$M$2395,8,FALSE),AE476)</f>
        <v>#N/A</v>
      </c>
      <c r="AG476" s="10" t="e">
        <f>IF(ISNA(AF476),VLOOKUP(B476,Layout2!$B$2:$M$2395,12,FALSE),AF476)</f>
        <v>#N/A</v>
      </c>
      <c r="AI476" s="17" t="e">
        <v>#N/A</v>
      </c>
      <c r="AJ476" s="17" t="s">
        <v>1401</v>
      </c>
      <c r="AK476" s="17" t="s">
        <v>1401</v>
      </c>
      <c r="AL476" t="str">
        <f t="shared" si="30"/>
        <v>SANB3</v>
      </c>
      <c r="AM476" t="str">
        <f t="shared" si="31"/>
        <v>CDB 24/04/2017 BCO SANTANDER (BRASIL) SA</v>
      </c>
    </row>
    <row r="477" spans="1:39" ht="12.75" customHeight="1" x14ac:dyDescent="0.3">
      <c r="A477" s="6" t="s">
        <v>1900</v>
      </c>
      <c r="B477" s="6" t="s">
        <v>1901</v>
      </c>
      <c r="C477" s="6" t="s">
        <v>19</v>
      </c>
      <c r="D477" s="7" t="b">
        <v>0</v>
      </c>
      <c r="E477" s="6" t="s">
        <v>866</v>
      </c>
      <c r="F477" s="6" t="s">
        <v>859</v>
      </c>
      <c r="G477" s="8">
        <v>42083</v>
      </c>
      <c r="H477" s="8">
        <v>42804</v>
      </c>
      <c r="I477" s="9"/>
      <c r="J477" s="9"/>
      <c r="K477" s="9"/>
      <c r="L477" s="6" t="s">
        <v>19</v>
      </c>
      <c r="M477" s="9"/>
      <c r="N477" s="6" t="s">
        <v>868</v>
      </c>
      <c r="O477" s="9"/>
      <c r="P477" s="7">
        <v>1</v>
      </c>
      <c r="Q477" s="6" t="s">
        <v>869</v>
      </c>
      <c r="R477" s="6" t="s">
        <v>1902</v>
      </c>
      <c r="S477" s="6" t="s">
        <v>19</v>
      </c>
      <c r="T477" s="8">
        <v>41640</v>
      </c>
      <c r="U477" s="8">
        <v>42864</v>
      </c>
      <c r="V477" s="7" t="b">
        <v>1</v>
      </c>
      <c r="W477" s="6" t="s">
        <v>860</v>
      </c>
      <c r="X477" s="6" t="s">
        <v>870</v>
      </c>
      <c r="Y477" s="7">
        <v>1</v>
      </c>
      <c r="Z477" s="6" t="s">
        <v>713</v>
      </c>
      <c r="AA477" s="6" t="str">
        <f t="shared" si="28"/>
        <v>SANB3</v>
      </c>
      <c r="AB477" s="6" t="str">
        <f t="shared" si="29"/>
        <v/>
      </c>
      <c r="AD477" s="10" t="e">
        <f>VLOOKUP(R477,Layout2!$B$2:$M$2395,12,FALSE)</f>
        <v>#N/A</v>
      </c>
      <c r="AE477" s="10" t="e">
        <f>IF(ISNA(AD477),VLOOKUP(C477,Layout2!$F$2:$M$2395,8,FALSE),AD477)</f>
        <v>#N/A</v>
      </c>
      <c r="AF477" s="10" t="e">
        <f>IF(ISNA(AE477),VLOOKUP(B477,Layout2!$F$2:$M$2395,8,FALSE),AE477)</f>
        <v>#N/A</v>
      </c>
      <c r="AG477" s="10" t="e">
        <f>IF(ISNA(AF477),VLOOKUP(B477,Layout2!$B$2:$M$2395,12,FALSE),AF477)</f>
        <v>#N/A</v>
      </c>
      <c r="AI477" s="17" t="e">
        <v>#N/A</v>
      </c>
      <c r="AJ477" s="17" t="s">
        <v>1401</v>
      </c>
      <c r="AK477" s="17" t="s">
        <v>1401</v>
      </c>
      <c r="AL477" t="str">
        <f t="shared" si="30"/>
        <v>SANB3</v>
      </c>
      <c r="AM477" t="str">
        <f t="shared" si="31"/>
        <v>CDB Santander 1202003</v>
      </c>
    </row>
    <row r="478" spans="1:39" ht="12.75" customHeight="1" x14ac:dyDescent="0.3">
      <c r="A478" s="6" t="s">
        <v>1903</v>
      </c>
      <c r="B478" s="6" t="s">
        <v>1904</v>
      </c>
      <c r="C478" s="6" t="s">
        <v>19</v>
      </c>
      <c r="D478" s="7" t="b">
        <v>0</v>
      </c>
      <c r="E478" s="6" t="s">
        <v>974</v>
      </c>
      <c r="F478" s="6" t="s">
        <v>975</v>
      </c>
      <c r="G478" s="8">
        <v>0</v>
      </c>
      <c r="H478" s="8">
        <v>55153</v>
      </c>
      <c r="I478" s="9"/>
      <c r="J478" s="9"/>
      <c r="K478" s="9"/>
      <c r="L478" s="6" t="s">
        <v>19</v>
      </c>
      <c r="M478" s="9"/>
      <c r="N478" s="6" t="s">
        <v>888</v>
      </c>
      <c r="O478" s="9"/>
      <c r="P478" s="7">
        <v>0</v>
      </c>
      <c r="Q478" s="6" t="s">
        <v>869</v>
      </c>
      <c r="R478" s="6" t="s">
        <v>1905</v>
      </c>
      <c r="S478" s="6" t="s">
        <v>19</v>
      </c>
      <c r="T478" s="8">
        <v>41640</v>
      </c>
      <c r="U478" s="8">
        <v>43325</v>
      </c>
      <c r="V478" s="7" t="b">
        <v>0</v>
      </c>
      <c r="W478" s="6" t="s">
        <v>860</v>
      </c>
      <c r="X478" s="6" t="s">
        <v>861</v>
      </c>
      <c r="Y478" s="7">
        <v>1</v>
      </c>
      <c r="Z478" s="6" t="s">
        <v>976</v>
      </c>
      <c r="AA478" s="6" t="str">
        <f t="shared" si="28"/>
        <v>-</v>
      </c>
      <c r="AB478" s="6" t="str">
        <f t="shared" si="29"/>
        <v/>
      </c>
      <c r="AD478" s="10" t="e">
        <f>VLOOKUP(R478,Layout2!$B$2:$M$2395,12,FALSE)</f>
        <v>#N/A</v>
      </c>
      <c r="AE478" s="10" t="e">
        <f>IF(ISNA(AD478),VLOOKUP(C478,Layout2!$F$2:$M$2395,8,FALSE),AD478)</f>
        <v>#N/A</v>
      </c>
      <c r="AF478" s="10" t="e">
        <f>IF(ISNA(AE478),VLOOKUP(B478,Layout2!$F$2:$M$2395,8,FALSE),AE478)</f>
        <v>#N/A</v>
      </c>
      <c r="AG478" s="10" t="e">
        <f>IF(ISNA(AF478),VLOOKUP(B478,Layout2!$B$2:$M$2395,12,FALSE),AF478)</f>
        <v>#N/A</v>
      </c>
      <c r="AI478" s="17" t="e">
        <v>#N/A</v>
      </c>
      <c r="AJ478" s="17" t="s">
        <v>862</v>
      </c>
      <c r="AK478" s="17" t="s">
        <v>862</v>
      </c>
      <c r="AL478" t="str">
        <f t="shared" si="30"/>
        <v>-</v>
      </c>
      <c r="AM478" t="str">
        <f t="shared" si="31"/>
        <v>CSHG Brasil Shopping</v>
      </c>
    </row>
    <row r="479" spans="1:39" ht="12.75" customHeight="1" x14ac:dyDescent="0.3">
      <c r="A479" s="6" t="s">
        <v>1906</v>
      </c>
      <c r="B479" s="6" t="s">
        <v>1907</v>
      </c>
      <c r="C479" s="6" t="s">
        <v>19</v>
      </c>
      <c r="D479" s="7" t="b">
        <v>0</v>
      </c>
      <c r="E479" s="6" t="s">
        <v>866</v>
      </c>
      <c r="F479" s="6" t="s">
        <v>859</v>
      </c>
      <c r="G479" s="8">
        <v>41990</v>
      </c>
      <c r="H479" s="8">
        <v>43070</v>
      </c>
      <c r="I479" s="9"/>
      <c r="J479" s="9"/>
      <c r="K479" s="9"/>
      <c r="L479" s="6" t="s">
        <v>19</v>
      </c>
      <c r="M479" s="9"/>
      <c r="N479" s="6" t="s">
        <v>868</v>
      </c>
      <c r="O479" s="9"/>
      <c r="P479" s="7">
        <v>0.99</v>
      </c>
      <c r="Q479" s="6" t="s">
        <v>869</v>
      </c>
      <c r="R479" s="6" t="s">
        <v>1908</v>
      </c>
      <c r="S479" s="6" t="s">
        <v>19</v>
      </c>
      <c r="T479" s="8">
        <v>41640</v>
      </c>
      <c r="U479" s="8">
        <v>43066</v>
      </c>
      <c r="V479" s="7" t="b">
        <v>0</v>
      </c>
      <c r="W479" s="6" t="s">
        <v>860</v>
      </c>
      <c r="X479" s="6" t="s">
        <v>870</v>
      </c>
      <c r="Y479" s="7">
        <v>1</v>
      </c>
      <c r="Z479" s="6" t="s">
        <v>713</v>
      </c>
      <c r="AA479" s="6" t="str">
        <f t="shared" si="28"/>
        <v>SANB3</v>
      </c>
      <c r="AB479" s="6" t="str">
        <f t="shared" si="29"/>
        <v/>
      </c>
      <c r="AD479" s="10" t="e">
        <f>VLOOKUP(R479,Layout2!$B$2:$M$2395,12,FALSE)</f>
        <v>#N/A</v>
      </c>
      <c r="AE479" s="10" t="e">
        <f>IF(ISNA(AD479),VLOOKUP(C479,Layout2!$F$2:$M$2395,8,FALSE),AD479)</f>
        <v>#N/A</v>
      </c>
      <c r="AF479" s="10" t="e">
        <f>IF(ISNA(AE479),VLOOKUP(B479,Layout2!$F$2:$M$2395,8,FALSE),AE479)</f>
        <v>#N/A</v>
      </c>
      <c r="AG479" s="10" t="e">
        <f>IF(ISNA(AF479),VLOOKUP(B479,Layout2!$B$2:$M$2395,12,FALSE),AF479)</f>
        <v>#N/A</v>
      </c>
      <c r="AI479" s="17" t="e">
        <v>#N/A</v>
      </c>
      <c r="AJ479" s="17" t="s">
        <v>1401</v>
      </c>
      <c r="AK479" s="17" t="s">
        <v>1401</v>
      </c>
      <c r="AL479" t="str">
        <f t="shared" si="30"/>
        <v>SANB3</v>
      </c>
      <c r="AM479" t="str">
        <f t="shared" si="31"/>
        <v>CDB 01/12/2017 SANTANDER</v>
      </c>
    </row>
    <row r="480" spans="1:39" ht="12.75" customHeight="1" x14ac:dyDescent="0.3">
      <c r="A480" s="6" t="s">
        <v>1909</v>
      </c>
      <c r="B480" s="6" t="s">
        <v>184</v>
      </c>
      <c r="C480" s="6" t="s">
        <v>1910</v>
      </c>
      <c r="D480" s="7" t="b">
        <v>0</v>
      </c>
      <c r="E480" s="6" t="s">
        <v>894</v>
      </c>
      <c r="F480" s="6" t="s">
        <v>867</v>
      </c>
      <c r="G480" s="8">
        <v>41379</v>
      </c>
      <c r="H480" s="8">
        <v>43936</v>
      </c>
      <c r="I480" s="9"/>
      <c r="J480" s="9"/>
      <c r="K480" s="9"/>
      <c r="L480" s="6" t="s">
        <v>1910</v>
      </c>
      <c r="M480" s="9"/>
      <c r="N480" s="6" t="s">
        <v>888</v>
      </c>
      <c r="O480" s="9"/>
      <c r="P480" s="7">
        <v>1.4999999999999999E-2</v>
      </c>
      <c r="Q480" s="6" t="s">
        <v>869</v>
      </c>
      <c r="R480" s="6" t="s">
        <v>1910</v>
      </c>
      <c r="S480" s="6" t="s">
        <v>19</v>
      </c>
      <c r="T480" s="8">
        <v>41640</v>
      </c>
      <c r="U480" s="8">
        <v>43151</v>
      </c>
      <c r="V480" s="7" t="b">
        <v>0</v>
      </c>
      <c r="W480" s="6" t="s">
        <v>860</v>
      </c>
      <c r="X480" s="6" t="s">
        <v>875</v>
      </c>
      <c r="Y480" s="7">
        <v>1</v>
      </c>
      <c r="Z480" s="6" t="s">
        <v>713</v>
      </c>
      <c r="AA480" s="6" t="str">
        <f t="shared" si="28"/>
        <v>0690792D</v>
      </c>
      <c r="AB480" s="6" t="str">
        <f t="shared" si="29"/>
        <v>03025305000146</v>
      </c>
      <c r="AD480" s="10" t="e">
        <f>VLOOKUP(R480,Layout2!$B$2:$M$2395,12,FALSE)</f>
        <v>#N/A</v>
      </c>
      <c r="AE480" s="10" t="e">
        <f>IF(ISNA(AD480),VLOOKUP(C480,Layout2!$F$2:$M$2395,8,FALSE),AD480)</f>
        <v>#N/A</v>
      </c>
      <c r="AF480" s="10" t="str">
        <f>IF(ISNA(AE480),VLOOKUP(B480,Layout2!$F$2:$M$2395,8,FALSE),AE480)</f>
        <v>03025305000146</v>
      </c>
      <c r="AG480" s="10" t="str">
        <f>IF(ISNA(AF480),VLOOKUP(B480,Layout2!$B$2:$M$2395,12,FALSE),AF480)</f>
        <v>03025305000146</v>
      </c>
      <c r="AI480" s="17" t="s">
        <v>965</v>
      </c>
      <c r="AJ480" s="17" t="s">
        <v>965</v>
      </c>
      <c r="AK480" s="17" t="s">
        <v>965</v>
      </c>
      <c r="AL480" t="str">
        <f t="shared" si="30"/>
        <v>0690792D</v>
      </c>
      <c r="AM480" t="str">
        <f t="shared" si="31"/>
        <v>Debênture Rodovias das Colinas 1S 4E</v>
      </c>
    </row>
    <row r="481" spans="1:39" ht="12.75" customHeight="1" x14ac:dyDescent="0.3">
      <c r="A481" s="6" t="s">
        <v>1911</v>
      </c>
      <c r="B481" s="6" t="s">
        <v>1912</v>
      </c>
      <c r="C481" s="6" t="s">
        <v>19</v>
      </c>
      <c r="D481" s="7" t="b">
        <v>0</v>
      </c>
      <c r="E481" s="6" t="s">
        <v>866</v>
      </c>
      <c r="F481" s="6" t="s">
        <v>859</v>
      </c>
      <c r="G481" s="8">
        <v>41884</v>
      </c>
      <c r="H481" s="8">
        <v>42965</v>
      </c>
      <c r="I481" s="9"/>
      <c r="J481" s="9"/>
      <c r="K481" s="9"/>
      <c r="L481" s="6" t="s">
        <v>19</v>
      </c>
      <c r="M481" s="9"/>
      <c r="N481" s="6" t="s">
        <v>868</v>
      </c>
      <c r="O481" s="9"/>
      <c r="P481" s="7">
        <v>1</v>
      </c>
      <c r="Q481" s="6" t="s">
        <v>869</v>
      </c>
      <c r="R481" s="6" t="s">
        <v>1913</v>
      </c>
      <c r="S481" s="6" t="s">
        <v>19</v>
      </c>
      <c r="T481" s="8">
        <v>41640</v>
      </c>
      <c r="U481" s="8">
        <v>42836</v>
      </c>
      <c r="V481" s="7" t="b">
        <v>0</v>
      </c>
      <c r="W481" s="6" t="s">
        <v>860</v>
      </c>
      <c r="X481" s="6" t="s">
        <v>870</v>
      </c>
      <c r="Y481" s="7">
        <v>1</v>
      </c>
      <c r="Z481" s="6" t="s">
        <v>713</v>
      </c>
      <c r="AA481" s="6" t="str">
        <f t="shared" si="28"/>
        <v>SANB3</v>
      </c>
      <c r="AB481" s="6" t="str">
        <f t="shared" si="29"/>
        <v/>
      </c>
      <c r="AD481" s="10" t="e">
        <f>VLOOKUP(R481,Layout2!$B$2:$M$2395,12,FALSE)</f>
        <v>#N/A</v>
      </c>
      <c r="AE481" s="10" t="e">
        <f>IF(ISNA(AD481),VLOOKUP(C481,Layout2!$F$2:$M$2395,8,FALSE),AD481)</f>
        <v>#N/A</v>
      </c>
      <c r="AF481" s="10" t="e">
        <f>IF(ISNA(AE481),VLOOKUP(B481,Layout2!$F$2:$M$2395,8,FALSE),AE481)</f>
        <v>#N/A</v>
      </c>
      <c r="AG481" s="10" t="e">
        <f>IF(ISNA(AF481),VLOOKUP(B481,Layout2!$B$2:$M$2395,12,FALSE),AF481)</f>
        <v>#N/A</v>
      </c>
      <c r="AI481" s="17" t="e">
        <v>#N/A</v>
      </c>
      <c r="AJ481" s="17" t="s">
        <v>1401</v>
      </c>
      <c r="AK481" s="17" t="s">
        <v>1401</v>
      </c>
      <c r="AL481" t="str">
        <f t="shared" si="30"/>
        <v>SANB3</v>
      </c>
      <c r="AM481" t="str">
        <f t="shared" si="31"/>
        <v>CDB 18/08/2017 SANTANDER</v>
      </c>
    </row>
    <row r="482" spans="1:39" ht="12.75" customHeight="1" x14ac:dyDescent="0.3">
      <c r="A482" s="6" t="s">
        <v>1914</v>
      </c>
      <c r="B482" s="6" t="s">
        <v>1915</v>
      </c>
      <c r="C482" s="6" t="s">
        <v>19</v>
      </c>
      <c r="D482" s="7" t="b">
        <v>0</v>
      </c>
      <c r="E482" s="6" t="s">
        <v>974</v>
      </c>
      <c r="F482" s="6" t="s">
        <v>975</v>
      </c>
      <c r="G482" s="9"/>
      <c r="H482" s="9"/>
      <c r="I482" s="9"/>
      <c r="J482" s="9"/>
      <c r="K482" s="9"/>
      <c r="L482" s="6" t="s">
        <v>19</v>
      </c>
      <c r="M482" s="9"/>
      <c r="N482" s="6" t="s">
        <v>888</v>
      </c>
      <c r="O482" s="9"/>
      <c r="P482" s="7">
        <v>0</v>
      </c>
      <c r="Q482" s="6" t="s">
        <v>869</v>
      </c>
      <c r="R482" s="6" t="s">
        <v>1916</v>
      </c>
      <c r="S482" s="6" t="s">
        <v>19</v>
      </c>
      <c r="T482" s="8">
        <v>41640</v>
      </c>
      <c r="U482" s="8">
        <v>42719</v>
      </c>
      <c r="V482" s="7" t="b">
        <v>1</v>
      </c>
      <c r="W482" s="6" t="s">
        <v>860</v>
      </c>
      <c r="X482" s="6" t="s">
        <v>861</v>
      </c>
      <c r="Y482" s="7">
        <v>1</v>
      </c>
      <c r="Z482" s="6" t="s">
        <v>976</v>
      </c>
      <c r="AA482" s="6" t="str">
        <f t="shared" si="28"/>
        <v>-</v>
      </c>
      <c r="AB482" s="6" t="str">
        <f t="shared" si="29"/>
        <v/>
      </c>
      <c r="AD482" s="10" t="e">
        <f>VLOOKUP(R482,Layout2!$B$2:$M$2395,12,FALSE)</f>
        <v>#N/A</v>
      </c>
      <c r="AE482" s="10" t="e">
        <f>IF(ISNA(AD482),VLOOKUP(C482,Layout2!$F$2:$M$2395,8,FALSE),AD482)</f>
        <v>#N/A</v>
      </c>
      <c r="AF482" s="10" t="e">
        <f>IF(ISNA(AE482),VLOOKUP(B482,Layout2!$F$2:$M$2395,8,FALSE),AE482)</f>
        <v>#N/A</v>
      </c>
      <c r="AG482" s="10" t="e">
        <f>IF(ISNA(AF482),VLOOKUP(B482,Layout2!$B$2:$M$2395,12,FALSE),AF482)</f>
        <v>#N/A</v>
      </c>
      <c r="AI482" s="17" t="e">
        <v>#N/A</v>
      </c>
      <c r="AJ482" s="17" t="s">
        <v>862</v>
      </c>
      <c r="AK482" s="17" t="s">
        <v>862</v>
      </c>
      <c r="AL482" t="str">
        <f t="shared" si="30"/>
        <v>-</v>
      </c>
      <c r="AM482" t="str">
        <f t="shared" si="31"/>
        <v>Shoping Jardim Sul</v>
      </c>
    </row>
    <row r="483" spans="1:39" ht="12.75" customHeight="1" x14ac:dyDescent="0.3">
      <c r="A483" s="6" t="s">
        <v>1917</v>
      </c>
      <c r="B483" s="6" t="s">
        <v>1918</v>
      </c>
      <c r="C483" s="6" t="s">
        <v>19</v>
      </c>
      <c r="D483" s="7" t="b">
        <v>0</v>
      </c>
      <c r="E483" s="6" t="s">
        <v>974</v>
      </c>
      <c r="F483" s="6" t="s">
        <v>975</v>
      </c>
      <c r="G483" s="9"/>
      <c r="H483" s="9"/>
      <c r="I483" s="9"/>
      <c r="J483" s="9"/>
      <c r="K483" s="9"/>
      <c r="L483" s="6" t="s">
        <v>19</v>
      </c>
      <c r="M483" s="9"/>
      <c r="N483" s="6" t="s">
        <v>888</v>
      </c>
      <c r="O483" s="9"/>
      <c r="P483" s="7">
        <v>0</v>
      </c>
      <c r="Q483" s="6" t="s">
        <v>869</v>
      </c>
      <c r="R483" s="6" t="s">
        <v>1919</v>
      </c>
      <c r="S483" s="6" t="s">
        <v>19</v>
      </c>
      <c r="T483" s="8">
        <v>41640</v>
      </c>
      <c r="U483" s="8">
        <v>42719</v>
      </c>
      <c r="V483" s="7" t="b">
        <v>1</v>
      </c>
      <c r="W483" s="6" t="s">
        <v>860</v>
      </c>
      <c r="X483" s="6" t="s">
        <v>861</v>
      </c>
      <c r="Y483" s="7">
        <v>1</v>
      </c>
      <c r="Z483" s="6" t="s">
        <v>976</v>
      </c>
      <c r="AA483" s="6" t="str">
        <f t="shared" si="28"/>
        <v>-</v>
      </c>
      <c r="AB483" s="6" t="str">
        <f t="shared" si="29"/>
        <v/>
      </c>
      <c r="AD483" s="10" t="e">
        <f>VLOOKUP(R483,Layout2!$B$2:$M$2395,12,FALSE)</f>
        <v>#N/A</v>
      </c>
      <c r="AE483" s="10" t="e">
        <f>IF(ISNA(AD483),VLOOKUP(C483,Layout2!$F$2:$M$2395,8,FALSE),AD483)</f>
        <v>#N/A</v>
      </c>
      <c r="AF483" s="10" t="e">
        <f>IF(ISNA(AE483),VLOOKUP(B483,Layout2!$F$2:$M$2395,8,FALSE),AE483)</f>
        <v>#N/A</v>
      </c>
      <c r="AG483" s="10" t="e">
        <f>IF(ISNA(AF483),VLOOKUP(B483,Layout2!$B$2:$M$2395,12,FALSE),AF483)</f>
        <v>#N/A</v>
      </c>
      <c r="AI483" s="17" t="e">
        <v>#N/A</v>
      </c>
      <c r="AJ483" s="17" t="s">
        <v>862</v>
      </c>
      <c r="AK483" s="17" t="s">
        <v>862</v>
      </c>
      <c r="AL483" t="str">
        <f t="shared" si="30"/>
        <v>-</v>
      </c>
      <c r="AM483" t="str">
        <f t="shared" si="31"/>
        <v>CSHG JHSF Prime Offices</v>
      </c>
    </row>
    <row r="484" spans="1:39" ht="12.75" customHeight="1" x14ac:dyDescent="0.3">
      <c r="A484" s="6" t="s">
        <v>1920</v>
      </c>
      <c r="B484" s="6" t="s">
        <v>1921</v>
      </c>
      <c r="C484" s="6" t="s">
        <v>19</v>
      </c>
      <c r="D484" s="7" t="b">
        <v>0</v>
      </c>
      <c r="E484" s="6" t="s">
        <v>974</v>
      </c>
      <c r="F484" s="6" t="s">
        <v>975</v>
      </c>
      <c r="G484" s="9"/>
      <c r="H484" s="9"/>
      <c r="I484" s="9"/>
      <c r="J484" s="9"/>
      <c r="K484" s="9"/>
      <c r="L484" s="6" t="s">
        <v>19</v>
      </c>
      <c r="M484" s="9"/>
      <c r="N484" s="6" t="s">
        <v>888</v>
      </c>
      <c r="O484" s="9"/>
      <c r="P484" s="7">
        <v>0</v>
      </c>
      <c r="Q484" s="6" t="s">
        <v>869</v>
      </c>
      <c r="R484" s="6" t="s">
        <v>1922</v>
      </c>
      <c r="S484" s="6" t="s">
        <v>19</v>
      </c>
      <c r="T484" s="8">
        <v>41640</v>
      </c>
      <c r="U484" s="8">
        <v>42719</v>
      </c>
      <c r="V484" s="7" t="b">
        <v>1</v>
      </c>
      <c r="W484" s="6" t="s">
        <v>860</v>
      </c>
      <c r="X484" s="6" t="s">
        <v>861</v>
      </c>
      <c r="Y484" s="7">
        <v>1</v>
      </c>
      <c r="Z484" s="6" t="s">
        <v>976</v>
      </c>
      <c r="AA484" s="6" t="str">
        <f t="shared" si="28"/>
        <v>-</v>
      </c>
      <c r="AB484" s="6" t="str">
        <f t="shared" si="29"/>
        <v/>
      </c>
      <c r="AD484" s="10" t="e">
        <f>VLOOKUP(R484,Layout2!$B$2:$M$2395,12,FALSE)</f>
        <v>#N/A</v>
      </c>
      <c r="AE484" s="10" t="e">
        <f>IF(ISNA(AD484),VLOOKUP(C484,Layout2!$F$2:$M$2395,8,FALSE),AD484)</f>
        <v>#N/A</v>
      </c>
      <c r="AF484" s="10" t="e">
        <f>IF(ISNA(AE484),VLOOKUP(B484,Layout2!$F$2:$M$2395,8,FALSE),AE484)</f>
        <v>#N/A</v>
      </c>
      <c r="AG484" s="10" t="e">
        <f>IF(ISNA(AF484),VLOOKUP(B484,Layout2!$B$2:$M$2395,12,FALSE),AF484)</f>
        <v>#N/A</v>
      </c>
      <c r="AI484" s="17" t="e">
        <v>#N/A</v>
      </c>
      <c r="AJ484" s="17" t="s">
        <v>862</v>
      </c>
      <c r="AK484" s="17" t="s">
        <v>862</v>
      </c>
      <c r="AL484" t="str">
        <f t="shared" si="30"/>
        <v>-</v>
      </c>
      <c r="AM484" t="str">
        <f t="shared" si="31"/>
        <v>CSHG Real Estate</v>
      </c>
    </row>
    <row r="485" spans="1:39" ht="12.75" customHeight="1" x14ac:dyDescent="0.3">
      <c r="A485" s="6" t="s">
        <v>1923</v>
      </c>
      <c r="B485" s="6" t="s">
        <v>613</v>
      </c>
      <c r="C485" s="6" t="s">
        <v>19</v>
      </c>
      <c r="D485" s="7" t="b">
        <v>0</v>
      </c>
      <c r="E485" s="6" t="s">
        <v>974</v>
      </c>
      <c r="F485" s="6" t="s">
        <v>975</v>
      </c>
      <c r="G485" s="8">
        <v>0</v>
      </c>
      <c r="H485" s="8">
        <v>55153</v>
      </c>
      <c r="I485" s="9"/>
      <c r="J485" s="9"/>
      <c r="K485" s="9"/>
      <c r="L485" s="6" t="s">
        <v>19</v>
      </c>
      <c r="M485" s="9"/>
      <c r="N485" s="6" t="s">
        <v>888</v>
      </c>
      <c r="O485" s="9"/>
      <c r="P485" s="7">
        <v>0</v>
      </c>
      <c r="Q485" s="6" t="s">
        <v>869</v>
      </c>
      <c r="R485" s="6" t="s">
        <v>612</v>
      </c>
      <c r="S485" s="6" t="s">
        <v>19</v>
      </c>
      <c r="T485" s="8">
        <v>41640</v>
      </c>
      <c r="U485" s="8">
        <v>43325</v>
      </c>
      <c r="V485" s="7" t="b">
        <v>0</v>
      </c>
      <c r="W485" s="6" t="s">
        <v>860</v>
      </c>
      <c r="X485" s="6" t="s">
        <v>861</v>
      </c>
      <c r="Y485" s="7">
        <v>2</v>
      </c>
      <c r="Z485" s="6" t="s">
        <v>976</v>
      </c>
      <c r="AA485" s="6" t="str">
        <f t="shared" si="28"/>
        <v>-</v>
      </c>
      <c r="AB485" s="6" t="str">
        <f t="shared" si="29"/>
        <v/>
      </c>
      <c r="AD485" s="10" t="str">
        <f>VLOOKUP(R485,Layout2!$B$2:$M$2395,12,FALSE)</f>
        <v/>
      </c>
      <c r="AE485" s="10" t="str">
        <f>IF(ISNA(AD485),VLOOKUP(C485,Layout2!$F$2:$M$2395,8,FALSE),AD485)</f>
        <v/>
      </c>
      <c r="AF485" s="10" t="str">
        <f>IF(ISNA(AE485),VLOOKUP(B485,Layout2!$F$2:$M$2395,8,FALSE),AE485)</f>
        <v/>
      </c>
      <c r="AG485" s="10" t="str">
        <f>IF(ISNA(AF485),VLOOKUP(B485,Layout2!$B$2:$M$2395,12,FALSE),AF485)</f>
        <v/>
      </c>
      <c r="AI485" s="17" t="e">
        <v>#N/A</v>
      </c>
      <c r="AJ485" s="17" t="s">
        <v>862</v>
      </c>
      <c r="AK485" s="17" t="s">
        <v>862</v>
      </c>
      <c r="AL485" t="str">
        <f t="shared" si="30"/>
        <v>-</v>
      </c>
      <c r="AM485" t="str">
        <f t="shared" si="31"/>
        <v>TRX Edifícios Corporativos</v>
      </c>
    </row>
    <row r="486" spans="1:39" ht="12.75" customHeight="1" x14ac:dyDescent="0.3">
      <c r="A486" s="6" t="s">
        <v>224</v>
      </c>
      <c r="B486" s="6" t="s">
        <v>224</v>
      </c>
      <c r="C486" s="6" t="s">
        <v>19</v>
      </c>
      <c r="D486" s="7" t="b">
        <v>0</v>
      </c>
      <c r="E486" s="6" t="s">
        <v>859</v>
      </c>
      <c r="F486" s="6" t="s">
        <v>859</v>
      </c>
      <c r="G486" s="8">
        <v>0</v>
      </c>
      <c r="H486" s="8">
        <v>55153</v>
      </c>
      <c r="I486" s="9"/>
      <c r="J486" s="9"/>
      <c r="K486" s="9"/>
      <c r="L486" s="6" t="s">
        <v>19</v>
      </c>
      <c r="M486" s="9"/>
      <c r="N486" s="6" t="s">
        <v>998</v>
      </c>
      <c r="O486" s="9"/>
      <c r="P486" s="7">
        <v>0</v>
      </c>
      <c r="Q486" s="6" t="s">
        <v>19</v>
      </c>
      <c r="R486" s="6" t="s">
        <v>224</v>
      </c>
      <c r="S486" s="6" t="s">
        <v>19</v>
      </c>
      <c r="T486" s="8">
        <v>41640</v>
      </c>
      <c r="U486" s="8">
        <v>43145</v>
      </c>
      <c r="V486" s="7" t="b">
        <v>0</v>
      </c>
      <c r="W486" s="6" t="s">
        <v>860</v>
      </c>
      <c r="X486" s="6" t="s">
        <v>199</v>
      </c>
      <c r="Y486" s="7">
        <v>1</v>
      </c>
      <c r="Z486" s="6" t="s">
        <v>713</v>
      </c>
      <c r="AA486" s="6" t="str">
        <f t="shared" si="28"/>
        <v>-</v>
      </c>
      <c r="AB486" s="6" t="str">
        <f t="shared" si="29"/>
        <v/>
      </c>
      <c r="AD486" s="10" t="str">
        <f>VLOOKUP(R486,Layout2!$B$2:$M$2395,12,FALSE)</f>
        <v/>
      </c>
      <c r="AE486" s="10" t="str">
        <f>IF(ISNA(AD486),VLOOKUP(C486,Layout2!$F$2:$M$2395,8,FALSE),AD486)</f>
        <v/>
      </c>
      <c r="AF486" s="10" t="str">
        <f>IF(ISNA(AE486),VLOOKUP(B486,Layout2!$F$2:$M$2395,8,FALSE),AE486)</f>
        <v/>
      </c>
      <c r="AG486" s="10" t="str">
        <f>IF(ISNA(AF486),VLOOKUP(B486,Layout2!$B$2:$M$2395,12,FALSE),AF486)</f>
        <v/>
      </c>
      <c r="AI486" s="17" t="e">
        <v>#N/A</v>
      </c>
      <c r="AJ486" s="17" t="s">
        <v>862</v>
      </c>
      <c r="AK486" s="17" t="s">
        <v>862</v>
      </c>
      <c r="AL486" t="str">
        <f t="shared" si="30"/>
        <v>-</v>
      </c>
      <c r="AM486" t="str">
        <f t="shared" si="31"/>
        <v>DESPESA</v>
      </c>
    </row>
    <row r="487" spans="1:39" ht="12.75" customHeight="1" x14ac:dyDescent="0.3">
      <c r="A487" s="6" t="s">
        <v>1924</v>
      </c>
      <c r="B487" s="6" t="s">
        <v>1925</v>
      </c>
      <c r="C487" s="6" t="s">
        <v>19</v>
      </c>
      <c r="D487" s="7" t="b">
        <v>1</v>
      </c>
      <c r="E487" s="6" t="s">
        <v>858</v>
      </c>
      <c r="F487" s="6" t="s">
        <v>859</v>
      </c>
      <c r="G487" s="8">
        <v>0</v>
      </c>
      <c r="H487" s="8">
        <v>55153</v>
      </c>
      <c r="I487" s="9"/>
      <c r="J487" s="9"/>
      <c r="K487" s="9"/>
      <c r="L487" s="6" t="s">
        <v>19</v>
      </c>
      <c r="M487" s="9"/>
      <c r="N487" s="6" t="s">
        <v>19</v>
      </c>
      <c r="O487" s="9"/>
      <c r="P487" s="7">
        <v>0</v>
      </c>
      <c r="Q487" s="6" t="s">
        <v>19</v>
      </c>
      <c r="R487" s="6" t="s">
        <v>250</v>
      </c>
      <c r="S487" s="6" t="s">
        <v>19</v>
      </c>
      <c r="T487" s="8">
        <v>41640</v>
      </c>
      <c r="U487" s="8">
        <v>42569</v>
      </c>
      <c r="V487" s="7" t="b">
        <v>0</v>
      </c>
      <c r="W487" s="6" t="s">
        <v>860</v>
      </c>
      <c r="X487" s="6" t="s">
        <v>861</v>
      </c>
      <c r="Y487" s="7">
        <v>1</v>
      </c>
      <c r="Z487" s="6" t="s">
        <v>713</v>
      </c>
      <c r="AA487" s="6" t="str">
        <f t="shared" si="28"/>
        <v>-</v>
      </c>
      <c r="AB487" s="6" t="str">
        <f t="shared" si="29"/>
        <v>12283780000103</v>
      </c>
      <c r="AD487" s="10" t="str">
        <f>VLOOKUP(R487,Layout2!$B$2:$M$2395,12,FALSE)</f>
        <v>12283780000103</v>
      </c>
      <c r="AE487" s="10" t="str">
        <f>IF(ISNA(AD487),VLOOKUP(C487,Layout2!$F$2:$M$2395,8,FALSE),AD487)</f>
        <v>12283780000103</v>
      </c>
      <c r="AF487" s="10" t="str">
        <f>IF(ISNA(AE487),VLOOKUP(B487,Layout2!$F$2:$M$2395,8,FALSE),AE487)</f>
        <v>12283780000103</v>
      </c>
      <c r="AG487" s="10" t="str">
        <f>IF(ISNA(AF487),VLOOKUP(B487,Layout2!$B$2:$M$2395,12,FALSE),AF487)</f>
        <v>12283780000103</v>
      </c>
      <c r="AI487" s="17" t="e">
        <v>#N/A</v>
      </c>
      <c r="AJ487" s="17" t="s">
        <v>862</v>
      </c>
      <c r="AK487" s="17" t="s">
        <v>862</v>
      </c>
      <c r="AL487" t="str">
        <f t="shared" si="30"/>
        <v>-</v>
      </c>
      <c r="AM487" t="str">
        <f t="shared" si="31"/>
        <v>Capitânia Inflation CP FIRF</v>
      </c>
    </row>
    <row r="488" spans="1:39" ht="12.75" customHeight="1" x14ac:dyDescent="0.3">
      <c r="A488" s="6" t="s">
        <v>1926</v>
      </c>
      <c r="B488" s="6" t="s">
        <v>1927</v>
      </c>
      <c r="C488" s="6" t="s">
        <v>19</v>
      </c>
      <c r="D488" s="7" t="b">
        <v>1</v>
      </c>
      <c r="E488" s="6" t="s">
        <v>858</v>
      </c>
      <c r="F488" s="6" t="s">
        <v>859</v>
      </c>
      <c r="G488" s="8">
        <v>0</v>
      </c>
      <c r="H488" s="8">
        <v>55153</v>
      </c>
      <c r="I488" s="9"/>
      <c r="J488" s="9"/>
      <c r="K488" s="9"/>
      <c r="L488" s="6" t="s">
        <v>19</v>
      </c>
      <c r="M488" s="9"/>
      <c r="N488" s="6" t="s">
        <v>19</v>
      </c>
      <c r="O488" s="9"/>
      <c r="P488" s="7">
        <v>0</v>
      </c>
      <c r="Q488" s="6" t="s">
        <v>19</v>
      </c>
      <c r="R488" s="6" t="s">
        <v>1928</v>
      </c>
      <c r="S488" s="6" t="s">
        <v>19</v>
      </c>
      <c r="T488" s="8">
        <v>41640</v>
      </c>
      <c r="U488" s="8">
        <v>42569</v>
      </c>
      <c r="V488" s="7" t="b">
        <v>0</v>
      </c>
      <c r="W488" s="6" t="s">
        <v>860</v>
      </c>
      <c r="X488" s="6" t="s">
        <v>861</v>
      </c>
      <c r="Y488" s="7">
        <v>1</v>
      </c>
      <c r="Z488" s="6" t="s">
        <v>713</v>
      </c>
      <c r="AA488" s="6" t="str">
        <f t="shared" si="28"/>
        <v>-</v>
      </c>
      <c r="AB488" s="6" t="str">
        <f t="shared" si="29"/>
        <v/>
      </c>
      <c r="AD488" s="10" t="e">
        <f>VLOOKUP(R488,Layout2!$B$2:$M$2395,12,FALSE)</f>
        <v>#N/A</v>
      </c>
      <c r="AE488" s="10" t="e">
        <f>IF(ISNA(AD488),VLOOKUP(C488,Layout2!$F$2:$M$2395,8,FALSE),AD488)</f>
        <v>#N/A</v>
      </c>
      <c r="AF488" s="10" t="e">
        <f>IF(ISNA(AE488),VLOOKUP(B488,Layout2!$F$2:$M$2395,8,FALSE),AE488)</f>
        <v>#N/A</v>
      </c>
      <c r="AG488" s="10" t="e">
        <f>IF(ISNA(AF488),VLOOKUP(B488,Layout2!$B$2:$M$2395,12,FALSE),AF488)</f>
        <v>#N/A</v>
      </c>
      <c r="AI488" s="17" t="e">
        <v>#N/A</v>
      </c>
      <c r="AJ488" s="17" t="s">
        <v>862</v>
      </c>
      <c r="AK488" s="17" t="s">
        <v>862</v>
      </c>
      <c r="AL488" t="str">
        <f t="shared" si="30"/>
        <v>-</v>
      </c>
      <c r="AM488" t="str">
        <f t="shared" si="31"/>
        <v>HARPIA CP FIRF</v>
      </c>
    </row>
    <row r="489" spans="1:39" ht="12.75" customHeight="1" x14ac:dyDescent="0.3">
      <c r="A489" s="6" t="s">
        <v>1929</v>
      </c>
      <c r="B489" s="6" t="s">
        <v>1930</v>
      </c>
      <c r="C489" s="6" t="s">
        <v>19</v>
      </c>
      <c r="D489" s="7" t="b">
        <v>0</v>
      </c>
      <c r="E489" s="6" t="s">
        <v>866</v>
      </c>
      <c r="F489" s="6" t="s">
        <v>859</v>
      </c>
      <c r="G489" s="8">
        <v>41710</v>
      </c>
      <c r="H489" s="8">
        <v>42431</v>
      </c>
      <c r="I489" s="9"/>
      <c r="J489" s="9"/>
      <c r="K489" s="9"/>
      <c r="L489" s="6" t="s">
        <v>19</v>
      </c>
      <c r="M489" s="9"/>
      <c r="N489" s="6" t="s">
        <v>868</v>
      </c>
      <c r="O489" s="9"/>
      <c r="P489" s="7">
        <v>1.0149999999999999</v>
      </c>
      <c r="Q489" s="6" t="s">
        <v>869</v>
      </c>
      <c r="R489" s="6" t="s">
        <v>1931</v>
      </c>
      <c r="S489" s="6" t="s">
        <v>19</v>
      </c>
      <c r="T489" s="8">
        <v>41640</v>
      </c>
      <c r="U489" s="8">
        <v>42719</v>
      </c>
      <c r="V489" s="7" t="b">
        <v>1</v>
      </c>
      <c r="W489" s="6" t="s">
        <v>860</v>
      </c>
      <c r="X489" s="6" t="s">
        <v>870</v>
      </c>
      <c r="Y489" s="7">
        <v>1</v>
      </c>
      <c r="Z489" s="6" t="s">
        <v>713</v>
      </c>
      <c r="AA489" s="6" t="str">
        <f t="shared" si="28"/>
        <v>SANB3</v>
      </c>
      <c r="AB489" s="6" t="str">
        <f t="shared" si="29"/>
        <v/>
      </c>
      <c r="AD489" s="10" t="e">
        <f>VLOOKUP(R489,Layout2!$B$2:$M$2395,12,FALSE)</f>
        <v>#N/A</v>
      </c>
      <c r="AE489" s="10" t="e">
        <f>IF(ISNA(AD489),VLOOKUP(C489,Layout2!$F$2:$M$2395,8,FALSE),AD489)</f>
        <v>#N/A</v>
      </c>
      <c r="AF489" s="10" t="e">
        <f>IF(ISNA(AE489),VLOOKUP(B489,Layout2!$F$2:$M$2395,8,FALSE),AE489)</f>
        <v>#N/A</v>
      </c>
      <c r="AG489" s="10" t="e">
        <f>IF(ISNA(AF489),VLOOKUP(B489,Layout2!$B$2:$M$2395,12,FALSE),AF489)</f>
        <v>#N/A</v>
      </c>
      <c r="AI489" s="17" t="e">
        <v>#N/A</v>
      </c>
      <c r="AJ489" s="17" t="s">
        <v>1401</v>
      </c>
      <c r="AK489" s="17" t="s">
        <v>1401</v>
      </c>
      <c r="AL489" t="str">
        <f t="shared" si="30"/>
        <v>SANB3</v>
      </c>
      <c r="AM489" t="str">
        <f t="shared" si="31"/>
        <v>CDB Santander 1071257</v>
      </c>
    </row>
    <row r="490" spans="1:39" ht="12.75" customHeight="1" x14ac:dyDescent="0.3">
      <c r="A490" s="6" t="s">
        <v>1932</v>
      </c>
      <c r="B490" s="6" t="s">
        <v>1933</v>
      </c>
      <c r="C490" s="6" t="s">
        <v>19</v>
      </c>
      <c r="D490" s="7" t="b">
        <v>0</v>
      </c>
      <c r="E490" s="6" t="s">
        <v>866</v>
      </c>
      <c r="F490" s="6" t="s">
        <v>859</v>
      </c>
      <c r="G490" s="8">
        <v>40634</v>
      </c>
      <c r="H490" s="8">
        <v>42433</v>
      </c>
      <c r="I490" s="9"/>
      <c r="J490" s="9"/>
      <c r="K490" s="9"/>
      <c r="L490" s="6" t="s">
        <v>19</v>
      </c>
      <c r="M490" s="9"/>
      <c r="N490" s="6" t="s">
        <v>868</v>
      </c>
      <c r="O490" s="9"/>
      <c r="P490" s="7">
        <v>1</v>
      </c>
      <c r="Q490" s="6" t="s">
        <v>869</v>
      </c>
      <c r="R490" s="6" t="s">
        <v>1934</v>
      </c>
      <c r="S490" s="6" t="s">
        <v>19</v>
      </c>
      <c r="T490" s="8">
        <v>41640</v>
      </c>
      <c r="U490" s="8">
        <v>42719</v>
      </c>
      <c r="V490" s="7" t="b">
        <v>1</v>
      </c>
      <c r="W490" s="6" t="s">
        <v>860</v>
      </c>
      <c r="X490" s="6" t="s">
        <v>870</v>
      </c>
      <c r="Y490" s="7">
        <v>1</v>
      </c>
      <c r="Z490" s="6" t="s">
        <v>713</v>
      </c>
      <c r="AA490" s="6" t="str">
        <f t="shared" si="28"/>
        <v>SANB3</v>
      </c>
      <c r="AB490" s="6" t="str">
        <f t="shared" si="29"/>
        <v/>
      </c>
      <c r="AD490" s="10" t="e">
        <f>VLOOKUP(R490,Layout2!$B$2:$M$2395,12,FALSE)</f>
        <v>#N/A</v>
      </c>
      <c r="AE490" s="10" t="e">
        <f>IF(ISNA(AD490),VLOOKUP(C490,Layout2!$F$2:$M$2395,8,FALSE),AD490)</f>
        <v>#N/A</v>
      </c>
      <c r="AF490" s="10" t="e">
        <f>IF(ISNA(AE490),VLOOKUP(B490,Layout2!$F$2:$M$2395,8,FALSE),AE490)</f>
        <v>#N/A</v>
      </c>
      <c r="AG490" s="10" t="e">
        <f>IF(ISNA(AF490),VLOOKUP(B490,Layout2!$B$2:$M$2395,12,FALSE),AF490)</f>
        <v>#N/A</v>
      </c>
      <c r="AI490" s="17" t="e">
        <v>#N/A</v>
      </c>
      <c r="AJ490" s="17" t="s">
        <v>1401</v>
      </c>
      <c r="AK490" s="17" t="s">
        <v>1401</v>
      </c>
      <c r="AL490" t="str">
        <f t="shared" si="30"/>
        <v>SANB3</v>
      </c>
      <c r="AM490" t="str">
        <f t="shared" si="31"/>
        <v>CDB Santander 666743</v>
      </c>
    </row>
    <row r="491" spans="1:39" ht="12.75" customHeight="1" x14ac:dyDescent="0.3">
      <c r="A491" s="6" t="s">
        <v>1935</v>
      </c>
      <c r="B491" s="6" t="s">
        <v>1936</v>
      </c>
      <c r="C491" s="6" t="s">
        <v>19</v>
      </c>
      <c r="D491" s="7" t="b">
        <v>0</v>
      </c>
      <c r="E491" s="6" t="s">
        <v>866</v>
      </c>
      <c r="F491" s="6" t="s">
        <v>859</v>
      </c>
      <c r="G491" s="8">
        <v>41893</v>
      </c>
      <c r="H491" s="8">
        <v>42975</v>
      </c>
      <c r="I491" s="9"/>
      <c r="J491" s="9"/>
      <c r="K491" s="9"/>
      <c r="L491" s="6" t="s">
        <v>19</v>
      </c>
      <c r="M491" s="9"/>
      <c r="N491" s="6" t="s">
        <v>868</v>
      </c>
      <c r="O491" s="9"/>
      <c r="P491" s="7">
        <v>1.0149999999999999</v>
      </c>
      <c r="Q491" s="6" t="s">
        <v>869</v>
      </c>
      <c r="R491" s="6" t="s">
        <v>1937</v>
      </c>
      <c r="S491" s="6" t="s">
        <v>19</v>
      </c>
      <c r="T491" s="8">
        <v>41640</v>
      </c>
      <c r="U491" s="8">
        <v>42836</v>
      </c>
      <c r="V491" s="7" t="b">
        <v>0</v>
      </c>
      <c r="W491" s="6" t="s">
        <v>860</v>
      </c>
      <c r="X491" s="6" t="s">
        <v>870</v>
      </c>
      <c r="Y491" s="7">
        <v>1</v>
      </c>
      <c r="Z491" s="6" t="s">
        <v>713</v>
      </c>
      <c r="AA491" s="6" t="str">
        <f t="shared" si="28"/>
        <v>SANB3</v>
      </c>
      <c r="AB491" s="6" t="str">
        <f t="shared" si="29"/>
        <v/>
      </c>
      <c r="AD491" s="10" t="e">
        <f>VLOOKUP(R491,Layout2!$B$2:$M$2395,12,FALSE)</f>
        <v>#N/A</v>
      </c>
      <c r="AE491" s="10" t="e">
        <f>IF(ISNA(AD491),VLOOKUP(C491,Layout2!$F$2:$M$2395,8,FALSE),AD491)</f>
        <v>#N/A</v>
      </c>
      <c r="AF491" s="10" t="e">
        <f>IF(ISNA(AE491),VLOOKUP(B491,Layout2!$F$2:$M$2395,8,FALSE),AE491)</f>
        <v>#N/A</v>
      </c>
      <c r="AG491" s="10" t="e">
        <f>IF(ISNA(AF491),VLOOKUP(B491,Layout2!$B$2:$M$2395,12,FALSE),AF491)</f>
        <v>#N/A</v>
      </c>
      <c r="AI491" s="17" t="e">
        <v>#N/A</v>
      </c>
      <c r="AJ491" s="17" t="s">
        <v>1401</v>
      </c>
      <c r="AK491" s="17" t="s">
        <v>1401</v>
      </c>
      <c r="AL491" t="str">
        <f t="shared" si="30"/>
        <v>SANB3</v>
      </c>
      <c r="AM491" t="str">
        <f t="shared" si="31"/>
        <v>CDB 28/08/2017 SANTANDER</v>
      </c>
    </row>
    <row r="492" spans="1:39" ht="12.75" customHeight="1" x14ac:dyDescent="0.3">
      <c r="A492" s="6" t="s">
        <v>1938</v>
      </c>
      <c r="B492" s="6" t="s">
        <v>1939</v>
      </c>
      <c r="C492" s="6" t="s">
        <v>1939</v>
      </c>
      <c r="D492" s="7" t="b">
        <v>0</v>
      </c>
      <c r="E492" s="6" t="s">
        <v>874</v>
      </c>
      <c r="F492" s="6" t="s">
        <v>867</v>
      </c>
      <c r="G492" s="8">
        <v>41219</v>
      </c>
      <c r="H492" s="8">
        <v>45059</v>
      </c>
      <c r="I492" s="9"/>
      <c r="J492" s="9"/>
      <c r="K492" s="9"/>
      <c r="L492" s="6" t="s">
        <v>19</v>
      </c>
      <c r="M492" s="9"/>
      <c r="N492" s="6" t="s">
        <v>54</v>
      </c>
      <c r="O492" s="9"/>
      <c r="P492" s="7">
        <v>0.23</v>
      </c>
      <c r="Q492" s="6" t="s">
        <v>999</v>
      </c>
      <c r="R492" s="6" t="s">
        <v>1939</v>
      </c>
      <c r="S492" s="6" t="s">
        <v>19</v>
      </c>
      <c r="T492" s="8">
        <v>41640</v>
      </c>
      <c r="U492" s="8">
        <v>42719</v>
      </c>
      <c r="V492" s="7" t="b">
        <v>1</v>
      </c>
      <c r="W492" s="6" t="s">
        <v>1230</v>
      </c>
      <c r="X492" s="6" t="s">
        <v>870</v>
      </c>
      <c r="Y492" s="7">
        <v>1</v>
      </c>
      <c r="Z492" s="6" t="s">
        <v>713</v>
      </c>
      <c r="AA492" s="6" t="str">
        <f t="shared" si="28"/>
        <v>ITUB4</v>
      </c>
      <c r="AB492" s="6" t="str">
        <f t="shared" si="29"/>
        <v/>
      </c>
      <c r="AD492" s="10" t="e">
        <f>VLOOKUP(R492,Layout2!$B$2:$M$2395,12,FALSE)</f>
        <v>#N/A</v>
      </c>
      <c r="AE492" s="10" t="e">
        <f>IF(ISNA(AD492),VLOOKUP(C492,Layout2!$F$2:$M$2395,8,FALSE),AD492)</f>
        <v>#N/A</v>
      </c>
      <c r="AF492" s="10" t="e">
        <f>IF(ISNA(AE492),VLOOKUP(B492,Layout2!$F$2:$M$2395,8,FALSE),AE492)</f>
        <v>#N/A</v>
      </c>
      <c r="AG492" s="10" t="e">
        <f>IF(ISNA(AF492),VLOOKUP(B492,Layout2!$B$2:$M$2395,12,FALSE),AF492)</f>
        <v>#N/A</v>
      </c>
      <c r="AI492" s="17" t="e">
        <v>#N/A</v>
      </c>
      <c r="AJ492" s="17" t="s">
        <v>939</v>
      </c>
      <c r="AK492" s="17" t="s">
        <v>939</v>
      </c>
      <c r="AL492" t="str">
        <f t="shared" si="30"/>
        <v>ITUB4</v>
      </c>
      <c r="AM492" t="str">
        <f t="shared" si="31"/>
        <v>Equity Itaú Holding A1HCG1</v>
      </c>
    </row>
    <row r="493" spans="1:39" ht="12.75" customHeight="1" x14ac:dyDescent="0.3">
      <c r="A493" s="6" t="s">
        <v>1858</v>
      </c>
      <c r="B493" s="6" t="s">
        <v>1940</v>
      </c>
      <c r="C493" s="6" t="s">
        <v>557</v>
      </c>
      <c r="D493" s="7" t="b">
        <v>0</v>
      </c>
      <c r="E493" s="6" t="s">
        <v>1105</v>
      </c>
      <c r="F493" s="6" t="s">
        <v>867</v>
      </c>
      <c r="G493" s="8">
        <v>41355</v>
      </c>
      <c r="H493" s="8">
        <v>42429</v>
      </c>
      <c r="I493" s="9"/>
      <c r="J493" s="9"/>
      <c r="K493" s="9"/>
      <c r="L493" s="6" t="s">
        <v>557</v>
      </c>
      <c r="M493" s="9"/>
      <c r="N493" s="6" t="s">
        <v>882</v>
      </c>
      <c r="O493" s="9"/>
      <c r="P493" s="7">
        <v>6.7500000000000004E-2</v>
      </c>
      <c r="Q493" s="6" t="s">
        <v>1043</v>
      </c>
      <c r="R493" s="6" t="s">
        <v>556</v>
      </c>
      <c r="S493" s="6" t="s">
        <v>19</v>
      </c>
      <c r="T493" s="8">
        <v>41640</v>
      </c>
      <c r="U493" s="8">
        <v>42494</v>
      </c>
      <c r="V493" s="7" t="b">
        <v>1</v>
      </c>
      <c r="W493" s="6" t="s">
        <v>860</v>
      </c>
      <c r="X493" s="6" t="s">
        <v>870</v>
      </c>
      <c r="Y493" s="7">
        <v>1</v>
      </c>
      <c r="Z493" s="6" t="s">
        <v>980</v>
      </c>
      <c r="AA493" s="6" t="str">
        <f t="shared" si="28"/>
        <v>TCSA3</v>
      </c>
      <c r="AB493" s="6" t="str">
        <f t="shared" si="29"/>
        <v>09304427000158</v>
      </c>
      <c r="AD493" s="10" t="str">
        <f>VLOOKUP(R493,Layout2!$B$2:$M$2395,12,FALSE)</f>
        <v>09304427000158</v>
      </c>
      <c r="AE493" s="10" t="str">
        <f>IF(ISNA(AD493),VLOOKUP(C493,Layout2!$F$2:$M$2395,8,FALSE),AD493)</f>
        <v>09304427000158</v>
      </c>
      <c r="AF493" s="10" t="str">
        <f>IF(ISNA(AE493),VLOOKUP(B493,Layout2!$F$2:$M$2395,8,FALSE),AE493)</f>
        <v>09304427000158</v>
      </c>
      <c r="AG493" s="10" t="str">
        <f>IF(ISNA(AF493),VLOOKUP(B493,Layout2!$B$2:$M$2395,12,FALSE),AF493)</f>
        <v>09304427000158</v>
      </c>
      <c r="AI493" s="17" t="e">
        <v>#N/A</v>
      </c>
      <c r="AJ493" s="17" t="s">
        <v>1328</v>
      </c>
      <c r="AK493" s="17" t="s">
        <v>1328</v>
      </c>
      <c r="AL493" t="str">
        <f t="shared" si="30"/>
        <v>TCSA3</v>
      </c>
      <c r="AM493" t="str">
        <f t="shared" si="31"/>
        <v>CRI Habitasec "Tecnisa Sênior" 23S 1E</v>
      </c>
    </row>
    <row r="494" spans="1:39" ht="12.75" customHeight="1" x14ac:dyDescent="0.3">
      <c r="A494" s="6" t="s">
        <v>1941</v>
      </c>
      <c r="B494" s="6" t="s">
        <v>1942</v>
      </c>
      <c r="C494" s="6" t="s">
        <v>30</v>
      </c>
      <c r="D494" s="7" t="b">
        <v>0</v>
      </c>
      <c r="E494" s="6" t="s">
        <v>1105</v>
      </c>
      <c r="F494" s="6" t="s">
        <v>867</v>
      </c>
      <c r="G494" s="8">
        <v>41445</v>
      </c>
      <c r="H494" s="8">
        <v>45828</v>
      </c>
      <c r="I494" s="9"/>
      <c r="J494" s="9"/>
      <c r="K494" s="9"/>
      <c r="L494" s="6" t="s">
        <v>30</v>
      </c>
      <c r="M494" s="9"/>
      <c r="N494" s="6" t="s">
        <v>882</v>
      </c>
      <c r="O494" s="9"/>
      <c r="P494" s="7">
        <v>6.9500000000000006E-2</v>
      </c>
      <c r="Q494" s="6" t="s">
        <v>1043</v>
      </c>
      <c r="R494" s="6" t="s">
        <v>29</v>
      </c>
      <c r="S494" s="6" t="s">
        <v>19</v>
      </c>
      <c r="T494" s="8">
        <v>41640</v>
      </c>
      <c r="U494" s="8">
        <v>42494</v>
      </c>
      <c r="V494" s="7" t="b">
        <v>1</v>
      </c>
      <c r="W494" s="6" t="s">
        <v>860</v>
      </c>
      <c r="X494" s="6" t="s">
        <v>870</v>
      </c>
      <c r="Y494" s="7">
        <v>1</v>
      </c>
      <c r="Z494" s="6" t="s">
        <v>980</v>
      </c>
      <c r="AA494" s="6" t="str">
        <f t="shared" si="28"/>
        <v>GSHB3</v>
      </c>
      <c r="AB494" s="6" t="str">
        <f t="shared" si="29"/>
        <v>09304427000158</v>
      </c>
      <c r="AD494" s="10" t="str">
        <f>VLOOKUP(R494,Layout2!$B$2:$M$2395,12,FALSE)</f>
        <v>09304427000158</v>
      </c>
      <c r="AE494" s="10" t="str">
        <f>IF(ISNA(AD494),VLOOKUP(C494,Layout2!$F$2:$M$2395,8,FALSE),AD494)</f>
        <v>09304427000158</v>
      </c>
      <c r="AF494" s="10" t="str">
        <f>IF(ISNA(AE494),VLOOKUP(B494,Layout2!$F$2:$M$2395,8,FALSE),AE494)</f>
        <v>09304427000158</v>
      </c>
      <c r="AG494" s="10" t="str">
        <f>IF(ISNA(AF494),VLOOKUP(B494,Layout2!$B$2:$M$2395,12,FALSE),AF494)</f>
        <v>09304427000158</v>
      </c>
      <c r="AI494" s="17" t="e">
        <v>#N/A</v>
      </c>
      <c r="AJ494" s="17" t="s">
        <v>1147</v>
      </c>
      <c r="AK494" s="17" t="s">
        <v>1147</v>
      </c>
      <c r="AL494" t="str">
        <f t="shared" si="30"/>
        <v>GSHB3</v>
      </c>
      <c r="AM494" t="str">
        <f t="shared" si="31"/>
        <v>CRI Habitasec "General Shopping 3 Outlet Premium Brasília" 27S 1E</v>
      </c>
    </row>
    <row r="495" spans="1:39" ht="12.75" customHeight="1" x14ac:dyDescent="0.3">
      <c r="A495" s="6" t="s">
        <v>1941</v>
      </c>
      <c r="B495" s="6" t="s">
        <v>1943</v>
      </c>
      <c r="C495" s="6" t="s">
        <v>30</v>
      </c>
      <c r="D495" s="7" t="b">
        <v>0</v>
      </c>
      <c r="E495" s="6" t="s">
        <v>1105</v>
      </c>
      <c r="F495" s="6" t="s">
        <v>867</v>
      </c>
      <c r="G495" s="8">
        <v>41445</v>
      </c>
      <c r="H495" s="8">
        <v>45828</v>
      </c>
      <c r="I495" s="9"/>
      <c r="J495" s="9"/>
      <c r="K495" s="9"/>
      <c r="L495" s="6" t="s">
        <v>30</v>
      </c>
      <c r="M495" s="9"/>
      <c r="N495" s="6" t="s">
        <v>882</v>
      </c>
      <c r="O495" s="9"/>
      <c r="P495" s="7">
        <v>6.9500000000000006E-2</v>
      </c>
      <c r="Q495" s="6" t="s">
        <v>1043</v>
      </c>
      <c r="R495" s="6" t="s">
        <v>29</v>
      </c>
      <c r="S495" s="6" t="s">
        <v>19</v>
      </c>
      <c r="T495" s="8">
        <v>41640</v>
      </c>
      <c r="U495" s="8">
        <v>43150</v>
      </c>
      <c r="V495" s="7" t="b">
        <v>0</v>
      </c>
      <c r="W495" s="6" t="s">
        <v>860</v>
      </c>
      <c r="X495" s="6" t="s">
        <v>870</v>
      </c>
      <c r="Y495" s="7">
        <v>1</v>
      </c>
      <c r="Z495" s="6" t="s">
        <v>980</v>
      </c>
      <c r="AA495" s="6" t="str">
        <f t="shared" si="28"/>
        <v>GSHP3</v>
      </c>
      <c r="AB495" s="6" t="str">
        <f t="shared" si="29"/>
        <v>09304427000158</v>
      </c>
      <c r="AD495" s="10" t="str">
        <f>VLOOKUP(R495,Layout2!$B$2:$M$2395,12,FALSE)</f>
        <v>09304427000158</v>
      </c>
      <c r="AE495" s="10" t="str">
        <f>IF(ISNA(AD495),VLOOKUP(C495,Layout2!$F$2:$M$2395,8,FALSE),AD495)</f>
        <v>09304427000158</v>
      </c>
      <c r="AF495" s="10" t="str">
        <f>IF(ISNA(AE495),VLOOKUP(B495,Layout2!$F$2:$M$2395,8,FALSE),AE495)</f>
        <v>09304427000158</v>
      </c>
      <c r="AG495" s="10" t="str">
        <f>IF(ISNA(AF495),VLOOKUP(B495,Layout2!$B$2:$M$2395,12,FALSE),AF495)</f>
        <v>09304427000158</v>
      </c>
      <c r="AI495" s="17" t="e">
        <v>#N/A</v>
      </c>
      <c r="AJ495" s="17" t="s">
        <v>1167</v>
      </c>
      <c r="AK495" s="17" t="s">
        <v>1167</v>
      </c>
      <c r="AL495" t="str">
        <f t="shared" si="30"/>
        <v>GSHP3</v>
      </c>
      <c r="AM495" t="str">
        <f t="shared" si="31"/>
        <v>CRI Habitasec "General Shopping 3 Outlet Premium Brasília" 27S 1E</v>
      </c>
    </row>
    <row r="496" spans="1:39" ht="12.75" customHeight="1" x14ac:dyDescent="0.3">
      <c r="A496" s="6" t="s">
        <v>1944</v>
      </c>
      <c r="B496" s="6" t="s">
        <v>611</v>
      </c>
      <c r="C496" s="6" t="s">
        <v>611</v>
      </c>
      <c r="D496" s="7" t="b">
        <v>0</v>
      </c>
      <c r="E496" s="6" t="s">
        <v>894</v>
      </c>
      <c r="F496" s="6" t="s">
        <v>867</v>
      </c>
      <c r="G496" s="8">
        <v>41289</v>
      </c>
      <c r="H496" s="8">
        <v>43845</v>
      </c>
      <c r="I496" s="9"/>
      <c r="J496" s="9"/>
      <c r="K496" s="9"/>
      <c r="L496" s="6" t="s">
        <v>611</v>
      </c>
      <c r="M496" s="9"/>
      <c r="N496" s="6" t="s">
        <v>882</v>
      </c>
      <c r="O496" s="9"/>
      <c r="P496" s="7">
        <v>4.4999999999999998E-2</v>
      </c>
      <c r="Q496" s="6" t="s">
        <v>869</v>
      </c>
      <c r="R496" s="6" t="s">
        <v>610</v>
      </c>
      <c r="S496" s="6" t="s">
        <v>19</v>
      </c>
      <c r="T496" s="8">
        <v>41640</v>
      </c>
      <c r="U496" s="8">
        <v>43151</v>
      </c>
      <c r="V496" s="7" t="b">
        <v>0</v>
      </c>
      <c r="W496" s="6" t="s">
        <v>860</v>
      </c>
      <c r="X496" s="6" t="s">
        <v>875</v>
      </c>
      <c r="Y496" s="7">
        <v>1</v>
      </c>
      <c r="Z496" s="6" t="s">
        <v>713</v>
      </c>
      <c r="AA496" s="6" t="str">
        <f t="shared" si="28"/>
        <v>SBSP3</v>
      </c>
      <c r="AB496" s="6" t="str">
        <f t="shared" si="29"/>
        <v>43776517000180</v>
      </c>
      <c r="AD496" s="10" t="str">
        <f>VLOOKUP(R496,Layout2!$B$2:$M$2395,12,FALSE)</f>
        <v>43776517000180</v>
      </c>
      <c r="AE496" s="10" t="str">
        <f>IF(ISNA(AD496),VLOOKUP(C496,Layout2!$F$2:$M$2395,8,FALSE),AD496)</f>
        <v>43776517000180</v>
      </c>
      <c r="AF496" s="10" t="str">
        <f>IF(ISNA(AE496),VLOOKUP(B496,Layout2!$F$2:$M$2395,8,FALSE),AE496)</f>
        <v>43776517000180</v>
      </c>
      <c r="AG496" s="10" t="str">
        <f>IF(ISNA(AF496),VLOOKUP(B496,Layout2!$B$2:$M$2395,12,FALSE),AF496)</f>
        <v>43776517000180</v>
      </c>
      <c r="AI496" s="17" t="s">
        <v>1828</v>
      </c>
      <c r="AJ496" s="17" t="s">
        <v>1828</v>
      </c>
      <c r="AK496" s="17" t="s">
        <v>1828</v>
      </c>
      <c r="AL496" t="str">
        <f t="shared" si="30"/>
        <v>SBSP3</v>
      </c>
      <c r="AM496" t="str">
        <f t="shared" si="31"/>
        <v>Debênture Sabesp 2S 17E</v>
      </c>
    </row>
    <row r="497" spans="1:39" ht="12.75" customHeight="1" x14ac:dyDescent="0.3">
      <c r="A497" s="6" t="s">
        <v>1945</v>
      </c>
      <c r="B497" s="6" t="s">
        <v>1946</v>
      </c>
      <c r="C497" s="6" t="s">
        <v>1947</v>
      </c>
      <c r="D497" s="7" t="b">
        <v>0</v>
      </c>
      <c r="E497" s="6" t="s">
        <v>874</v>
      </c>
      <c r="F497" s="6" t="s">
        <v>867</v>
      </c>
      <c r="G497" s="8">
        <v>42597</v>
      </c>
      <c r="H497" s="8">
        <v>43692</v>
      </c>
      <c r="I497" s="9"/>
      <c r="J497" s="9"/>
      <c r="K497" s="9"/>
      <c r="L497" s="6" t="s">
        <v>19</v>
      </c>
      <c r="M497" s="9"/>
      <c r="N497" s="6" t="s">
        <v>868</v>
      </c>
      <c r="O497" s="9"/>
      <c r="P497" s="7">
        <v>1</v>
      </c>
      <c r="Q497" s="6" t="s">
        <v>869</v>
      </c>
      <c r="R497" s="6" t="s">
        <v>1946</v>
      </c>
      <c r="S497" s="6" t="s">
        <v>19</v>
      </c>
      <c r="T497" s="8">
        <v>41640</v>
      </c>
      <c r="U497" s="8">
        <v>42825</v>
      </c>
      <c r="V497" s="7" t="b">
        <v>0</v>
      </c>
      <c r="W497" s="6" t="s">
        <v>860</v>
      </c>
      <c r="X497" s="6" t="s">
        <v>875</v>
      </c>
      <c r="Y497" s="7">
        <v>1</v>
      </c>
      <c r="Z497" s="6" t="s">
        <v>713</v>
      </c>
      <c r="AA497" s="6" t="str">
        <f t="shared" si="28"/>
        <v>SAPR4</v>
      </c>
      <c r="AB497" s="6" t="str">
        <f t="shared" si="29"/>
        <v/>
      </c>
      <c r="AD497" s="10" t="e">
        <f>VLOOKUP(R497,Layout2!$B$2:$M$2395,12,FALSE)</f>
        <v>#N/A</v>
      </c>
      <c r="AE497" s="10" t="e">
        <f>IF(ISNA(AD497),VLOOKUP(C497,Layout2!$F$2:$M$2395,8,FALSE),AD497)</f>
        <v>#N/A</v>
      </c>
      <c r="AF497" s="10" t="e">
        <f>IF(ISNA(AE497),VLOOKUP(B497,Layout2!$F$2:$M$2395,8,FALSE),AE497)</f>
        <v>#N/A</v>
      </c>
      <c r="AG497" s="10" t="e">
        <f>IF(ISNA(AF497),VLOOKUP(B497,Layout2!$B$2:$M$2395,12,FALSE),AF497)</f>
        <v>#N/A</v>
      </c>
      <c r="AI497" s="17" t="e">
        <v>#N/A</v>
      </c>
      <c r="AJ497" s="17" t="s">
        <v>1948</v>
      </c>
      <c r="AK497" s="17" t="s">
        <v>1948</v>
      </c>
      <c r="AL497" t="str">
        <f t="shared" si="30"/>
        <v>SAPR4</v>
      </c>
      <c r="AM497" t="str">
        <f t="shared" si="31"/>
        <v>Debênture SANEPAR 2S 6E</v>
      </c>
    </row>
    <row r="498" spans="1:39" ht="12.75" customHeight="1" x14ac:dyDescent="0.3">
      <c r="A498" s="6" t="s">
        <v>1949</v>
      </c>
      <c r="B498" s="6" t="s">
        <v>1950</v>
      </c>
      <c r="C498" s="6" t="s">
        <v>1951</v>
      </c>
      <c r="D498" s="7" t="b">
        <v>0</v>
      </c>
      <c r="E498" s="6" t="s">
        <v>874</v>
      </c>
      <c r="F498" s="6" t="s">
        <v>867</v>
      </c>
      <c r="G498" s="8">
        <v>42170</v>
      </c>
      <c r="H498" s="8">
        <v>42901</v>
      </c>
      <c r="I498" s="9"/>
      <c r="J498" s="9"/>
      <c r="K498" s="9"/>
      <c r="L498" s="6" t="s">
        <v>19</v>
      </c>
      <c r="M498" s="9"/>
      <c r="N498" s="6" t="s">
        <v>868</v>
      </c>
      <c r="O498" s="9"/>
      <c r="P498" s="7">
        <v>1</v>
      </c>
      <c r="Q498" s="6" t="s">
        <v>869</v>
      </c>
      <c r="R498" s="6" t="s">
        <v>1950</v>
      </c>
      <c r="S498" s="6" t="s">
        <v>19</v>
      </c>
      <c r="T498" s="8">
        <v>41640</v>
      </c>
      <c r="U498" s="8">
        <v>42908</v>
      </c>
      <c r="V498" s="7" t="b">
        <v>1</v>
      </c>
      <c r="W498" s="6" t="s">
        <v>860</v>
      </c>
      <c r="X498" s="6" t="s">
        <v>875</v>
      </c>
      <c r="Y498" s="7">
        <v>1</v>
      </c>
      <c r="Z498" s="6" t="s">
        <v>713</v>
      </c>
      <c r="AA498" s="6" t="str">
        <f t="shared" si="28"/>
        <v>SAPR4</v>
      </c>
      <c r="AB498" s="6" t="str">
        <f t="shared" si="29"/>
        <v/>
      </c>
      <c r="AD498" s="10" t="e">
        <f>VLOOKUP(R498,Layout2!$B$2:$M$2395,12,FALSE)</f>
        <v>#N/A</v>
      </c>
      <c r="AE498" s="10" t="e">
        <f>IF(ISNA(AD498),VLOOKUP(C498,Layout2!$F$2:$M$2395,8,FALSE),AD498)</f>
        <v>#N/A</v>
      </c>
      <c r="AF498" s="10" t="e">
        <f>IF(ISNA(AE498),VLOOKUP(B498,Layout2!$F$2:$M$2395,8,FALSE),AE498)</f>
        <v>#N/A</v>
      </c>
      <c r="AG498" s="10" t="e">
        <f>IF(ISNA(AF498),VLOOKUP(B498,Layout2!$B$2:$M$2395,12,FALSE),AF498)</f>
        <v>#N/A</v>
      </c>
      <c r="AI498" s="17" t="e">
        <v>#N/A</v>
      </c>
      <c r="AJ498" s="17" t="s">
        <v>1948</v>
      </c>
      <c r="AK498" s="17" t="s">
        <v>1948</v>
      </c>
      <c r="AL498" t="str">
        <f t="shared" si="30"/>
        <v>SAPR4</v>
      </c>
      <c r="AM498" t="str">
        <f t="shared" si="31"/>
        <v>Debênture SANEPAR 1S 5E</v>
      </c>
    </row>
    <row r="499" spans="1:39" ht="12.75" customHeight="1" x14ac:dyDescent="0.3">
      <c r="A499" s="6" t="s">
        <v>1952</v>
      </c>
      <c r="B499" s="6" t="s">
        <v>1953</v>
      </c>
      <c r="C499" s="6" t="s">
        <v>48</v>
      </c>
      <c r="D499" s="7" t="b">
        <v>0</v>
      </c>
      <c r="E499" s="6" t="s">
        <v>1105</v>
      </c>
      <c r="F499" s="6" t="s">
        <v>975</v>
      </c>
      <c r="G499" s="8">
        <v>41957</v>
      </c>
      <c r="H499" s="8">
        <v>55153</v>
      </c>
      <c r="I499" s="9"/>
      <c r="J499" s="9"/>
      <c r="K499" s="9"/>
      <c r="L499" s="6" t="s">
        <v>48</v>
      </c>
      <c r="M499" s="9"/>
      <c r="N499" s="6" t="s">
        <v>888</v>
      </c>
      <c r="O499" s="9"/>
      <c r="P499" s="7">
        <v>0</v>
      </c>
      <c r="Q499" s="6" t="s">
        <v>869</v>
      </c>
      <c r="R499" s="6" t="s">
        <v>47</v>
      </c>
      <c r="S499" s="6" t="s">
        <v>19</v>
      </c>
      <c r="T499" s="8">
        <v>41640</v>
      </c>
      <c r="U499" s="8">
        <v>43150</v>
      </c>
      <c r="V499" s="7" t="b">
        <v>0</v>
      </c>
      <c r="W499" s="6" t="s">
        <v>860</v>
      </c>
      <c r="X499" s="6" t="s">
        <v>870</v>
      </c>
      <c r="Y499" s="7">
        <v>1</v>
      </c>
      <c r="Z499" s="6" t="s">
        <v>713</v>
      </c>
      <c r="AA499" s="6" t="str">
        <f t="shared" si="28"/>
        <v>-</v>
      </c>
      <c r="AB499" s="6" t="str">
        <f t="shared" si="29"/>
        <v>09304427000158</v>
      </c>
      <c r="AD499" s="10" t="str">
        <f>VLOOKUP(R499,Layout2!$B$2:$M$2395,12,FALSE)</f>
        <v>09304427000158</v>
      </c>
      <c r="AE499" s="10" t="str">
        <f>IF(ISNA(AD499),VLOOKUP(C499,Layout2!$F$2:$M$2395,8,FALSE),AD499)</f>
        <v>09304427000158</v>
      </c>
      <c r="AF499" s="10" t="str">
        <f>IF(ISNA(AE499),VLOOKUP(B499,Layout2!$F$2:$M$2395,8,FALSE),AE499)</f>
        <v>09304427000158</v>
      </c>
      <c r="AG499" s="10" t="str">
        <f>IF(ISNA(AF499),VLOOKUP(B499,Layout2!$B$2:$M$2395,12,FALSE),AF499)</f>
        <v>09304427000158</v>
      </c>
      <c r="AI499" s="17" t="e">
        <v>#N/A</v>
      </c>
      <c r="AJ499" s="17" t="s">
        <v>862</v>
      </c>
      <c r="AK499" s="17" t="s">
        <v>862</v>
      </c>
      <c r="AL499" t="str">
        <f t="shared" si="30"/>
        <v>-</v>
      </c>
      <c r="AM499" t="str">
        <f t="shared" si="31"/>
        <v>CRI Habitasec "Esser" 41S 1E</v>
      </c>
    </row>
    <row r="500" spans="1:39" ht="12.75" customHeight="1" x14ac:dyDescent="0.3">
      <c r="A500" s="6" t="s">
        <v>1954</v>
      </c>
      <c r="B500" s="6" t="s">
        <v>1955</v>
      </c>
      <c r="C500" s="6" t="s">
        <v>41</v>
      </c>
      <c r="D500" s="7" t="b">
        <v>0</v>
      </c>
      <c r="E500" s="6" t="s">
        <v>1105</v>
      </c>
      <c r="F500" s="6" t="s">
        <v>867</v>
      </c>
      <c r="G500" s="8">
        <v>42065</v>
      </c>
      <c r="H500" s="8">
        <v>44326</v>
      </c>
      <c r="I500" s="9"/>
      <c r="J500" s="9"/>
      <c r="K500" s="9"/>
      <c r="L500" s="6" t="s">
        <v>41</v>
      </c>
      <c r="M500" s="9"/>
      <c r="N500" s="6" t="s">
        <v>1106</v>
      </c>
      <c r="O500" s="9"/>
      <c r="P500" s="7">
        <v>0.12682499999999999</v>
      </c>
      <c r="Q500" s="6" t="s">
        <v>1043</v>
      </c>
      <c r="R500" s="6" t="s">
        <v>40</v>
      </c>
      <c r="S500" s="6" t="s">
        <v>19</v>
      </c>
      <c r="T500" s="8">
        <v>41640</v>
      </c>
      <c r="U500" s="8">
        <v>43606</v>
      </c>
      <c r="V500" s="7" t="b">
        <v>0</v>
      </c>
      <c r="W500" s="6" t="s">
        <v>860</v>
      </c>
      <c r="X500" s="6" t="s">
        <v>870</v>
      </c>
      <c r="Y500" s="7">
        <v>1</v>
      </c>
      <c r="Z500" s="6" t="s">
        <v>980</v>
      </c>
      <c r="AA500" s="6" t="str">
        <f t="shared" si="28"/>
        <v>-</v>
      </c>
      <c r="AB500" s="6" t="str">
        <f t="shared" si="29"/>
        <v>09304427000158</v>
      </c>
      <c r="AD500" s="10" t="str">
        <f>VLOOKUP(R500,Layout2!$B$2:$M$2395,12,FALSE)</f>
        <v>09304427000158</v>
      </c>
      <c r="AE500" s="10" t="str">
        <f>IF(ISNA(AD500),VLOOKUP(C500,Layout2!$F$2:$M$2395,8,FALSE),AD500)</f>
        <v>09304427000158</v>
      </c>
      <c r="AF500" s="10" t="str">
        <f>IF(ISNA(AE500),VLOOKUP(B500,Layout2!$F$2:$M$2395,8,FALSE),AE500)</f>
        <v>09304427000158</v>
      </c>
      <c r="AG500" s="10" t="str">
        <f>IF(ISNA(AF500),VLOOKUP(B500,Layout2!$B$2:$M$2395,12,FALSE),AF500)</f>
        <v>09304427000158</v>
      </c>
      <c r="AI500" s="17" t="e">
        <v>#N/A</v>
      </c>
      <c r="AJ500" s="17" t="s">
        <v>862</v>
      </c>
      <c r="AK500" s="17" t="s">
        <v>862</v>
      </c>
      <c r="AL500" t="str">
        <f t="shared" si="30"/>
        <v>-</v>
      </c>
      <c r="AM500" t="str">
        <f t="shared" si="31"/>
        <v>CRI Pillar Habitasec 52S 1E</v>
      </c>
    </row>
    <row r="501" spans="1:39" ht="12.75" customHeight="1" x14ac:dyDescent="0.3">
      <c r="A501" s="6" t="s">
        <v>223</v>
      </c>
      <c r="B501" s="6" t="s">
        <v>223</v>
      </c>
      <c r="C501" s="6" t="s">
        <v>19</v>
      </c>
      <c r="D501" s="7" t="b">
        <v>0</v>
      </c>
      <c r="E501" s="6" t="s">
        <v>859</v>
      </c>
      <c r="F501" s="6" t="s">
        <v>859</v>
      </c>
      <c r="G501" s="8">
        <v>0</v>
      </c>
      <c r="H501" s="8">
        <v>55153</v>
      </c>
      <c r="I501" s="9"/>
      <c r="J501" s="9"/>
      <c r="K501" s="9"/>
      <c r="L501" s="6" t="s">
        <v>19</v>
      </c>
      <c r="M501" s="9"/>
      <c r="N501" s="6" t="s">
        <v>888</v>
      </c>
      <c r="O501" s="9"/>
      <c r="P501" s="7">
        <v>0</v>
      </c>
      <c r="Q501" s="6" t="s">
        <v>19</v>
      </c>
      <c r="R501" s="6" t="s">
        <v>223</v>
      </c>
      <c r="S501" s="6" t="s">
        <v>19</v>
      </c>
      <c r="T501" s="8">
        <v>41640</v>
      </c>
      <c r="U501" s="8">
        <v>43315</v>
      </c>
      <c r="V501" s="7" t="b">
        <v>0</v>
      </c>
      <c r="W501" s="6" t="s">
        <v>860</v>
      </c>
      <c r="X501" s="6" t="s">
        <v>223</v>
      </c>
      <c r="Y501" s="7">
        <v>1</v>
      </c>
      <c r="Z501" s="6" t="s">
        <v>713</v>
      </c>
      <c r="AA501" s="6" t="str">
        <f t="shared" si="28"/>
        <v>-</v>
      </c>
      <c r="AB501" s="6" t="str">
        <f t="shared" si="29"/>
        <v/>
      </c>
      <c r="AD501" s="10" t="str">
        <f>VLOOKUP(R501,Layout2!$B$2:$M$2395,12,FALSE)</f>
        <v/>
      </c>
      <c r="AE501" s="10" t="str">
        <f>IF(ISNA(AD501),VLOOKUP(C501,Layout2!$F$2:$M$2395,8,FALSE),AD501)</f>
        <v/>
      </c>
      <c r="AF501" s="10" t="str">
        <f>IF(ISNA(AE501),VLOOKUP(B501,Layout2!$F$2:$M$2395,8,FALSE),AE501)</f>
        <v/>
      </c>
      <c r="AG501" s="10" t="str">
        <f>IF(ISNA(AF501),VLOOKUP(B501,Layout2!$B$2:$M$2395,12,FALSE),AF501)</f>
        <v/>
      </c>
      <c r="AI501" s="17" t="e">
        <v>#N/A</v>
      </c>
      <c r="AJ501" s="17" t="s">
        <v>862</v>
      </c>
      <c r="AK501" s="17" t="s">
        <v>862</v>
      </c>
      <c r="AL501" t="str">
        <f t="shared" si="30"/>
        <v>-</v>
      </c>
      <c r="AM501" t="str">
        <f t="shared" si="31"/>
        <v>PROVISAO</v>
      </c>
    </row>
    <row r="502" spans="1:39" ht="12.75" customHeight="1" x14ac:dyDescent="0.3">
      <c r="A502" s="6" t="s">
        <v>1956</v>
      </c>
      <c r="B502" s="6" t="s">
        <v>1957</v>
      </c>
      <c r="C502" s="6" t="s">
        <v>1958</v>
      </c>
      <c r="D502" s="7" t="b">
        <v>0</v>
      </c>
      <c r="E502" s="6" t="s">
        <v>913</v>
      </c>
      <c r="F502" s="6" t="s">
        <v>867</v>
      </c>
      <c r="G502" s="8">
        <v>42111</v>
      </c>
      <c r="H502" s="8">
        <v>42842</v>
      </c>
      <c r="I502" s="9"/>
      <c r="J502" s="9"/>
      <c r="K502" s="9"/>
      <c r="L502" s="6" t="s">
        <v>19</v>
      </c>
      <c r="M502" s="9"/>
      <c r="N502" s="6" t="s">
        <v>868</v>
      </c>
      <c r="O502" s="9"/>
      <c r="P502" s="7">
        <v>1.06</v>
      </c>
      <c r="Q502" s="6" t="s">
        <v>999</v>
      </c>
      <c r="R502" s="6" t="s">
        <v>1957</v>
      </c>
      <c r="S502" s="6" t="s">
        <v>19</v>
      </c>
      <c r="T502" s="8">
        <v>41640</v>
      </c>
      <c r="U502" s="8">
        <v>42849</v>
      </c>
      <c r="V502" s="7" t="b">
        <v>1</v>
      </c>
      <c r="W502" s="6" t="s">
        <v>860</v>
      </c>
      <c r="X502" s="6" t="s">
        <v>870</v>
      </c>
      <c r="Y502" s="7">
        <v>1</v>
      </c>
      <c r="Z502" s="6" t="s">
        <v>713</v>
      </c>
      <c r="AA502" s="6" t="str">
        <f t="shared" si="28"/>
        <v>SANB3</v>
      </c>
      <c r="AB502" s="6" t="str">
        <f t="shared" si="29"/>
        <v/>
      </c>
      <c r="AD502" s="10" t="e">
        <f>VLOOKUP(R502,Layout2!$B$2:$M$2395,12,FALSE)</f>
        <v>#N/A</v>
      </c>
      <c r="AE502" s="10" t="e">
        <f>IF(ISNA(AD502),VLOOKUP(C502,Layout2!$F$2:$M$2395,8,FALSE),AD502)</f>
        <v>#N/A</v>
      </c>
      <c r="AF502" s="10" t="e">
        <f>IF(ISNA(AE502),VLOOKUP(B502,Layout2!$F$2:$M$2395,8,FALSE),AE502)</f>
        <v>#N/A</v>
      </c>
      <c r="AG502" s="10" t="e">
        <f>IF(ISNA(AF502),VLOOKUP(B502,Layout2!$B$2:$M$2395,12,FALSE),AF502)</f>
        <v>#N/A</v>
      </c>
      <c r="AI502" s="17" t="e">
        <v>#N/A</v>
      </c>
      <c r="AJ502" s="17" t="s">
        <v>1401</v>
      </c>
      <c r="AK502" s="17" t="s">
        <v>1401</v>
      </c>
      <c r="AL502" t="str">
        <f t="shared" si="30"/>
        <v>SANB3</v>
      </c>
      <c r="AM502" t="str">
        <f t="shared" si="31"/>
        <v>LF Santander 17/04/2017</v>
      </c>
    </row>
    <row r="503" spans="1:39" ht="12.75" customHeight="1" x14ac:dyDescent="0.3">
      <c r="A503" s="6" t="s">
        <v>1959</v>
      </c>
      <c r="B503" s="6" t="s">
        <v>1960</v>
      </c>
      <c r="C503" s="6" t="s">
        <v>19</v>
      </c>
      <c r="D503" s="7" t="b">
        <v>0</v>
      </c>
      <c r="E503" s="6" t="s">
        <v>866</v>
      </c>
      <c r="F503" s="6" t="s">
        <v>859</v>
      </c>
      <c r="G503" s="8">
        <v>41744</v>
      </c>
      <c r="H503" s="8">
        <v>42465</v>
      </c>
      <c r="I503" s="9"/>
      <c r="J503" s="9"/>
      <c r="K503" s="9"/>
      <c r="L503" s="6" t="s">
        <v>19</v>
      </c>
      <c r="M503" s="9"/>
      <c r="N503" s="6" t="s">
        <v>868</v>
      </c>
      <c r="O503" s="9"/>
      <c r="P503" s="7">
        <v>1</v>
      </c>
      <c r="Q503" s="6" t="s">
        <v>869</v>
      </c>
      <c r="R503" s="6" t="s">
        <v>1961</v>
      </c>
      <c r="S503" s="6" t="s">
        <v>19</v>
      </c>
      <c r="T503" s="8">
        <v>41640</v>
      </c>
      <c r="U503" s="8">
        <v>42719</v>
      </c>
      <c r="V503" s="7" t="b">
        <v>1</v>
      </c>
      <c r="W503" s="6" t="s">
        <v>860</v>
      </c>
      <c r="X503" s="6" t="s">
        <v>870</v>
      </c>
      <c r="Y503" s="7">
        <v>1</v>
      </c>
      <c r="Z503" s="6" t="s">
        <v>713</v>
      </c>
      <c r="AA503" s="6" t="str">
        <f t="shared" si="28"/>
        <v>SANB3</v>
      </c>
      <c r="AB503" s="6" t="str">
        <f t="shared" si="29"/>
        <v/>
      </c>
      <c r="AD503" s="10" t="e">
        <f>VLOOKUP(R503,Layout2!$B$2:$M$2395,12,FALSE)</f>
        <v>#N/A</v>
      </c>
      <c r="AE503" s="10" t="e">
        <f>IF(ISNA(AD503),VLOOKUP(C503,Layout2!$F$2:$M$2395,8,FALSE),AD503)</f>
        <v>#N/A</v>
      </c>
      <c r="AF503" s="10" t="e">
        <f>IF(ISNA(AE503),VLOOKUP(B503,Layout2!$F$2:$M$2395,8,FALSE),AE503)</f>
        <v>#N/A</v>
      </c>
      <c r="AG503" s="10" t="e">
        <f>IF(ISNA(AF503),VLOOKUP(B503,Layout2!$B$2:$M$2395,12,FALSE),AF503)</f>
        <v>#N/A</v>
      </c>
      <c r="AI503" s="17" t="e">
        <v>#N/A</v>
      </c>
      <c r="AJ503" s="17" t="s">
        <v>1401</v>
      </c>
      <c r="AK503" s="17" t="s">
        <v>1401</v>
      </c>
      <c r="AL503" t="str">
        <f t="shared" si="30"/>
        <v>SANB3</v>
      </c>
      <c r="AM503" t="str">
        <f t="shared" si="31"/>
        <v>CDB Santander 1085265</v>
      </c>
    </row>
    <row r="504" spans="1:39" ht="12.75" customHeight="1" x14ac:dyDescent="0.3">
      <c r="A504" s="6" t="s">
        <v>1962</v>
      </c>
      <c r="B504" s="6" t="s">
        <v>1963</v>
      </c>
      <c r="C504" s="6" t="s">
        <v>19</v>
      </c>
      <c r="D504" s="7" t="b">
        <v>0</v>
      </c>
      <c r="E504" s="6" t="s">
        <v>913</v>
      </c>
      <c r="F504" s="6" t="s">
        <v>937</v>
      </c>
      <c r="G504" s="8">
        <v>42038</v>
      </c>
      <c r="H504" s="8">
        <v>42769</v>
      </c>
      <c r="I504" s="9"/>
      <c r="J504" s="9"/>
      <c r="K504" s="9"/>
      <c r="L504" s="6" t="s">
        <v>19</v>
      </c>
      <c r="M504" s="9"/>
      <c r="N504" s="6" t="s">
        <v>868</v>
      </c>
      <c r="O504" s="9"/>
      <c r="P504" s="7">
        <v>1.0549999999999999</v>
      </c>
      <c r="Q504" s="6" t="s">
        <v>869</v>
      </c>
      <c r="R504" s="6" t="s">
        <v>1964</v>
      </c>
      <c r="S504" s="6" t="s">
        <v>19</v>
      </c>
      <c r="T504" s="8">
        <v>41640</v>
      </c>
      <c r="U504" s="8">
        <v>42776</v>
      </c>
      <c r="V504" s="7" t="b">
        <v>1</v>
      </c>
      <c r="W504" s="6" t="s">
        <v>860</v>
      </c>
      <c r="X504" s="6" t="s">
        <v>870</v>
      </c>
      <c r="Y504" s="7">
        <v>1</v>
      </c>
      <c r="Z504" s="6" t="s">
        <v>713</v>
      </c>
      <c r="AA504" s="6" t="str">
        <f t="shared" si="28"/>
        <v>SANB3</v>
      </c>
      <c r="AB504" s="6" t="str">
        <f t="shared" si="29"/>
        <v/>
      </c>
      <c r="AD504" s="10" t="e">
        <f>VLOOKUP(R504,Layout2!$B$2:$M$2395,12,FALSE)</f>
        <v>#N/A</v>
      </c>
      <c r="AE504" s="10" t="e">
        <f>IF(ISNA(AD504),VLOOKUP(C504,Layout2!$F$2:$M$2395,8,FALSE),AD504)</f>
        <v>#N/A</v>
      </c>
      <c r="AF504" s="10" t="e">
        <f>IF(ISNA(AE504),VLOOKUP(B504,Layout2!$F$2:$M$2395,8,FALSE),AE504)</f>
        <v>#N/A</v>
      </c>
      <c r="AG504" s="10" t="e">
        <f>IF(ISNA(AF504),VLOOKUP(B504,Layout2!$B$2:$M$2395,12,FALSE),AF504)</f>
        <v>#N/A</v>
      </c>
      <c r="AI504" s="17" t="e">
        <v>#N/A</v>
      </c>
      <c r="AJ504" s="17" t="s">
        <v>1401</v>
      </c>
      <c r="AK504" s="17" t="s">
        <v>1401</v>
      </c>
      <c r="AL504" t="str">
        <f t="shared" si="30"/>
        <v>SANB3</v>
      </c>
      <c r="AM504" t="str">
        <f t="shared" si="31"/>
        <v>LF Santander 1202794</v>
      </c>
    </row>
    <row r="505" spans="1:39" ht="12.75" customHeight="1" x14ac:dyDescent="0.3">
      <c r="A505" s="6" t="s">
        <v>1965</v>
      </c>
      <c r="B505" s="6" t="s">
        <v>1965</v>
      </c>
      <c r="C505" s="6" t="s">
        <v>199</v>
      </c>
      <c r="D505" s="7" t="b">
        <v>0</v>
      </c>
      <c r="E505" s="6" t="s">
        <v>1004</v>
      </c>
      <c r="F505" s="6" t="s">
        <v>859</v>
      </c>
      <c r="G505" s="8">
        <v>42499</v>
      </c>
      <c r="H505" s="8">
        <v>42499</v>
      </c>
      <c r="I505" s="9"/>
      <c r="J505" s="9"/>
      <c r="K505" s="9"/>
      <c r="L505" s="6" t="s">
        <v>19</v>
      </c>
      <c r="M505" s="9"/>
      <c r="N505" s="6" t="s">
        <v>54</v>
      </c>
      <c r="O505" s="9"/>
      <c r="P505" s="7">
        <v>0</v>
      </c>
      <c r="Q505" s="6" t="s">
        <v>999</v>
      </c>
      <c r="R505" s="6" t="s">
        <v>1965</v>
      </c>
      <c r="S505" s="6" t="s">
        <v>19</v>
      </c>
      <c r="T505" s="8">
        <v>41640</v>
      </c>
      <c r="U505" s="8">
        <v>43138</v>
      </c>
      <c r="V505" s="7" t="b">
        <v>0</v>
      </c>
      <c r="W505" s="6" t="s">
        <v>860</v>
      </c>
      <c r="X505" s="6" t="s">
        <v>1057</v>
      </c>
      <c r="Y505" s="7">
        <v>1</v>
      </c>
      <c r="Z505" s="6" t="s">
        <v>713</v>
      </c>
      <c r="AA505" s="6" t="str">
        <f t="shared" si="28"/>
        <v>-</v>
      </c>
      <c r="AB505" s="6" t="str">
        <f t="shared" si="29"/>
        <v/>
      </c>
      <c r="AD505" s="10" t="e">
        <f>VLOOKUP(R505,Layout2!$B$2:$M$2395,12,FALSE)</f>
        <v>#N/A</v>
      </c>
      <c r="AE505" s="10" t="str">
        <f>IF(ISNA(AD505),VLOOKUP(C505,Layout2!$F$2:$M$2395,8,FALSE),AD505)</f>
        <v/>
      </c>
      <c r="AF505" s="10" t="str">
        <f>IF(ISNA(AE505),VLOOKUP(B505,Layout2!$F$2:$M$2395,8,FALSE),AE505)</f>
        <v/>
      </c>
      <c r="AG505" s="10" t="str">
        <f>IF(ISNA(AF505),VLOOKUP(B505,Layout2!$B$2:$M$2395,12,FALSE),AF505)</f>
        <v/>
      </c>
      <c r="AI505" s="17" t="e">
        <v>#N/A</v>
      </c>
      <c r="AJ505" s="17" t="s">
        <v>862</v>
      </c>
      <c r="AK505" s="17" t="s">
        <v>862</v>
      </c>
      <c r="AL505" t="str">
        <f t="shared" si="30"/>
        <v>-</v>
      </c>
      <c r="AM505" t="str">
        <f t="shared" si="31"/>
        <v>US3814</v>
      </c>
    </row>
    <row r="506" spans="1:39" ht="12.75" customHeight="1" x14ac:dyDescent="0.3">
      <c r="A506" s="6" t="s">
        <v>248</v>
      </c>
      <c r="B506" s="6" t="s">
        <v>248</v>
      </c>
      <c r="C506" s="6" t="s">
        <v>199</v>
      </c>
      <c r="D506" s="7" t="b">
        <v>0</v>
      </c>
      <c r="E506" s="6" t="s">
        <v>1004</v>
      </c>
      <c r="F506" s="6" t="s">
        <v>859</v>
      </c>
      <c r="G506" s="8">
        <v>42499</v>
      </c>
      <c r="H506" s="8">
        <v>42499</v>
      </c>
      <c r="I506" s="9"/>
      <c r="J506" s="9"/>
      <c r="K506" s="9"/>
      <c r="L506" s="6" t="s">
        <v>19</v>
      </c>
      <c r="M506" s="9"/>
      <c r="N506" s="6" t="s">
        <v>54</v>
      </c>
      <c r="O506" s="9"/>
      <c r="P506" s="7">
        <v>0</v>
      </c>
      <c r="Q506" s="6" t="s">
        <v>999</v>
      </c>
      <c r="R506" s="6" t="s">
        <v>248</v>
      </c>
      <c r="S506" s="6" t="s">
        <v>19</v>
      </c>
      <c r="T506" s="8">
        <v>41640</v>
      </c>
      <c r="U506" s="8">
        <v>43138</v>
      </c>
      <c r="V506" s="7" t="b">
        <v>0</v>
      </c>
      <c r="W506" s="6" t="s">
        <v>860</v>
      </c>
      <c r="X506" s="6" t="s">
        <v>1057</v>
      </c>
      <c r="Y506" s="7">
        <v>1</v>
      </c>
      <c r="Z506" s="6" t="s">
        <v>713</v>
      </c>
      <c r="AA506" s="6" t="str">
        <f t="shared" si="28"/>
        <v>-</v>
      </c>
      <c r="AB506" s="6" t="str">
        <f t="shared" si="29"/>
        <v/>
      </c>
      <c r="AD506" s="10" t="str">
        <f>VLOOKUP(R506,Layout2!$B$2:$M$2395,12,FALSE)</f>
        <v/>
      </c>
      <c r="AE506" s="10" t="str">
        <f>IF(ISNA(AD506),VLOOKUP(C506,Layout2!$F$2:$M$2395,8,FALSE),AD506)</f>
        <v/>
      </c>
      <c r="AF506" s="10" t="str">
        <f>IF(ISNA(AE506),VLOOKUP(B506,Layout2!$F$2:$M$2395,8,FALSE),AE506)</f>
        <v/>
      </c>
      <c r="AG506" s="10" t="str">
        <f>IF(ISNA(AF506),VLOOKUP(B506,Layout2!$B$2:$M$2395,12,FALSE),AF506)</f>
        <v/>
      </c>
      <c r="AI506" s="17" t="e">
        <v>#N/A</v>
      </c>
      <c r="AJ506" s="17" t="s">
        <v>862</v>
      </c>
      <c r="AK506" s="17" t="s">
        <v>862</v>
      </c>
      <c r="AL506" t="str">
        <f t="shared" si="30"/>
        <v>-</v>
      </c>
      <c r="AM506" t="str">
        <f t="shared" si="31"/>
        <v>US0640</v>
      </c>
    </row>
    <row r="507" spans="1:39" ht="12.75" customHeight="1" x14ac:dyDescent="0.3">
      <c r="A507" s="6" t="s">
        <v>1966</v>
      </c>
      <c r="B507" s="6" t="s">
        <v>1967</v>
      </c>
      <c r="C507" s="6" t="s">
        <v>19</v>
      </c>
      <c r="D507" s="7" t="b">
        <v>0</v>
      </c>
      <c r="E507" s="6" t="s">
        <v>913</v>
      </c>
      <c r="F507" s="6" t="s">
        <v>937</v>
      </c>
      <c r="G507" s="8">
        <v>42025</v>
      </c>
      <c r="H507" s="8">
        <v>42758</v>
      </c>
      <c r="I507" s="9"/>
      <c r="J507" s="9"/>
      <c r="K507" s="9"/>
      <c r="L507" s="6" t="s">
        <v>19</v>
      </c>
      <c r="M507" s="9"/>
      <c r="N507" s="6" t="s">
        <v>868</v>
      </c>
      <c r="O507" s="9"/>
      <c r="P507" s="7">
        <v>1.0649999999999999</v>
      </c>
      <c r="Q507" s="6" t="s">
        <v>869</v>
      </c>
      <c r="R507" s="6" t="s">
        <v>1968</v>
      </c>
      <c r="S507" s="6" t="s">
        <v>19</v>
      </c>
      <c r="T507" s="8">
        <v>41640</v>
      </c>
      <c r="U507" s="8">
        <v>42765</v>
      </c>
      <c r="V507" s="7" t="b">
        <v>1</v>
      </c>
      <c r="W507" s="6" t="s">
        <v>860</v>
      </c>
      <c r="X507" s="6" t="s">
        <v>870</v>
      </c>
      <c r="Y507" s="7">
        <v>1</v>
      </c>
      <c r="Z507" s="6" t="s">
        <v>713</v>
      </c>
      <c r="AA507" s="6" t="str">
        <f t="shared" si="28"/>
        <v>SANB3</v>
      </c>
      <c r="AB507" s="6" t="str">
        <f t="shared" si="29"/>
        <v/>
      </c>
      <c r="AD507" s="10" t="e">
        <f>VLOOKUP(R507,Layout2!$B$2:$M$2395,12,FALSE)</f>
        <v>#N/A</v>
      </c>
      <c r="AE507" s="10" t="e">
        <f>IF(ISNA(AD507),VLOOKUP(C507,Layout2!$F$2:$M$2395,8,FALSE),AD507)</f>
        <v>#N/A</v>
      </c>
      <c r="AF507" s="10" t="e">
        <f>IF(ISNA(AE507),VLOOKUP(B507,Layout2!$F$2:$M$2395,8,FALSE),AE507)</f>
        <v>#N/A</v>
      </c>
      <c r="AG507" s="10" t="e">
        <f>IF(ISNA(AF507),VLOOKUP(B507,Layout2!$B$2:$M$2395,12,FALSE),AF507)</f>
        <v>#N/A</v>
      </c>
      <c r="AI507" s="17" t="e">
        <v>#N/A</v>
      </c>
      <c r="AJ507" s="17" t="s">
        <v>1401</v>
      </c>
      <c r="AK507" s="17" t="s">
        <v>1401</v>
      </c>
      <c r="AL507" t="str">
        <f t="shared" si="30"/>
        <v>SANB3</v>
      </c>
      <c r="AM507" t="str">
        <f t="shared" si="31"/>
        <v>LF Santander 1202795</v>
      </c>
    </row>
    <row r="508" spans="1:39" ht="12.75" customHeight="1" x14ac:dyDescent="0.3">
      <c r="A508" s="6" t="s">
        <v>1969</v>
      </c>
      <c r="B508" s="6" t="s">
        <v>1970</v>
      </c>
      <c r="C508" s="6" t="s">
        <v>19</v>
      </c>
      <c r="D508" s="7" t="b">
        <v>0</v>
      </c>
      <c r="E508" s="6" t="s">
        <v>913</v>
      </c>
      <c r="F508" s="6" t="s">
        <v>937</v>
      </c>
      <c r="G508" s="8">
        <v>41757</v>
      </c>
      <c r="H508" s="8">
        <v>42488</v>
      </c>
      <c r="I508" s="9"/>
      <c r="J508" s="9"/>
      <c r="K508" s="9"/>
      <c r="L508" s="6" t="s">
        <v>19</v>
      </c>
      <c r="M508" s="9"/>
      <c r="N508" s="6" t="s">
        <v>868</v>
      </c>
      <c r="O508" s="9"/>
      <c r="P508" s="7">
        <v>1.05</v>
      </c>
      <c r="Q508" s="6" t="s">
        <v>869</v>
      </c>
      <c r="R508" s="6" t="s">
        <v>1971</v>
      </c>
      <c r="S508" s="6" t="s">
        <v>19</v>
      </c>
      <c r="T508" s="8">
        <v>41640</v>
      </c>
      <c r="U508" s="8">
        <v>42719</v>
      </c>
      <c r="V508" s="7" t="b">
        <v>1</v>
      </c>
      <c r="W508" s="6" t="s">
        <v>860</v>
      </c>
      <c r="X508" s="6" t="s">
        <v>870</v>
      </c>
      <c r="Y508" s="7">
        <v>1</v>
      </c>
      <c r="Z508" s="6" t="s">
        <v>713</v>
      </c>
      <c r="AA508" s="6" t="str">
        <f t="shared" si="28"/>
        <v>SANB3</v>
      </c>
      <c r="AB508" s="6" t="str">
        <f t="shared" si="29"/>
        <v/>
      </c>
      <c r="AD508" s="10" t="e">
        <f>VLOOKUP(R508,Layout2!$B$2:$M$2395,12,FALSE)</f>
        <v>#N/A</v>
      </c>
      <c r="AE508" s="10" t="e">
        <f>IF(ISNA(AD508),VLOOKUP(C508,Layout2!$F$2:$M$2395,8,FALSE),AD508)</f>
        <v>#N/A</v>
      </c>
      <c r="AF508" s="10" t="e">
        <f>IF(ISNA(AE508),VLOOKUP(B508,Layout2!$F$2:$M$2395,8,FALSE),AE508)</f>
        <v>#N/A</v>
      </c>
      <c r="AG508" s="10" t="e">
        <f>IF(ISNA(AF508),VLOOKUP(B508,Layout2!$B$2:$M$2395,12,FALSE),AF508)</f>
        <v>#N/A</v>
      </c>
      <c r="AI508" s="17" t="e">
        <v>#N/A</v>
      </c>
      <c r="AJ508" s="17" t="s">
        <v>1401</v>
      </c>
      <c r="AK508" s="17" t="s">
        <v>1401</v>
      </c>
      <c r="AL508" t="str">
        <f t="shared" si="30"/>
        <v>SANB3</v>
      </c>
      <c r="AM508" t="str">
        <f t="shared" si="31"/>
        <v>LF Santander 1132634</v>
      </c>
    </row>
    <row r="509" spans="1:39" ht="12.75" customHeight="1" x14ac:dyDescent="0.3">
      <c r="A509" s="6" t="s">
        <v>1972</v>
      </c>
      <c r="B509" s="6" t="s">
        <v>1973</v>
      </c>
      <c r="C509" s="6" t="s">
        <v>1973</v>
      </c>
      <c r="D509" s="7" t="b">
        <v>0</v>
      </c>
      <c r="E509" s="6" t="s">
        <v>1974</v>
      </c>
      <c r="F509" s="6" t="s">
        <v>867</v>
      </c>
      <c r="G509" s="8">
        <v>41184</v>
      </c>
      <c r="H509" s="8">
        <v>44844</v>
      </c>
      <c r="I509" s="9"/>
      <c r="J509" s="9"/>
      <c r="K509" s="9"/>
      <c r="L509" s="6" t="s">
        <v>19</v>
      </c>
      <c r="M509" s="9"/>
      <c r="N509" s="6" t="s">
        <v>998</v>
      </c>
      <c r="O509" s="9"/>
      <c r="P509" s="7">
        <v>5.3900000000000003E-2</v>
      </c>
      <c r="Q509" s="6" t="s">
        <v>999</v>
      </c>
      <c r="R509" s="6" t="s">
        <v>1973</v>
      </c>
      <c r="S509" s="6" t="s">
        <v>19</v>
      </c>
      <c r="T509" s="8">
        <v>41640</v>
      </c>
      <c r="U509" s="8">
        <v>42719</v>
      </c>
      <c r="V509" s="7" t="b">
        <v>1</v>
      </c>
      <c r="W509" s="6" t="s">
        <v>860</v>
      </c>
      <c r="X509" s="6" t="s">
        <v>870</v>
      </c>
      <c r="Y509" s="7">
        <v>1</v>
      </c>
      <c r="Z509" s="6" t="s">
        <v>713</v>
      </c>
      <c r="AA509" s="6" t="str">
        <f t="shared" si="28"/>
        <v>-</v>
      </c>
      <c r="AB509" s="6" t="str">
        <f t="shared" si="29"/>
        <v/>
      </c>
      <c r="AD509" s="10" t="e">
        <f>VLOOKUP(R509,Layout2!$B$2:$M$2395,12,FALSE)</f>
        <v>#N/A</v>
      </c>
      <c r="AE509" s="10" t="e">
        <f>IF(ISNA(AD509),VLOOKUP(C509,Layout2!$F$2:$M$2395,8,FALSE),AD509)</f>
        <v>#N/A</v>
      </c>
      <c r="AF509" s="10" t="e">
        <f>IF(ISNA(AE509),VLOOKUP(B509,Layout2!$F$2:$M$2395,8,FALSE),AE509)</f>
        <v>#N/A</v>
      </c>
      <c r="AG509" s="10" t="e">
        <f>IF(ISNA(AF509),VLOOKUP(B509,Layout2!$B$2:$M$2395,12,FALSE),AF509)</f>
        <v>#N/A</v>
      </c>
      <c r="AI509" s="17" t="e">
        <v>#N/A</v>
      </c>
      <c r="AJ509" s="17" t="s">
        <v>862</v>
      </c>
      <c r="AK509" s="17" t="s">
        <v>862</v>
      </c>
      <c r="AL509" t="str">
        <f t="shared" si="30"/>
        <v>-</v>
      </c>
      <c r="AM509" t="str">
        <f t="shared" si="31"/>
        <v>International Bonds Bco Br A1HA1R</v>
      </c>
    </row>
    <row r="510" spans="1:39" ht="12.75" customHeight="1" x14ac:dyDescent="0.3">
      <c r="A510" s="6" t="s">
        <v>1975</v>
      </c>
      <c r="B510" s="6" t="s">
        <v>1976</v>
      </c>
      <c r="C510" s="6" t="s">
        <v>19</v>
      </c>
      <c r="D510" s="7" t="b">
        <v>0</v>
      </c>
      <c r="E510" s="6" t="s">
        <v>913</v>
      </c>
      <c r="F510" s="6" t="s">
        <v>937</v>
      </c>
      <c r="G510" s="8">
        <v>41213</v>
      </c>
      <c r="H510" s="8">
        <v>42307</v>
      </c>
      <c r="I510" s="9"/>
      <c r="J510" s="9"/>
      <c r="K510" s="9"/>
      <c r="L510" s="6" t="s">
        <v>19</v>
      </c>
      <c r="M510" s="9"/>
      <c r="N510" s="6" t="s">
        <v>868</v>
      </c>
      <c r="O510" s="9"/>
      <c r="P510" s="7">
        <v>1.07</v>
      </c>
      <c r="Q510" s="6" t="s">
        <v>869</v>
      </c>
      <c r="R510" s="6" t="s">
        <v>1977</v>
      </c>
      <c r="S510" s="6" t="s">
        <v>19</v>
      </c>
      <c r="T510" s="8">
        <v>41640</v>
      </c>
      <c r="U510" s="8">
        <v>42719</v>
      </c>
      <c r="V510" s="7" t="b">
        <v>1</v>
      </c>
      <c r="W510" s="6" t="s">
        <v>860</v>
      </c>
      <c r="X510" s="6" t="s">
        <v>870</v>
      </c>
      <c r="Y510" s="7">
        <v>1</v>
      </c>
      <c r="Z510" s="6" t="s">
        <v>713</v>
      </c>
      <c r="AA510" s="6" t="str">
        <f t="shared" si="28"/>
        <v>SANB3</v>
      </c>
      <c r="AB510" s="6" t="str">
        <f t="shared" si="29"/>
        <v/>
      </c>
      <c r="AD510" s="10" t="e">
        <f>VLOOKUP(R510,Layout2!$B$2:$M$2395,12,FALSE)</f>
        <v>#N/A</v>
      </c>
      <c r="AE510" s="10" t="e">
        <f>IF(ISNA(AD510),VLOOKUP(C510,Layout2!$F$2:$M$2395,8,FALSE),AD510)</f>
        <v>#N/A</v>
      </c>
      <c r="AF510" s="10" t="e">
        <f>IF(ISNA(AE510),VLOOKUP(B510,Layout2!$F$2:$M$2395,8,FALSE),AE510)</f>
        <v>#N/A</v>
      </c>
      <c r="AG510" s="10" t="e">
        <f>IF(ISNA(AF510),VLOOKUP(B510,Layout2!$B$2:$M$2395,12,FALSE),AF510)</f>
        <v>#N/A</v>
      </c>
      <c r="AI510" s="17" t="e">
        <v>#N/A</v>
      </c>
      <c r="AJ510" s="17" t="s">
        <v>1401</v>
      </c>
      <c r="AK510" s="17" t="s">
        <v>1401</v>
      </c>
      <c r="AL510" t="str">
        <f t="shared" si="30"/>
        <v>SANB3</v>
      </c>
      <c r="AM510" t="str">
        <f t="shared" si="31"/>
        <v>LF Santander 1101851</v>
      </c>
    </row>
    <row r="511" spans="1:39" ht="12.75" customHeight="1" x14ac:dyDescent="0.3">
      <c r="A511" s="6" t="s">
        <v>1978</v>
      </c>
      <c r="B511" s="6" t="s">
        <v>1979</v>
      </c>
      <c r="C511" s="6" t="s">
        <v>19</v>
      </c>
      <c r="D511" s="7" t="b">
        <v>0</v>
      </c>
      <c r="E511" s="6" t="s">
        <v>974</v>
      </c>
      <c r="F511" s="6" t="s">
        <v>975</v>
      </c>
      <c r="G511" s="9"/>
      <c r="H511" s="9"/>
      <c r="I511" s="9"/>
      <c r="J511" s="9"/>
      <c r="K511" s="9"/>
      <c r="L511" s="6" t="s">
        <v>19</v>
      </c>
      <c r="M511" s="9"/>
      <c r="N511" s="6" t="s">
        <v>888</v>
      </c>
      <c r="O511" s="9"/>
      <c r="P511" s="7">
        <v>0</v>
      </c>
      <c r="Q511" s="6" t="s">
        <v>869</v>
      </c>
      <c r="R511" s="6" t="s">
        <v>1980</v>
      </c>
      <c r="S511" s="6" t="s">
        <v>19</v>
      </c>
      <c r="T511" s="8">
        <v>41640</v>
      </c>
      <c r="U511" s="8">
        <v>42719</v>
      </c>
      <c r="V511" s="7" t="b">
        <v>1</v>
      </c>
      <c r="W511" s="6" t="s">
        <v>860</v>
      </c>
      <c r="X511" s="6" t="s">
        <v>861</v>
      </c>
      <c r="Y511" s="7">
        <v>1</v>
      </c>
      <c r="Z511" s="6" t="s">
        <v>976</v>
      </c>
      <c r="AA511" s="6" t="str">
        <f t="shared" si="28"/>
        <v>-</v>
      </c>
      <c r="AB511" s="6" t="str">
        <f t="shared" si="29"/>
        <v/>
      </c>
      <c r="AD511" s="10" t="e">
        <f>VLOOKUP(R511,Layout2!$B$2:$M$2395,12,FALSE)</f>
        <v>#N/A</v>
      </c>
      <c r="AE511" s="10" t="e">
        <f>IF(ISNA(AD511),VLOOKUP(C511,Layout2!$F$2:$M$2395,8,FALSE),AD511)</f>
        <v>#N/A</v>
      </c>
      <c r="AF511" s="10" t="e">
        <f>IF(ISNA(AE511),VLOOKUP(B511,Layout2!$F$2:$M$2395,8,FALSE),AE511)</f>
        <v>#N/A</v>
      </c>
      <c r="AG511" s="10" t="e">
        <f>IF(ISNA(AF511),VLOOKUP(B511,Layout2!$B$2:$M$2395,12,FALSE),AF511)</f>
        <v>#N/A</v>
      </c>
      <c r="AI511" s="17" t="e">
        <v>#N/A</v>
      </c>
      <c r="AJ511" s="17" t="s">
        <v>862</v>
      </c>
      <c r="AK511" s="17" t="s">
        <v>862</v>
      </c>
      <c r="AL511" t="str">
        <f t="shared" si="30"/>
        <v>-</v>
      </c>
      <c r="AM511" t="str">
        <f t="shared" si="31"/>
        <v>Santander Agências</v>
      </c>
    </row>
    <row r="512" spans="1:39" ht="12.75" customHeight="1" x14ac:dyDescent="0.3">
      <c r="A512" s="6" t="s">
        <v>1981</v>
      </c>
      <c r="B512" s="6" t="s">
        <v>1982</v>
      </c>
      <c r="C512" s="6" t="s">
        <v>1983</v>
      </c>
      <c r="D512" s="7" t="b">
        <v>0</v>
      </c>
      <c r="E512" s="6" t="s">
        <v>913</v>
      </c>
      <c r="F512" s="6" t="s">
        <v>867</v>
      </c>
      <c r="G512" s="8">
        <v>42835</v>
      </c>
      <c r="H512" s="8">
        <v>42835</v>
      </c>
      <c r="I512" s="9"/>
      <c r="J512" s="9"/>
      <c r="K512" s="9"/>
      <c r="L512" s="6" t="s">
        <v>19</v>
      </c>
      <c r="M512" s="9"/>
      <c r="N512" s="6" t="s">
        <v>868</v>
      </c>
      <c r="O512" s="9"/>
      <c r="P512" s="7">
        <v>1</v>
      </c>
      <c r="Q512" s="6" t="s">
        <v>869</v>
      </c>
      <c r="R512" s="6" t="s">
        <v>1982</v>
      </c>
      <c r="S512" s="6" t="s">
        <v>19</v>
      </c>
      <c r="T512" s="8">
        <v>41640</v>
      </c>
      <c r="U512" s="8">
        <v>42842</v>
      </c>
      <c r="V512" s="7" t="b">
        <v>1</v>
      </c>
      <c r="W512" s="6" t="s">
        <v>860</v>
      </c>
      <c r="X512" s="6" t="s">
        <v>870</v>
      </c>
      <c r="Y512" s="7">
        <v>1</v>
      </c>
      <c r="Z512" s="6" t="s">
        <v>713</v>
      </c>
      <c r="AA512" s="6" t="str">
        <f t="shared" si="28"/>
        <v>SANB3</v>
      </c>
      <c r="AB512" s="6" t="str">
        <f t="shared" si="29"/>
        <v/>
      </c>
      <c r="AD512" s="10" t="e">
        <f>VLOOKUP(R512,Layout2!$B$2:$M$2395,12,FALSE)</f>
        <v>#N/A</v>
      </c>
      <c r="AE512" s="10" t="e">
        <f>IF(ISNA(AD512),VLOOKUP(C512,Layout2!$F$2:$M$2395,8,FALSE),AD512)</f>
        <v>#N/A</v>
      </c>
      <c r="AF512" s="10" t="e">
        <f>IF(ISNA(AE512),VLOOKUP(B512,Layout2!$F$2:$M$2395,8,FALSE),AE512)</f>
        <v>#N/A</v>
      </c>
      <c r="AG512" s="10" t="e">
        <f>IF(ISNA(AF512),VLOOKUP(B512,Layout2!$B$2:$M$2395,12,FALSE),AF512)</f>
        <v>#N/A</v>
      </c>
      <c r="AI512" s="17" t="e">
        <v>#N/A</v>
      </c>
      <c r="AJ512" s="17" t="s">
        <v>1401</v>
      </c>
      <c r="AK512" s="17" t="s">
        <v>1401</v>
      </c>
      <c r="AL512" t="str">
        <f t="shared" si="30"/>
        <v>SANB3</v>
      </c>
      <c r="AM512" t="str">
        <f t="shared" si="31"/>
        <v>LF 10/04/2017 BCO SANTANDER</v>
      </c>
    </row>
    <row r="513" spans="1:39" ht="12.75" customHeight="1" x14ac:dyDescent="0.3">
      <c r="A513" s="6" t="s">
        <v>1984</v>
      </c>
      <c r="B513" s="6" t="s">
        <v>1985</v>
      </c>
      <c r="C513" s="6" t="s">
        <v>651</v>
      </c>
      <c r="D513" s="7" t="b">
        <v>0</v>
      </c>
      <c r="E513" s="6" t="s">
        <v>894</v>
      </c>
      <c r="F513" s="6" t="s">
        <v>867</v>
      </c>
      <c r="G513" s="8">
        <v>41440</v>
      </c>
      <c r="H513" s="8">
        <v>46919</v>
      </c>
      <c r="I513" s="9"/>
      <c r="J513" s="9"/>
      <c r="K513" s="9"/>
      <c r="L513" s="6" t="s">
        <v>651</v>
      </c>
      <c r="M513" s="9"/>
      <c r="N513" s="6" t="s">
        <v>882</v>
      </c>
      <c r="O513" s="9"/>
      <c r="P513" s="7">
        <v>0.08</v>
      </c>
      <c r="Q513" s="6" t="s">
        <v>869</v>
      </c>
      <c r="R513" s="6" t="s">
        <v>650</v>
      </c>
      <c r="S513" s="6" t="s">
        <v>19</v>
      </c>
      <c r="T513" s="8">
        <v>41640</v>
      </c>
      <c r="U513" s="8">
        <v>43412</v>
      </c>
      <c r="V513" s="7" t="b">
        <v>0</v>
      </c>
      <c r="W513" s="6" t="s">
        <v>860</v>
      </c>
      <c r="X513" s="6" t="s">
        <v>875</v>
      </c>
      <c r="Y513" s="7">
        <v>1</v>
      </c>
      <c r="Z513" s="6" t="s">
        <v>713</v>
      </c>
      <c r="AA513" s="6" t="str">
        <f t="shared" si="28"/>
        <v>0294480D</v>
      </c>
      <c r="AB513" s="6" t="str">
        <f t="shared" si="29"/>
        <v>10678505000163</v>
      </c>
      <c r="AD513" s="10" t="str">
        <f>VLOOKUP(R513,Layout2!$B$2:$M$2395,12,FALSE)</f>
        <v>10678505000163</v>
      </c>
      <c r="AE513" s="10" t="str">
        <f>IF(ISNA(AD513),VLOOKUP(C513,Layout2!$F$2:$M$2395,8,FALSE),AD513)</f>
        <v>10678505000163</v>
      </c>
      <c r="AF513" s="10" t="str">
        <f>IF(ISNA(AE513),VLOOKUP(B513,Layout2!$F$2:$M$2395,8,FALSE),AE513)</f>
        <v>10678505000163</v>
      </c>
      <c r="AG513" s="10" t="str">
        <f>IF(ISNA(AF513),VLOOKUP(B513,Layout2!$B$2:$M$2395,12,FALSE),AF513)</f>
        <v>10678505000163</v>
      </c>
      <c r="AI513" s="17" t="s">
        <v>1986</v>
      </c>
      <c r="AJ513" s="17" t="s">
        <v>1986</v>
      </c>
      <c r="AK513" s="17" t="s">
        <v>1986</v>
      </c>
      <c r="AL513" t="str">
        <f t="shared" si="30"/>
        <v>0294480D</v>
      </c>
      <c r="AM513" t="str">
        <f t="shared" si="31"/>
        <v>Debênture Concessionária Rodovias do Tietê 1S 1E</v>
      </c>
    </row>
    <row r="514" spans="1:39" ht="12.75" customHeight="1" x14ac:dyDescent="0.3">
      <c r="A514" s="6" t="s">
        <v>1987</v>
      </c>
      <c r="B514" s="6" t="s">
        <v>1988</v>
      </c>
      <c r="C514" s="6" t="s">
        <v>1989</v>
      </c>
      <c r="D514" s="7" t="b">
        <v>0</v>
      </c>
      <c r="E514" s="6" t="s">
        <v>874</v>
      </c>
      <c r="F514" s="6" t="s">
        <v>867</v>
      </c>
      <c r="G514" s="8">
        <v>42716</v>
      </c>
      <c r="H514" s="8">
        <v>44573</v>
      </c>
      <c r="I514" s="9"/>
      <c r="J514" s="9"/>
      <c r="K514" s="9"/>
      <c r="L514" s="6" t="s">
        <v>19</v>
      </c>
      <c r="M514" s="9"/>
      <c r="N514" s="6" t="s">
        <v>868</v>
      </c>
      <c r="O514" s="9"/>
      <c r="P514" s="7">
        <v>1</v>
      </c>
      <c r="Q514" s="6" t="s">
        <v>869</v>
      </c>
      <c r="R514" s="6" t="s">
        <v>1988</v>
      </c>
      <c r="S514" s="6" t="s">
        <v>19</v>
      </c>
      <c r="T514" s="8">
        <v>41640</v>
      </c>
      <c r="U514" s="8">
        <v>42859</v>
      </c>
      <c r="V514" s="7" t="b">
        <v>0</v>
      </c>
      <c r="W514" s="6" t="s">
        <v>860</v>
      </c>
      <c r="X514" s="6" t="s">
        <v>875</v>
      </c>
      <c r="Y514" s="7">
        <v>1</v>
      </c>
      <c r="Z514" s="6" t="s">
        <v>713</v>
      </c>
      <c r="AA514" s="6" t="str">
        <f t="shared" si="28"/>
        <v>RENT3</v>
      </c>
      <c r="AB514" s="6" t="str">
        <f t="shared" si="29"/>
        <v/>
      </c>
      <c r="AD514" s="10" t="e">
        <f>VLOOKUP(R514,Layout2!$B$2:$M$2395,12,FALSE)</f>
        <v>#N/A</v>
      </c>
      <c r="AE514" s="10" t="e">
        <f>IF(ISNA(AD514),VLOOKUP(C514,Layout2!$F$2:$M$2395,8,FALSE),AD514)</f>
        <v>#N/A</v>
      </c>
      <c r="AF514" s="10" t="e">
        <f>IF(ISNA(AE514),VLOOKUP(B514,Layout2!$F$2:$M$2395,8,FALSE),AE514)</f>
        <v>#N/A</v>
      </c>
      <c r="AG514" s="10" t="e">
        <f>IF(ISNA(AF514),VLOOKUP(B514,Layout2!$B$2:$M$2395,12,FALSE),AF514)</f>
        <v>#N/A</v>
      </c>
      <c r="AI514" s="17" t="e">
        <v>#N/A</v>
      </c>
      <c r="AJ514" s="17" t="s">
        <v>1990</v>
      </c>
      <c r="AK514" s="17" t="s">
        <v>1990</v>
      </c>
      <c r="AL514" t="str">
        <f t="shared" si="30"/>
        <v>RENT3</v>
      </c>
      <c r="AM514" t="str">
        <f t="shared" si="31"/>
        <v>Debênture LOCALIZA RENT A CAR SA 1S 11E</v>
      </c>
    </row>
    <row r="515" spans="1:39" ht="12.75" customHeight="1" x14ac:dyDescent="0.3">
      <c r="A515" s="6" t="s">
        <v>1991</v>
      </c>
      <c r="B515" s="6" t="s">
        <v>1992</v>
      </c>
      <c r="C515" s="6" t="s">
        <v>659</v>
      </c>
      <c r="D515" s="7" t="b">
        <v>1</v>
      </c>
      <c r="E515" s="6" t="s">
        <v>859</v>
      </c>
      <c r="F515" s="6" t="s">
        <v>975</v>
      </c>
      <c r="G515" s="8">
        <v>42499</v>
      </c>
      <c r="H515" s="8">
        <v>55153</v>
      </c>
      <c r="I515" s="9"/>
      <c r="J515" s="9"/>
      <c r="K515" s="9"/>
      <c r="L515" s="6" t="s">
        <v>19</v>
      </c>
      <c r="M515" s="9"/>
      <c r="N515" s="6" t="s">
        <v>888</v>
      </c>
      <c r="O515" s="9"/>
      <c r="P515" s="7">
        <v>0</v>
      </c>
      <c r="Q515" s="6" t="s">
        <v>999</v>
      </c>
      <c r="R515" s="6" t="s">
        <v>658</v>
      </c>
      <c r="S515" s="6" t="s">
        <v>19</v>
      </c>
      <c r="T515" s="8">
        <v>41640</v>
      </c>
      <c r="U515" s="8">
        <v>43313</v>
      </c>
      <c r="V515" s="7" t="b">
        <v>0</v>
      </c>
      <c r="W515" s="6" t="s">
        <v>860</v>
      </c>
      <c r="X515" s="6" t="s">
        <v>861</v>
      </c>
      <c r="Y515" s="7">
        <v>1</v>
      </c>
      <c r="Z515" s="6" t="s">
        <v>713</v>
      </c>
      <c r="AA515" s="6" t="str">
        <f t="shared" ref="AA515:AA578" si="32">+AK515</f>
        <v>-</v>
      </c>
      <c r="AB515" s="6" t="str">
        <f t="shared" ref="AB515:AB578" si="33">IF(ISNA(AG515),"",AG515)</f>
        <v>04839017000198</v>
      </c>
      <c r="AD515" s="10" t="str">
        <f>VLOOKUP(R515,Layout2!$B$2:$M$2395,12,FALSE)</f>
        <v>04839017000198</v>
      </c>
      <c r="AE515" s="10" t="str">
        <f>IF(ISNA(AD515),VLOOKUP(C515,Layout2!$F$2:$M$2395,8,FALSE),AD515)</f>
        <v>04839017000198</v>
      </c>
      <c r="AF515" s="10" t="str">
        <f>IF(ISNA(AE515),VLOOKUP(B515,Layout2!$F$2:$M$2395,8,FALSE),AE515)</f>
        <v>04839017000198</v>
      </c>
      <c r="AG515" s="10" t="str">
        <f>IF(ISNA(AF515),VLOOKUP(B515,Layout2!$B$2:$M$2395,12,FALSE),AF515)</f>
        <v>04839017000198</v>
      </c>
      <c r="AI515" s="17" t="e">
        <v>#N/A</v>
      </c>
      <c r="AJ515" s="17" t="s">
        <v>862</v>
      </c>
      <c r="AK515" s="17" t="s">
        <v>862</v>
      </c>
      <c r="AL515" t="str">
        <f t="shared" ref="AL515:AL578" si="34">+AA515</f>
        <v>-</v>
      </c>
      <c r="AM515" t="str">
        <f t="shared" ref="AM515:AM578" si="35">+A515</f>
        <v>Sul America Exclusive Fundo Invest Referenciado Di</v>
      </c>
    </row>
    <row r="516" spans="1:39" ht="12.75" customHeight="1" x14ac:dyDescent="0.3">
      <c r="A516" s="6" t="s">
        <v>1993</v>
      </c>
      <c r="B516" s="6" t="s">
        <v>1994</v>
      </c>
      <c r="C516" s="6" t="s">
        <v>759</v>
      </c>
      <c r="D516" s="7" t="b">
        <v>0</v>
      </c>
      <c r="E516" s="6" t="s">
        <v>874</v>
      </c>
      <c r="F516" s="6" t="s">
        <v>867</v>
      </c>
      <c r="G516" s="8">
        <v>42124</v>
      </c>
      <c r="H516" s="8">
        <v>44316</v>
      </c>
      <c r="I516" s="9"/>
      <c r="J516" s="9"/>
      <c r="K516" s="9"/>
      <c r="L516" s="6" t="s">
        <v>759</v>
      </c>
      <c r="M516" s="9"/>
      <c r="N516" s="6" t="s">
        <v>868</v>
      </c>
      <c r="O516" s="9"/>
      <c r="P516" s="7">
        <v>1</v>
      </c>
      <c r="Q516" s="6" t="s">
        <v>869</v>
      </c>
      <c r="R516" s="6" t="s">
        <v>1994</v>
      </c>
      <c r="S516" s="6" t="s">
        <v>19</v>
      </c>
      <c r="T516" s="8">
        <v>41640</v>
      </c>
      <c r="U516" s="8">
        <v>42976</v>
      </c>
      <c r="V516" s="7" t="b">
        <v>0</v>
      </c>
      <c r="W516" s="6" t="s">
        <v>860</v>
      </c>
      <c r="X516" s="6" t="s">
        <v>875</v>
      </c>
      <c r="Y516" s="7">
        <v>1</v>
      </c>
      <c r="Z516" s="6" t="s">
        <v>713</v>
      </c>
      <c r="AA516" s="6" t="str">
        <f t="shared" si="32"/>
        <v>RENT3</v>
      </c>
      <c r="AB516" s="6" t="str">
        <f t="shared" si="33"/>
        <v/>
      </c>
      <c r="AD516" s="10" t="e">
        <f>VLOOKUP(R516,Layout2!$B$2:$M$2395,12,FALSE)</f>
        <v>#N/A</v>
      </c>
      <c r="AE516" s="10" t="e">
        <f>IF(ISNA(AD516),VLOOKUP(C516,Layout2!$F$2:$M$2395,8,FALSE),AD516)</f>
        <v>#N/A</v>
      </c>
      <c r="AF516" s="10" t="e">
        <f>IF(ISNA(AE516),VLOOKUP(B516,Layout2!$F$2:$M$2395,8,FALSE),AE516)</f>
        <v>#N/A</v>
      </c>
      <c r="AG516" s="10" t="e">
        <f>IF(ISNA(AF516),VLOOKUP(B516,Layout2!$B$2:$M$2395,12,FALSE),AF516)</f>
        <v>#N/A</v>
      </c>
      <c r="AI516" s="17" t="e">
        <v>#N/A</v>
      </c>
      <c r="AJ516" s="17" t="s">
        <v>1990</v>
      </c>
      <c r="AK516" s="17" t="s">
        <v>1990</v>
      </c>
      <c r="AL516" t="str">
        <f t="shared" si="34"/>
        <v>RENT3</v>
      </c>
      <c r="AM516" t="str">
        <f t="shared" si="35"/>
        <v>Debênture Localiza 1S 9E</v>
      </c>
    </row>
    <row r="517" spans="1:39" ht="12.75" customHeight="1" x14ac:dyDescent="0.3">
      <c r="A517" s="6" t="s">
        <v>1935</v>
      </c>
      <c r="B517" s="6" t="s">
        <v>1995</v>
      </c>
      <c r="C517" s="6" t="s">
        <v>19</v>
      </c>
      <c r="D517" s="7" t="b">
        <v>0</v>
      </c>
      <c r="E517" s="6" t="s">
        <v>866</v>
      </c>
      <c r="F517" s="6" t="s">
        <v>859</v>
      </c>
      <c r="G517" s="8">
        <v>41893</v>
      </c>
      <c r="H517" s="8">
        <v>42975</v>
      </c>
      <c r="I517" s="9"/>
      <c r="J517" s="9"/>
      <c r="K517" s="9"/>
      <c r="L517" s="6" t="s">
        <v>19</v>
      </c>
      <c r="M517" s="9"/>
      <c r="N517" s="6" t="s">
        <v>868</v>
      </c>
      <c r="O517" s="9"/>
      <c r="P517" s="7">
        <v>1</v>
      </c>
      <c r="Q517" s="6" t="s">
        <v>869</v>
      </c>
      <c r="R517" s="6" t="s">
        <v>1996</v>
      </c>
      <c r="S517" s="6" t="s">
        <v>19</v>
      </c>
      <c r="T517" s="8">
        <v>41640</v>
      </c>
      <c r="U517" s="8">
        <v>42836</v>
      </c>
      <c r="V517" s="7" t="b">
        <v>0</v>
      </c>
      <c r="W517" s="6" t="s">
        <v>860</v>
      </c>
      <c r="X517" s="6" t="s">
        <v>870</v>
      </c>
      <c r="Y517" s="7">
        <v>1</v>
      </c>
      <c r="Z517" s="6" t="s">
        <v>713</v>
      </c>
      <c r="AA517" s="6" t="str">
        <f t="shared" si="32"/>
        <v>SANB3</v>
      </c>
      <c r="AB517" s="6" t="str">
        <f t="shared" si="33"/>
        <v/>
      </c>
      <c r="AD517" s="10" t="e">
        <f>VLOOKUP(R517,Layout2!$B$2:$M$2395,12,FALSE)</f>
        <v>#N/A</v>
      </c>
      <c r="AE517" s="10" t="e">
        <f>IF(ISNA(AD517),VLOOKUP(C517,Layout2!$F$2:$M$2395,8,FALSE),AD517)</f>
        <v>#N/A</v>
      </c>
      <c r="AF517" s="10" t="e">
        <f>IF(ISNA(AE517),VLOOKUP(B517,Layout2!$F$2:$M$2395,8,FALSE),AE517)</f>
        <v>#N/A</v>
      </c>
      <c r="AG517" s="10" t="e">
        <f>IF(ISNA(AF517),VLOOKUP(B517,Layout2!$B$2:$M$2395,12,FALSE),AF517)</f>
        <v>#N/A</v>
      </c>
      <c r="AI517" s="17" t="e">
        <v>#N/A</v>
      </c>
      <c r="AJ517" s="17" t="s">
        <v>1401</v>
      </c>
      <c r="AK517" s="17" t="s">
        <v>1401</v>
      </c>
      <c r="AL517" t="str">
        <f t="shared" si="34"/>
        <v>SANB3</v>
      </c>
      <c r="AM517" t="str">
        <f t="shared" si="35"/>
        <v>CDB 28/08/2017 SANTANDER</v>
      </c>
    </row>
    <row r="518" spans="1:39" ht="12.75" customHeight="1" x14ac:dyDescent="0.3">
      <c r="A518" s="6" t="s">
        <v>1997</v>
      </c>
      <c r="B518" s="6" t="s">
        <v>1998</v>
      </c>
      <c r="C518" s="6" t="s">
        <v>1999</v>
      </c>
      <c r="D518" s="7" t="b">
        <v>0</v>
      </c>
      <c r="E518" s="6" t="s">
        <v>874</v>
      </c>
      <c r="F518" s="6" t="s">
        <v>867</v>
      </c>
      <c r="G518" s="8">
        <v>41892</v>
      </c>
      <c r="H518" s="8">
        <v>44084</v>
      </c>
      <c r="I518" s="9"/>
      <c r="J518" s="9"/>
      <c r="K518" s="9"/>
      <c r="L518" s="6" t="s">
        <v>19</v>
      </c>
      <c r="M518" s="9"/>
      <c r="N518" s="6" t="s">
        <v>868</v>
      </c>
      <c r="O518" s="9"/>
      <c r="P518" s="7">
        <v>1</v>
      </c>
      <c r="Q518" s="6" t="s">
        <v>869</v>
      </c>
      <c r="R518" s="6" t="s">
        <v>1998</v>
      </c>
      <c r="S518" s="6" t="s">
        <v>19</v>
      </c>
      <c r="T518" s="8">
        <v>41640</v>
      </c>
      <c r="U518" s="8">
        <v>42859</v>
      </c>
      <c r="V518" s="7" t="b">
        <v>0</v>
      </c>
      <c r="W518" s="6" t="s">
        <v>860</v>
      </c>
      <c r="X518" s="6" t="s">
        <v>875</v>
      </c>
      <c r="Y518" s="7">
        <v>1</v>
      </c>
      <c r="Z518" s="6" t="s">
        <v>713</v>
      </c>
      <c r="AA518" s="6" t="str">
        <f t="shared" si="32"/>
        <v>RENT3</v>
      </c>
      <c r="AB518" s="6" t="str">
        <f t="shared" si="33"/>
        <v/>
      </c>
      <c r="AD518" s="10" t="e">
        <f>VLOOKUP(R518,Layout2!$B$2:$M$2395,12,FALSE)</f>
        <v>#N/A</v>
      </c>
      <c r="AE518" s="10" t="e">
        <f>IF(ISNA(AD518),VLOOKUP(C518,Layout2!$F$2:$M$2395,8,FALSE),AD518)</f>
        <v>#N/A</v>
      </c>
      <c r="AF518" s="10" t="e">
        <f>IF(ISNA(AE518),VLOOKUP(B518,Layout2!$F$2:$M$2395,8,FALSE),AE518)</f>
        <v>#N/A</v>
      </c>
      <c r="AG518" s="10" t="e">
        <f>IF(ISNA(AF518),VLOOKUP(B518,Layout2!$B$2:$M$2395,12,FALSE),AF518)</f>
        <v>#N/A</v>
      </c>
      <c r="AI518" s="17" t="e">
        <v>#N/A</v>
      </c>
      <c r="AJ518" s="17" t="s">
        <v>1990</v>
      </c>
      <c r="AK518" s="17" t="s">
        <v>1990</v>
      </c>
      <c r="AL518" t="str">
        <f t="shared" si="34"/>
        <v>RENT3</v>
      </c>
      <c r="AM518" t="str">
        <f t="shared" si="35"/>
        <v>Debênture LOCALIZA 1S 8E</v>
      </c>
    </row>
    <row r="519" spans="1:39" ht="12.75" customHeight="1" x14ac:dyDescent="0.3">
      <c r="A519" s="6" t="s">
        <v>2000</v>
      </c>
      <c r="B519" s="6" t="s">
        <v>2001</v>
      </c>
      <c r="C519" s="6" t="s">
        <v>2002</v>
      </c>
      <c r="D519" s="7" t="b">
        <v>0</v>
      </c>
      <c r="E519" s="6" t="s">
        <v>913</v>
      </c>
      <c r="F519" s="6" t="s">
        <v>867</v>
      </c>
      <c r="G519" s="8">
        <v>43542</v>
      </c>
      <c r="H519" s="8">
        <v>43542</v>
      </c>
      <c r="I519" s="9"/>
      <c r="J519" s="9"/>
      <c r="K519" s="9"/>
      <c r="L519" s="6" t="s">
        <v>19</v>
      </c>
      <c r="M519" s="9"/>
      <c r="N519" s="6" t="s">
        <v>868</v>
      </c>
      <c r="O519" s="9"/>
      <c r="P519" s="7">
        <v>1</v>
      </c>
      <c r="Q519" s="6" t="s">
        <v>869</v>
      </c>
      <c r="R519" s="6" t="s">
        <v>2001</v>
      </c>
      <c r="S519" s="6" t="s">
        <v>19</v>
      </c>
      <c r="T519" s="8">
        <v>41640</v>
      </c>
      <c r="U519" s="8">
        <v>42825</v>
      </c>
      <c r="V519" s="7" t="b">
        <v>0</v>
      </c>
      <c r="W519" s="6" t="s">
        <v>860</v>
      </c>
      <c r="X519" s="6" t="s">
        <v>870</v>
      </c>
      <c r="Y519" s="7">
        <v>1</v>
      </c>
      <c r="Z519" s="6" t="s">
        <v>713</v>
      </c>
      <c r="AA519" s="6" t="str">
        <f t="shared" si="32"/>
        <v>BBDC4</v>
      </c>
      <c r="AB519" s="6" t="str">
        <f t="shared" si="33"/>
        <v/>
      </c>
      <c r="AD519" s="10" t="e">
        <f>VLOOKUP(R519,Layout2!$B$2:$M$2395,12,FALSE)</f>
        <v>#N/A</v>
      </c>
      <c r="AE519" s="10" t="e">
        <f>IF(ISNA(AD519),VLOOKUP(C519,Layout2!$F$2:$M$2395,8,FALSE),AD519)</f>
        <v>#N/A</v>
      </c>
      <c r="AF519" s="10" t="e">
        <f>IF(ISNA(AE519),VLOOKUP(B519,Layout2!$F$2:$M$2395,8,FALSE),AE519)</f>
        <v>#N/A</v>
      </c>
      <c r="AG519" s="10" t="e">
        <f>IF(ISNA(AF519),VLOOKUP(B519,Layout2!$B$2:$M$2395,12,FALSE),AF519)</f>
        <v>#N/A</v>
      </c>
      <c r="AI519" s="17" t="e">
        <v>#N/A</v>
      </c>
      <c r="AJ519" s="17" t="s">
        <v>1115</v>
      </c>
      <c r="AK519" s="17" t="s">
        <v>1115</v>
      </c>
      <c r="AL519" t="str">
        <f t="shared" si="34"/>
        <v>BBDC4</v>
      </c>
      <c r="AM519" t="str">
        <f t="shared" si="35"/>
        <v>LF 18/03/2019 HSBC</v>
      </c>
    </row>
    <row r="520" spans="1:39" ht="12.75" customHeight="1" x14ac:dyDescent="0.3">
      <c r="A520" s="6" t="s">
        <v>2003</v>
      </c>
      <c r="B520" s="6" t="s">
        <v>2004</v>
      </c>
      <c r="C520" s="6" t="s">
        <v>2005</v>
      </c>
      <c r="D520" s="7" t="b">
        <v>0</v>
      </c>
      <c r="E520" s="6" t="s">
        <v>913</v>
      </c>
      <c r="F520" s="6" t="s">
        <v>867</v>
      </c>
      <c r="G520" s="8">
        <v>43521</v>
      </c>
      <c r="H520" s="8">
        <v>43521</v>
      </c>
      <c r="I520" s="9"/>
      <c r="J520" s="9"/>
      <c r="K520" s="9"/>
      <c r="L520" s="6" t="s">
        <v>19</v>
      </c>
      <c r="M520" s="9"/>
      <c r="N520" s="6" t="s">
        <v>868</v>
      </c>
      <c r="O520" s="9"/>
      <c r="P520" s="7">
        <v>1</v>
      </c>
      <c r="Q520" s="6" t="s">
        <v>869</v>
      </c>
      <c r="R520" s="6" t="s">
        <v>2004</v>
      </c>
      <c r="S520" s="6" t="s">
        <v>19</v>
      </c>
      <c r="T520" s="8">
        <v>41640</v>
      </c>
      <c r="U520" s="8">
        <v>42825</v>
      </c>
      <c r="V520" s="7" t="b">
        <v>0</v>
      </c>
      <c r="W520" s="6" t="s">
        <v>860</v>
      </c>
      <c r="X520" s="6" t="s">
        <v>870</v>
      </c>
      <c r="Y520" s="7">
        <v>1</v>
      </c>
      <c r="Z520" s="6" t="s">
        <v>713</v>
      </c>
      <c r="AA520" s="6" t="str">
        <f t="shared" si="32"/>
        <v>1009Z</v>
      </c>
      <c r="AB520" s="6" t="str">
        <f t="shared" si="33"/>
        <v/>
      </c>
      <c r="AD520" s="10" t="e">
        <f>VLOOKUP(R520,Layout2!$B$2:$M$2395,12,FALSE)</f>
        <v>#N/A</v>
      </c>
      <c r="AE520" s="10" t="e">
        <f>IF(ISNA(AD520),VLOOKUP(C520,Layout2!$F$2:$M$2395,8,FALSE),AD520)</f>
        <v>#N/A</v>
      </c>
      <c r="AF520" s="10" t="e">
        <f>IF(ISNA(AE520),VLOOKUP(B520,Layout2!$F$2:$M$2395,8,FALSE),AE520)</f>
        <v>#N/A</v>
      </c>
      <c r="AG520" s="10" t="e">
        <f>IF(ISNA(AF520),VLOOKUP(B520,Layout2!$B$2:$M$2395,12,FALSE),AF520)</f>
        <v>#N/A</v>
      </c>
      <c r="AI520" s="17" t="e">
        <v>#N/A</v>
      </c>
      <c r="AJ520" s="17" t="s">
        <v>2006</v>
      </c>
      <c r="AK520" s="17" t="s">
        <v>2006</v>
      </c>
      <c r="AL520" t="str">
        <f t="shared" si="34"/>
        <v>1009Z</v>
      </c>
      <c r="AM520" t="str">
        <f t="shared" si="35"/>
        <v>LF 25/02/2019 BCO VOTORANTIM SA</v>
      </c>
    </row>
    <row r="521" spans="1:39" ht="12.75" customHeight="1" x14ac:dyDescent="0.3">
      <c r="A521" s="6" t="s">
        <v>2003</v>
      </c>
      <c r="B521" s="6" t="s">
        <v>2007</v>
      </c>
      <c r="C521" s="6" t="s">
        <v>2008</v>
      </c>
      <c r="D521" s="7" t="b">
        <v>0</v>
      </c>
      <c r="E521" s="6" t="s">
        <v>913</v>
      </c>
      <c r="F521" s="6" t="s">
        <v>867</v>
      </c>
      <c r="G521" s="8">
        <v>43521</v>
      </c>
      <c r="H521" s="8">
        <v>43521</v>
      </c>
      <c r="I521" s="9"/>
      <c r="J521" s="9"/>
      <c r="K521" s="9"/>
      <c r="L521" s="6" t="s">
        <v>19</v>
      </c>
      <c r="M521" s="9"/>
      <c r="N521" s="6" t="s">
        <v>868</v>
      </c>
      <c r="O521" s="9"/>
      <c r="P521" s="7">
        <v>1</v>
      </c>
      <c r="Q521" s="6" t="s">
        <v>869</v>
      </c>
      <c r="R521" s="6" t="s">
        <v>2007</v>
      </c>
      <c r="S521" s="6" t="s">
        <v>19</v>
      </c>
      <c r="T521" s="8">
        <v>41640</v>
      </c>
      <c r="U521" s="8">
        <v>42825</v>
      </c>
      <c r="V521" s="7" t="b">
        <v>0</v>
      </c>
      <c r="W521" s="6" t="s">
        <v>860</v>
      </c>
      <c r="X521" s="6" t="s">
        <v>870</v>
      </c>
      <c r="Y521" s="7">
        <v>1</v>
      </c>
      <c r="Z521" s="6" t="s">
        <v>713</v>
      </c>
      <c r="AA521" s="6" t="str">
        <f t="shared" si="32"/>
        <v>1009Z</v>
      </c>
      <c r="AB521" s="6" t="str">
        <f t="shared" si="33"/>
        <v/>
      </c>
      <c r="AD521" s="10" t="e">
        <f>VLOOKUP(R521,Layout2!$B$2:$M$2395,12,FALSE)</f>
        <v>#N/A</v>
      </c>
      <c r="AE521" s="10" t="e">
        <f>IF(ISNA(AD521),VLOOKUP(C521,Layout2!$F$2:$M$2395,8,FALSE),AD521)</f>
        <v>#N/A</v>
      </c>
      <c r="AF521" s="10" t="e">
        <f>IF(ISNA(AE521),VLOOKUP(B521,Layout2!$F$2:$M$2395,8,FALSE),AE521)</f>
        <v>#N/A</v>
      </c>
      <c r="AG521" s="10" t="e">
        <f>IF(ISNA(AF521),VLOOKUP(B521,Layout2!$B$2:$M$2395,12,FALSE),AF521)</f>
        <v>#N/A</v>
      </c>
      <c r="AI521" s="17" t="e">
        <v>#N/A</v>
      </c>
      <c r="AJ521" s="17" t="s">
        <v>2006</v>
      </c>
      <c r="AK521" s="17" t="s">
        <v>2006</v>
      </c>
      <c r="AL521" t="str">
        <f t="shared" si="34"/>
        <v>1009Z</v>
      </c>
      <c r="AM521" t="str">
        <f t="shared" si="35"/>
        <v>LF 25/02/2019 BCO VOTORANTIM SA</v>
      </c>
    </row>
    <row r="522" spans="1:39" ht="12.75" customHeight="1" x14ac:dyDescent="0.3">
      <c r="A522" s="6" t="s">
        <v>2009</v>
      </c>
      <c r="B522" s="6" t="s">
        <v>2010</v>
      </c>
      <c r="C522" s="6" t="s">
        <v>2011</v>
      </c>
      <c r="D522" s="7" t="b">
        <v>0</v>
      </c>
      <c r="E522" s="6" t="s">
        <v>874</v>
      </c>
      <c r="F522" s="6" t="s">
        <v>867</v>
      </c>
      <c r="G522" s="8">
        <v>42366</v>
      </c>
      <c r="H522" s="8">
        <v>43819</v>
      </c>
      <c r="I522" s="9"/>
      <c r="J522" s="9"/>
      <c r="K522" s="9"/>
      <c r="L522" s="6" t="s">
        <v>19</v>
      </c>
      <c r="M522" s="9"/>
      <c r="N522" s="6" t="s">
        <v>888</v>
      </c>
      <c r="O522" s="9"/>
      <c r="P522" s="7">
        <v>0</v>
      </c>
      <c r="Q522" s="6" t="s">
        <v>869</v>
      </c>
      <c r="R522" s="6" t="s">
        <v>2010</v>
      </c>
      <c r="S522" s="6" t="s">
        <v>19</v>
      </c>
      <c r="T522" s="8">
        <v>41640</v>
      </c>
      <c r="U522" s="8">
        <v>42877</v>
      </c>
      <c r="V522" s="7" t="b">
        <v>0</v>
      </c>
      <c r="W522" s="6" t="s">
        <v>860</v>
      </c>
      <c r="X522" s="6" t="s">
        <v>875</v>
      </c>
      <c r="Y522" s="7">
        <v>1</v>
      </c>
      <c r="Z522" s="6" t="s">
        <v>713</v>
      </c>
      <c r="AA522" s="6" t="str">
        <f t="shared" si="32"/>
        <v>SBSP3</v>
      </c>
      <c r="AB522" s="6" t="str">
        <f t="shared" si="33"/>
        <v/>
      </c>
      <c r="AD522" s="10" t="e">
        <f>VLOOKUP(R522,Layout2!$B$2:$M$2395,12,FALSE)</f>
        <v>#N/A</v>
      </c>
      <c r="AE522" s="10" t="e">
        <f>IF(ISNA(AD522),VLOOKUP(C522,Layout2!$F$2:$M$2395,8,FALSE),AD522)</f>
        <v>#N/A</v>
      </c>
      <c r="AF522" s="10" t="e">
        <f>IF(ISNA(AE522),VLOOKUP(B522,Layout2!$F$2:$M$2395,8,FALSE),AE522)</f>
        <v>#N/A</v>
      </c>
      <c r="AG522" s="10" t="e">
        <f>IF(ISNA(AF522),VLOOKUP(B522,Layout2!$B$2:$M$2395,12,FALSE),AF522)</f>
        <v>#N/A</v>
      </c>
      <c r="AI522" s="17" t="e">
        <v>#N/A</v>
      </c>
      <c r="AJ522" s="17" t="s">
        <v>1828</v>
      </c>
      <c r="AK522" s="17" t="s">
        <v>1828</v>
      </c>
      <c r="AL522" t="str">
        <f t="shared" si="34"/>
        <v>SBSP3</v>
      </c>
      <c r="AM522" t="str">
        <f t="shared" si="35"/>
        <v>Debênture Sabesp 1S 20E</v>
      </c>
    </row>
    <row r="523" spans="1:39" ht="12.75" customHeight="1" x14ac:dyDescent="0.3">
      <c r="A523" s="6" t="s">
        <v>2012</v>
      </c>
      <c r="B523" s="6" t="s">
        <v>2013</v>
      </c>
      <c r="C523" s="6" t="s">
        <v>2014</v>
      </c>
      <c r="D523" s="7" t="b">
        <v>0</v>
      </c>
      <c r="E523" s="6" t="s">
        <v>913</v>
      </c>
      <c r="F523" s="6" t="s">
        <v>867</v>
      </c>
      <c r="G523" s="8">
        <v>42884</v>
      </c>
      <c r="H523" s="8">
        <v>42884</v>
      </c>
      <c r="I523" s="9"/>
      <c r="J523" s="9"/>
      <c r="K523" s="9"/>
      <c r="L523" s="6" t="s">
        <v>19</v>
      </c>
      <c r="M523" s="9"/>
      <c r="N523" s="6" t="s">
        <v>868</v>
      </c>
      <c r="O523" s="9"/>
      <c r="P523" s="7">
        <v>1</v>
      </c>
      <c r="Q523" s="6" t="s">
        <v>869</v>
      </c>
      <c r="R523" s="6" t="s">
        <v>2013</v>
      </c>
      <c r="S523" s="6" t="s">
        <v>19</v>
      </c>
      <c r="T523" s="8">
        <v>41640</v>
      </c>
      <c r="U523" s="8">
        <v>42891</v>
      </c>
      <c r="V523" s="7" t="b">
        <v>1</v>
      </c>
      <c r="W523" s="6" t="s">
        <v>860</v>
      </c>
      <c r="X523" s="6" t="s">
        <v>870</v>
      </c>
      <c r="Y523" s="7">
        <v>1</v>
      </c>
      <c r="Z523" s="6" t="s">
        <v>713</v>
      </c>
      <c r="AA523" s="6" t="str">
        <f t="shared" si="32"/>
        <v>1009Z</v>
      </c>
      <c r="AB523" s="6" t="str">
        <f t="shared" si="33"/>
        <v/>
      </c>
      <c r="AD523" s="10" t="e">
        <f>VLOOKUP(R523,Layout2!$B$2:$M$2395,12,FALSE)</f>
        <v>#N/A</v>
      </c>
      <c r="AE523" s="10" t="e">
        <f>IF(ISNA(AD523),VLOOKUP(C523,Layout2!$F$2:$M$2395,8,FALSE),AD523)</f>
        <v>#N/A</v>
      </c>
      <c r="AF523" s="10" t="e">
        <f>IF(ISNA(AE523),VLOOKUP(B523,Layout2!$F$2:$M$2395,8,FALSE),AE523)</f>
        <v>#N/A</v>
      </c>
      <c r="AG523" s="10" t="e">
        <f>IF(ISNA(AF523),VLOOKUP(B523,Layout2!$B$2:$M$2395,12,FALSE),AF523)</f>
        <v>#N/A</v>
      </c>
      <c r="AI523" s="17" t="e">
        <v>#N/A</v>
      </c>
      <c r="AJ523" s="17" t="s">
        <v>2006</v>
      </c>
      <c r="AK523" s="17" t="s">
        <v>2006</v>
      </c>
      <c r="AL523" t="str">
        <f t="shared" si="34"/>
        <v>1009Z</v>
      </c>
      <c r="AM523" t="str">
        <f t="shared" si="35"/>
        <v>LF 29/05/2017 BCO VOTORANTIM SA</v>
      </c>
    </row>
    <row r="524" spans="1:39" ht="12.75" customHeight="1" x14ac:dyDescent="0.3">
      <c r="A524" s="6" t="s">
        <v>2015</v>
      </c>
      <c r="B524" s="6" t="s">
        <v>2016</v>
      </c>
      <c r="C524" s="6" t="s">
        <v>2017</v>
      </c>
      <c r="D524" s="7" t="b">
        <v>0</v>
      </c>
      <c r="E524" s="6" t="s">
        <v>874</v>
      </c>
      <c r="F524" s="6" t="s">
        <v>867</v>
      </c>
      <c r="G524" s="8">
        <v>42377</v>
      </c>
      <c r="H524" s="8">
        <v>44204</v>
      </c>
      <c r="I524" s="9"/>
      <c r="J524" s="9"/>
      <c r="K524" s="9"/>
      <c r="L524" s="6" t="s">
        <v>19</v>
      </c>
      <c r="M524" s="9"/>
      <c r="N524" s="6" t="s">
        <v>868</v>
      </c>
      <c r="O524" s="9"/>
      <c r="P524" s="7">
        <v>1</v>
      </c>
      <c r="Q524" s="6" t="s">
        <v>869</v>
      </c>
      <c r="R524" s="6" t="s">
        <v>2016</v>
      </c>
      <c r="S524" s="6" t="s">
        <v>19</v>
      </c>
      <c r="T524" s="8">
        <v>41640</v>
      </c>
      <c r="U524" s="8">
        <v>42825</v>
      </c>
      <c r="V524" s="7" t="b">
        <v>0</v>
      </c>
      <c r="W524" s="6" t="s">
        <v>860</v>
      </c>
      <c r="X524" s="6" t="s">
        <v>875</v>
      </c>
      <c r="Y524" s="7">
        <v>1</v>
      </c>
      <c r="Z524" s="6" t="s">
        <v>713</v>
      </c>
      <c r="AA524" s="6" t="str">
        <f t="shared" si="32"/>
        <v>RENT3</v>
      </c>
      <c r="AB524" s="6" t="str">
        <f t="shared" si="33"/>
        <v/>
      </c>
      <c r="AD524" s="10" t="e">
        <f>VLOOKUP(R524,Layout2!$B$2:$M$2395,12,FALSE)</f>
        <v>#N/A</v>
      </c>
      <c r="AE524" s="10" t="e">
        <f>IF(ISNA(AD524),VLOOKUP(C524,Layout2!$F$2:$M$2395,8,FALSE),AD524)</f>
        <v>#N/A</v>
      </c>
      <c r="AF524" s="10" t="e">
        <f>IF(ISNA(AE524),VLOOKUP(B524,Layout2!$F$2:$M$2395,8,FALSE),AE524)</f>
        <v>#N/A</v>
      </c>
      <c r="AG524" s="10" t="e">
        <f>IF(ISNA(AF524),VLOOKUP(B524,Layout2!$B$2:$M$2395,12,FALSE),AF524)</f>
        <v>#N/A</v>
      </c>
      <c r="AI524" s="17" t="e">
        <v>#N/A</v>
      </c>
      <c r="AJ524" s="17" t="s">
        <v>1990</v>
      </c>
      <c r="AK524" s="17" t="s">
        <v>1990</v>
      </c>
      <c r="AL524" t="str">
        <f t="shared" si="34"/>
        <v>RENT3</v>
      </c>
      <c r="AM524" t="str">
        <f t="shared" si="35"/>
        <v>Debênture LOCALIZA RENT 1S 10E</v>
      </c>
    </row>
    <row r="525" spans="1:39" ht="12.75" customHeight="1" x14ac:dyDescent="0.3">
      <c r="A525" s="6" t="s">
        <v>2018</v>
      </c>
      <c r="B525" s="6" t="s">
        <v>2019</v>
      </c>
      <c r="C525" s="6" t="s">
        <v>2020</v>
      </c>
      <c r="D525" s="7" t="b">
        <v>0</v>
      </c>
      <c r="E525" s="6" t="s">
        <v>913</v>
      </c>
      <c r="F525" s="6" t="s">
        <v>867</v>
      </c>
      <c r="G525" s="8">
        <v>42912</v>
      </c>
      <c r="H525" s="8">
        <v>42912</v>
      </c>
      <c r="I525" s="9"/>
      <c r="J525" s="9"/>
      <c r="K525" s="9"/>
      <c r="L525" s="6" t="s">
        <v>19</v>
      </c>
      <c r="M525" s="9"/>
      <c r="N525" s="6" t="s">
        <v>868</v>
      </c>
      <c r="O525" s="9"/>
      <c r="P525" s="7">
        <v>1</v>
      </c>
      <c r="Q525" s="6" t="s">
        <v>869</v>
      </c>
      <c r="R525" s="6" t="s">
        <v>2019</v>
      </c>
      <c r="S525" s="6" t="s">
        <v>19</v>
      </c>
      <c r="T525" s="8">
        <v>41640</v>
      </c>
      <c r="U525" s="8">
        <v>42919</v>
      </c>
      <c r="V525" s="7" t="b">
        <v>1</v>
      </c>
      <c r="W525" s="6" t="s">
        <v>860</v>
      </c>
      <c r="X525" s="6" t="s">
        <v>870</v>
      </c>
      <c r="Y525" s="7">
        <v>1</v>
      </c>
      <c r="Z525" s="6" t="s">
        <v>713</v>
      </c>
      <c r="AA525" s="6" t="str">
        <f t="shared" si="32"/>
        <v>1009Z</v>
      </c>
      <c r="AB525" s="6" t="str">
        <f t="shared" si="33"/>
        <v/>
      </c>
      <c r="AD525" s="10" t="e">
        <f>VLOOKUP(R525,Layout2!$B$2:$M$2395,12,FALSE)</f>
        <v>#N/A</v>
      </c>
      <c r="AE525" s="10" t="e">
        <f>IF(ISNA(AD525),VLOOKUP(C525,Layout2!$F$2:$M$2395,8,FALSE),AD525)</f>
        <v>#N/A</v>
      </c>
      <c r="AF525" s="10" t="e">
        <f>IF(ISNA(AE525),VLOOKUP(B525,Layout2!$F$2:$M$2395,8,FALSE),AE525)</f>
        <v>#N/A</v>
      </c>
      <c r="AG525" s="10" t="e">
        <f>IF(ISNA(AF525),VLOOKUP(B525,Layout2!$B$2:$M$2395,12,FALSE),AF525)</f>
        <v>#N/A</v>
      </c>
      <c r="AI525" s="17" t="e">
        <v>#N/A</v>
      </c>
      <c r="AJ525" s="17" t="s">
        <v>2006</v>
      </c>
      <c r="AK525" s="17" t="s">
        <v>2006</v>
      </c>
      <c r="AL525" t="str">
        <f t="shared" si="34"/>
        <v>1009Z</v>
      </c>
      <c r="AM525" t="str">
        <f t="shared" si="35"/>
        <v>LF 26/06/2017 BCO VOTORANTIM SA</v>
      </c>
    </row>
    <row r="526" spans="1:39" ht="12.75" customHeight="1" x14ac:dyDescent="0.3">
      <c r="A526" s="6" t="s">
        <v>2018</v>
      </c>
      <c r="B526" s="6" t="s">
        <v>2021</v>
      </c>
      <c r="C526" s="6" t="s">
        <v>2022</v>
      </c>
      <c r="D526" s="7" t="b">
        <v>0</v>
      </c>
      <c r="E526" s="6" t="s">
        <v>913</v>
      </c>
      <c r="F526" s="6" t="s">
        <v>867</v>
      </c>
      <c r="G526" s="8">
        <v>42912</v>
      </c>
      <c r="H526" s="8">
        <v>42912</v>
      </c>
      <c r="I526" s="9"/>
      <c r="J526" s="9"/>
      <c r="K526" s="9"/>
      <c r="L526" s="6" t="s">
        <v>19</v>
      </c>
      <c r="M526" s="9"/>
      <c r="N526" s="6" t="s">
        <v>868</v>
      </c>
      <c r="O526" s="9"/>
      <c r="P526" s="7">
        <v>1</v>
      </c>
      <c r="Q526" s="6" t="s">
        <v>869</v>
      </c>
      <c r="R526" s="6" t="s">
        <v>2021</v>
      </c>
      <c r="S526" s="6" t="s">
        <v>19</v>
      </c>
      <c r="T526" s="8">
        <v>41640</v>
      </c>
      <c r="U526" s="8">
        <v>42919</v>
      </c>
      <c r="V526" s="7" t="b">
        <v>1</v>
      </c>
      <c r="W526" s="6" t="s">
        <v>860</v>
      </c>
      <c r="X526" s="6" t="s">
        <v>870</v>
      </c>
      <c r="Y526" s="7">
        <v>1</v>
      </c>
      <c r="Z526" s="6" t="s">
        <v>713</v>
      </c>
      <c r="AA526" s="6" t="str">
        <f t="shared" si="32"/>
        <v>1009Z</v>
      </c>
      <c r="AB526" s="6" t="str">
        <f t="shared" si="33"/>
        <v/>
      </c>
      <c r="AD526" s="10" t="e">
        <f>VLOOKUP(R526,Layout2!$B$2:$M$2395,12,FALSE)</f>
        <v>#N/A</v>
      </c>
      <c r="AE526" s="10" t="e">
        <f>IF(ISNA(AD526),VLOOKUP(C526,Layout2!$F$2:$M$2395,8,FALSE),AD526)</f>
        <v>#N/A</v>
      </c>
      <c r="AF526" s="10" t="e">
        <f>IF(ISNA(AE526),VLOOKUP(B526,Layout2!$F$2:$M$2395,8,FALSE),AE526)</f>
        <v>#N/A</v>
      </c>
      <c r="AG526" s="10" t="e">
        <f>IF(ISNA(AF526),VLOOKUP(B526,Layout2!$B$2:$M$2395,12,FALSE),AF526)</f>
        <v>#N/A</v>
      </c>
      <c r="AI526" s="17" t="e">
        <v>#N/A</v>
      </c>
      <c r="AJ526" s="17" t="s">
        <v>2006</v>
      </c>
      <c r="AK526" s="17" t="s">
        <v>2006</v>
      </c>
      <c r="AL526" t="str">
        <f t="shared" si="34"/>
        <v>1009Z</v>
      </c>
      <c r="AM526" t="str">
        <f t="shared" si="35"/>
        <v>LF 26/06/2017 BCO VOTORANTIM SA</v>
      </c>
    </row>
    <row r="527" spans="1:39" ht="12.75" customHeight="1" x14ac:dyDescent="0.3">
      <c r="A527" s="6" t="s">
        <v>2018</v>
      </c>
      <c r="B527" s="6" t="s">
        <v>2023</v>
      </c>
      <c r="C527" s="6" t="s">
        <v>2024</v>
      </c>
      <c r="D527" s="7" t="b">
        <v>0</v>
      </c>
      <c r="E527" s="6" t="s">
        <v>913</v>
      </c>
      <c r="F527" s="6" t="s">
        <v>867</v>
      </c>
      <c r="G527" s="8">
        <v>42912</v>
      </c>
      <c r="H527" s="8">
        <v>42912</v>
      </c>
      <c r="I527" s="9"/>
      <c r="J527" s="9"/>
      <c r="K527" s="9"/>
      <c r="L527" s="6" t="s">
        <v>19</v>
      </c>
      <c r="M527" s="9"/>
      <c r="N527" s="6" t="s">
        <v>868</v>
      </c>
      <c r="O527" s="9"/>
      <c r="P527" s="7">
        <v>1</v>
      </c>
      <c r="Q527" s="6" t="s">
        <v>869</v>
      </c>
      <c r="R527" s="6" t="s">
        <v>2023</v>
      </c>
      <c r="S527" s="6" t="s">
        <v>19</v>
      </c>
      <c r="T527" s="8">
        <v>41640</v>
      </c>
      <c r="U527" s="8">
        <v>42919</v>
      </c>
      <c r="V527" s="7" t="b">
        <v>1</v>
      </c>
      <c r="W527" s="6" t="s">
        <v>860</v>
      </c>
      <c r="X527" s="6" t="s">
        <v>870</v>
      </c>
      <c r="Y527" s="7">
        <v>1</v>
      </c>
      <c r="Z527" s="6" t="s">
        <v>713</v>
      </c>
      <c r="AA527" s="6" t="str">
        <f t="shared" si="32"/>
        <v>1009Z</v>
      </c>
      <c r="AB527" s="6" t="str">
        <f t="shared" si="33"/>
        <v/>
      </c>
      <c r="AD527" s="10" t="e">
        <f>VLOOKUP(R527,Layout2!$B$2:$M$2395,12,FALSE)</f>
        <v>#N/A</v>
      </c>
      <c r="AE527" s="10" t="e">
        <f>IF(ISNA(AD527),VLOOKUP(C527,Layout2!$F$2:$M$2395,8,FALSE),AD527)</f>
        <v>#N/A</v>
      </c>
      <c r="AF527" s="10" t="e">
        <f>IF(ISNA(AE527),VLOOKUP(B527,Layout2!$F$2:$M$2395,8,FALSE),AE527)</f>
        <v>#N/A</v>
      </c>
      <c r="AG527" s="10" t="e">
        <f>IF(ISNA(AF527),VLOOKUP(B527,Layout2!$B$2:$M$2395,12,FALSE),AF527)</f>
        <v>#N/A</v>
      </c>
      <c r="AI527" s="17" t="e">
        <v>#N/A</v>
      </c>
      <c r="AJ527" s="17" t="s">
        <v>2006</v>
      </c>
      <c r="AK527" s="17" t="s">
        <v>2006</v>
      </c>
      <c r="AL527" t="str">
        <f t="shared" si="34"/>
        <v>1009Z</v>
      </c>
      <c r="AM527" t="str">
        <f t="shared" si="35"/>
        <v>LF 26/06/2017 BCO VOTORANTIM SA</v>
      </c>
    </row>
    <row r="528" spans="1:39" ht="12.75" customHeight="1" x14ac:dyDescent="0.3">
      <c r="A528" s="6" t="s">
        <v>2018</v>
      </c>
      <c r="B528" s="6" t="s">
        <v>2025</v>
      </c>
      <c r="C528" s="6" t="s">
        <v>2026</v>
      </c>
      <c r="D528" s="7" t="b">
        <v>0</v>
      </c>
      <c r="E528" s="6" t="s">
        <v>913</v>
      </c>
      <c r="F528" s="6" t="s">
        <v>867</v>
      </c>
      <c r="G528" s="8">
        <v>42912</v>
      </c>
      <c r="H528" s="8">
        <v>42912</v>
      </c>
      <c r="I528" s="9"/>
      <c r="J528" s="9"/>
      <c r="K528" s="9"/>
      <c r="L528" s="6" t="s">
        <v>19</v>
      </c>
      <c r="M528" s="9"/>
      <c r="N528" s="6" t="s">
        <v>868</v>
      </c>
      <c r="O528" s="9"/>
      <c r="P528" s="7">
        <v>1</v>
      </c>
      <c r="Q528" s="6" t="s">
        <v>869</v>
      </c>
      <c r="R528" s="6" t="s">
        <v>2025</v>
      </c>
      <c r="S528" s="6" t="s">
        <v>19</v>
      </c>
      <c r="T528" s="8">
        <v>41640</v>
      </c>
      <c r="U528" s="8">
        <v>42919</v>
      </c>
      <c r="V528" s="7" t="b">
        <v>1</v>
      </c>
      <c r="W528" s="6" t="s">
        <v>860</v>
      </c>
      <c r="X528" s="6" t="s">
        <v>870</v>
      </c>
      <c r="Y528" s="7">
        <v>1</v>
      </c>
      <c r="Z528" s="6" t="s">
        <v>713</v>
      </c>
      <c r="AA528" s="6" t="str">
        <f t="shared" si="32"/>
        <v>1009Z</v>
      </c>
      <c r="AB528" s="6" t="str">
        <f t="shared" si="33"/>
        <v/>
      </c>
      <c r="AD528" s="10" t="e">
        <f>VLOOKUP(R528,Layout2!$B$2:$M$2395,12,FALSE)</f>
        <v>#N/A</v>
      </c>
      <c r="AE528" s="10" t="e">
        <f>IF(ISNA(AD528),VLOOKUP(C528,Layout2!$F$2:$M$2395,8,FALSE),AD528)</f>
        <v>#N/A</v>
      </c>
      <c r="AF528" s="10" t="e">
        <f>IF(ISNA(AE528),VLOOKUP(B528,Layout2!$F$2:$M$2395,8,FALSE),AE528)</f>
        <v>#N/A</v>
      </c>
      <c r="AG528" s="10" t="e">
        <f>IF(ISNA(AF528),VLOOKUP(B528,Layout2!$B$2:$M$2395,12,FALSE),AF528)</f>
        <v>#N/A</v>
      </c>
      <c r="AI528" s="17" t="e">
        <v>#N/A</v>
      </c>
      <c r="AJ528" s="17" t="s">
        <v>2006</v>
      </c>
      <c r="AK528" s="17" t="s">
        <v>2006</v>
      </c>
      <c r="AL528" t="str">
        <f t="shared" si="34"/>
        <v>1009Z</v>
      </c>
      <c r="AM528" t="str">
        <f t="shared" si="35"/>
        <v>LF 26/06/2017 BCO VOTORANTIM SA</v>
      </c>
    </row>
    <row r="529" spans="1:39" ht="12.75" customHeight="1" x14ac:dyDescent="0.3">
      <c r="A529" s="6" t="s">
        <v>1984</v>
      </c>
      <c r="B529" s="6" t="s">
        <v>651</v>
      </c>
      <c r="C529" s="6" t="s">
        <v>651</v>
      </c>
      <c r="D529" s="7" t="b">
        <v>0</v>
      </c>
      <c r="E529" s="6" t="s">
        <v>894</v>
      </c>
      <c r="F529" s="6" t="s">
        <v>867</v>
      </c>
      <c r="G529" s="8">
        <v>41440</v>
      </c>
      <c r="H529" s="8">
        <v>46919</v>
      </c>
      <c r="I529" s="9"/>
      <c r="J529" s="9"/>
      <c r="K529" s="9"/>
      <c r="L529" s="6" t="s">
        <v>651</v>
      </c>
      <c r="M529" s="9"/>
      <c r="N529" s="6" t="s">
        <v>882</v>
      </c>
      <c r="O529" s="9"/>
      <c r="P529" s="7">
        <v>0.08</v>
      </c>
      <c r="Q529" s="6" t="s">
        <v>869</v>
      </c>
      <c r="R529" s="6" t="s">
        <v>650</v>
      </c>
      <c r="S529" s="6" t="s">
        <v>19</v>
      </c>
      <c r="T529" s="8">
        <v>41640</v>
      </c>
      <c r="U529" s="8">
        <v>42494</v>
      </c>
      <c r="V529" s="7" t="b">
        <v>1</v>
      </c>
      <c r="W529" s="6" t="s">
        <v>860</v>
      </c>
      <c r="X529" s="6" t="s">
        <v>875</v>
      </c>
      <c r="Y529" s="7">
        <v>1</v>
      </c>
      <c r="Z529" s="6" t="s">
        <v>713</v>
      </c>
      <c r="AA529" s="6" t="str">
        <f t="shared" si="32"/>
        <v>0294480D</v>
      </c>
      <c r="AB529" s="6" t="str">
        <f t="shared" si="33"/>
        <v>10678505000163</v>
      </c>
      <c r="AD529" s="10" t="str">
        <f>VLOOKUP(R529,Layout2!$B$2:$M$2395,12,FALSE)</f>
        <v>10678505000163</v>
      </c>
      <c r="AE529" s="10" t="str">
        <f>IF(ISNA(AD529),VLOOKUP(C529,Layout2!$F$2:$M$2395,8,FALSE),AD529)</f>
        <v>10678505000163</v>
      </c>
      <c r="AF529" s="10" t="str">
        <f>IF(ISNA(AE529),VLOOKUP(B529,Layout2!$F$2:$M$2395,8,FALSE),AE529)</f>
        <v>10678505000163</v>
      </c>
      <c r="AG529" s="10" t="str">
        <f>IF(ISNA(AF529),VLOOKUP(B529,Layout2!$B$2:$M$2395,12,FALSE),AF529)</f>
        <v>10678505000163</v>
      </c>
      <c r="AI529" s="17" t="s">
        <v>1986</v>
      </c>
      <c r="AJ529" s="17" t="s">
        <v>1986</v>
      </c>
      <c r="AK529" s="17" t="s">
        <v>1986</v>
      </c>
      <c r="AL529" t="str">
        <f t="shared" si="34"/>
        <v>0294480D</v>
      </c>
      <c r="AM529" t="str">
        <f t="shared" si="35"/>
        <v>Debênture Concessionária Rodovias do Tietê 1S 1E</v>
      </c>
    </row>
    <row r="530" spans="1:39" ht="12.75" customHeight="1" x14ac:dyDescent="0.3">
      <c r="A530" s="6" t="s">
        <v>2027</v>
      </c>
      <c r="B530" s="6" t="s">
        <v>2028</v>
      </c>
      <c r="C530" s="6" t="s">
        <v>820</v>
      </c>
      <c r="D530" s="7" t="b">
        <v>0</v>
      </c>
      <c r="E530" s="6" t="s">
        <v>1089</v>
      </c>
      <c r="F530" s="6" t="s">
        <v>19</v>
      </c>
      <c r="G530" s="8">
        <v>41878</v>
      </c>
      <c r="H530" s="8">
        <v>43723</v>
      </c>
      <c r="I530" s="9"/>
      <c r="J530" s="9"/>
      <c r="K530" s="9"/>
      <c r="L530" s="6" t="s">
        <v>820</v>
      </c>
      <c r="M530" s="9"/>
      <c r="N530" s="6" t="s">
        <v>888</v>
      </c>
      <c r="O530" s="9"/>
      <c r="P530" s="7">
        <v>0.03</v>
      </c>
      <c r="Q530" s="6" t="s">
        <v>869</v>
      </c>
      <c r="R530" s="6" t="s">
        <v>593</v>
      </c>
      <c r="S530" s="6" t="s">
        <v>19</v>
      </c>
      <c r="T530" s="8">
        <v>41640</v>
      </c>
      <c r="U530" s="8">
        <v>43325</v>
      </c>
      <c r="V530" s="7" t="b">
        <v>0</v>
      </c>
      <c r="W530" s="6" t="s">
        <v>860</v>
      </c>
      <c r="X530" s="6" t="s">
        <v>861</v>
      </c>
      <c r="Y530" s="7">
        <v>1</v>
      </c>
      <c r="Z530" s="6" t="s">
        <v>713</v>
      </c>
      <c r="AA530" s="6" t="str">
        <f t="shared" si="32"/>
        <v>-</v>
      </c>
      <c r="AB530" s="6" t="str">
        <f t="shared" si="33"/>
        <v>08632394000102</v>
      </c>
      <c r="AD530" s="10" t="str">
        <f>VLOOKUP(R530,Layout2!$B$2:$M$2395,12,FALSE)</f>
        <v>08632394000102</v>
      </c>
      <c r="AE530" s="10" t="str">
        <f>IF(ISNA(AD530),VLOOKUP(C530,Layout2!$F$2:$M$2395,8,FALSE),AD530)</f>
        <v>08632394000102</v>
      </c>
      <c r="AF530" s="10" t="str">
        <f>IF(ISNA(AE530),VLOOKUP(B530,Layout2!$F$2:$M$2395,8,FALSE),AE530)</f>
        <v>08632394000102</v>
      </c>
      <c r="AG530" s="10" t="str">
        <f>IF(ISNA(AF530),VLOOKUP(B530,Layout2!$B$2:$M$2395,12,FALSE),AF530)</f>
        <v>08632394000102</v>
      </c>
      <c r="AI530" s="17" t="e">
        <v>#N/A</v>
      </c>
      <c r="AJ530" s="17" t="s">
        <v>862</v>
      </c>
      <c r="AK530" s="17" t="s">
        <v>862</v>
      </c>
      <c r="AL530" t="str">
        <f t="shared" si="34"/>
        <v>-</v>
      </c>
      <c r="AM530" t="str">
        <f t="shared" si="35"/>
        <v>FIDC Red Multissetorial LP Sênior 9</v>
      </c>
    </row>
    <row r="531" spans="1:39" ht="12.75" customHeight="1" x14ac:dyDescent="0.3">
      <c r="A531" s="6" t="s">
        <v>2029</v>
      </c>
      <c r="B531" s="6" t="s">
        <v>2030</v>
      </c>
      <c r="C531" s="6" t="s">
        <v>2031</v>
      </c>
      <c r="D531" s="7" t="b">
        <v>0</v>
      </c>
      <c r="E531" s="6" t="s">
        <v>1089</v>
      </c>
      <c r="F531" s="6" t="s">
        <v>867</v>
      </c>
      <c r="G531" s="8">
        <v>41547</v>
      </c>
      <c r="H531" s="8">
        <v>55153</v>
      </c>
      <c r="I531" s="9"/>
      <c r="J531" s="9"/>
      <c r="K531" s="9"/>
      <c r="L531" s="6" t="s">
        <v>822</v>
      </c>
      <c r="M531" s="9"/>
      <c r="N531" s="6" t="s">
        <v>888</v>
      </c>
      <c r="O531" s="9"/>
      <c r="P531" s="7">
        <v>4.4999999999999998E-2</v>
      </c>
      <c r="Q531" s="6" t="s">
        <v>869</v>
      </c>
      <c r="R531" s="6" t="s">
        <v>2032</v>
      </c>
      <c r="S531" s="6" t="s">
        <v>19</v>
      </c>
      <c r="T531" s="8">
        <v>41640</v>
      </c>
      <c r="U531" s="8">
        <v>42906</v>
      </c>
      <c r="V531" s="7" t="b">
        <v>0</v>
      </c>
      <c r="W531" s="6" t="s">
        <v>860</v>
      </c>
      <c r="X531" s="6" t="s">
        <v>861</v>
      </c>
      <c r="Y531" s="7">
        <v>1</v>
      </c>
      <c r="Z531" s="6" t="s">
        <v>713</v>
      </c>
      <c r="AA531" s="6" t="str">
        <f t="shared" si="32"/>
        <v>-</v>
      </c>
      <c r="AB531" s="6" t="str">
        <f t="shared" si="33"/>
        <v/>
      </c>
      <c r="AD531" s="10" t="e">
        <f>VLOOKUP(R531,Layout2!$B$2:$M$2395,12,FALSE)</f>
        <v>#N/A</v>
      </c>
      <c r="AE531" s="10" t="e">
        <f>IF(ISNA(AD531),VLOOKUP(C531,Layout2!$F$2:$M$2395,8,FALSE),AD531)</f>
        <v>#N/A</v>
      </c>
      <c r="AF531" s="10" t="e">
        <f>IF(ISNA(AE531),VLOOKUP(B531,Layout2!$F$2:$M$2395,8,FALSE),AE531)</f>
        <v>#N/A</v>
      </c>
      <c r="AG531" s="10" t="e">
        <f>IF(ISNA(AF531),VLOOKUP(B531,Layout2!$B$2:$M$2395,12,FALSE),AF531)</f>
        <v>#N/A</v>
      </c>
      <c r="AI531" s="17" t="e">
        <v>#N/A</v>
      </c>
      <c r="AJ531" s="17" t="s">
        <v>862</v>
      </c>
      <c r="AK531" s="17" t="s">
        <v>862</v>
      </c>
      <c r="AL531" t="str">
        <f t="shared" si="34"/>
        <v>-</v>
      </c>
      <c r="AM531" t="str">
        <f t="shared" si="35"/>
        <v>FIDC Red Multisetorial LP Mezanino E</v>
      </c>
    </row>
    <row r="532" spans="1:39" ht="12.75" customHeight="1" x14ac:dyDescent="0.3">
      <c r="A532" s="6" t="s">
        <v>2033</v>
      </c>
      <c r="B532" s="6" t="s">
        <v>2034</v>
      </c>
      <c r="C532" s="6" t="s">
        <v>19</v>
      </c>
      <c r="D532" s="7" t="b">
        <v>1</v>
      </c>
      <c r="E532" s="6" t="s">
        <v>858</v>
      </c>
      <c r="F532" s="6" t="s">
        <v>859</v>
      </c>
      <c r="G532" s="8">
        <v>0</v>
      </c>
      <c r="H532" s="8">
        <v>55153</v>
      </c>
      <c r="I532" s="9"/>
      <c r="J532" s="9"/>
      <c r="K532" s="9"/>
      <c r="L532" s="6" t="s">
        <v>19</v>
      </c>
      <c r="M532" s="9"/>
      <c r="N532" s="6" t="s">
        <v>19</v>
      </c>
      <c r="O532" s="9"/>
      <c r="P532" s="7">
        <v>0</v>
      </c>
      <c r="Q532" s="6" t="s">
        <v>19</v>
      </c>
      <c r="R532" s="6" t="s">
        <v>2035</v>
      </c>
      <c r="S532" s="6" t="s">
        <v>19</v>
      </c>
      <c r="T532" s="8">
        <v>41640</v>
      </c>
      <c r="U532" s="8">
        <v>42570</v>
      </c>
      <c r="V532" s="7" t="b">
        <v>0</v>
      </c>
      <c r="W532" s="6" t="s">
        <v>860</v>
      </c>
      <c r="X532" s="6" t="s">
        <v>861</v>
      </c>
      <c r="Y532" s="7">
        <v>1</v>
      </c>
      <c r="Z532" s="6" t="s">
        <v>713</v>
      </c>
      <c r="AA532" s="6" t="str">
        <f t="shared" si="32"/>
        <v>-</v>
      </c>
      <c r="AB532" s="6" t="str">
        <f t="shared" si="33"/>
        <v/>
      </c>
      <c r="AD532" s="10" t="e">
        <f>VLOOKUP(R532,Layout2!$B$2:$M$2395,12,FALSE)</f>
        <v>#N/A</v>
      </c>
      <c r="AE532" s="10" t="e">
        <f>IF(ISNA(AD532),VLOOKUP(C532,Layout2!$F$2:$M$2395,8,FALSE),AD532)</f>
        <v>#N/A</v>
      </c>
      <c r="AF532" s="10" t="e">
        <f>IF(ISNA(AE532),VLOOKUP(B532,Layout2!$F$2:$M$2395,8,FALSE),AE532)</f>
        <v>#N/A</v>
      </c>
      <c r="AG532" s="10" t="e">
        <f>IF(ISNA(AF532),VLOOKUP(B532,Layout2!$B$2:$M$2395,12,FALSE),AF532)</f>
        <v>#N/A</v>
      </c>
      <c r="AI532" s="17" t="e">
        <v>#N/A</v>
      </c>
      <c r="AJ532" s="17" t="s">
        <v>862</v>
      </c>
      <c r="AK532" s="17" t="s">
        <v>862</v>
      </c>
      <c r="AL532" t="str">
        <f t="shared" si="34"/>
        <v>-</v>
      </c>
      <c r="AM532" t="str">
        <f t="shared" si="35"/>
        <v>Capitânia Index CP FIC FIRF</v>
      </c>
    </row>
    <row r="533" spans="1:39" ht="12.75" customHeight="1" x14ac:dyDescent="0.3">
      <c r="A533" s="6" t="s">
        <v>2036</v>
      </c>
      <c r="B533" s="6" t="s">
        <v>2037</v>
      </c>
      <c r="C533" s="6" t="s">
        <v>2038</v>
      </c>
      <c r="D533" s="7" t="b">
        <v>0</v>
      </c>
      <c r="E533" s="6" t="s">
        <v>866</v>
      </c>
      <c r="F533" s="6" t="s">
        <v>867</v>
      </c>
      <c r="G533" s="8">
        <v>42908</v>
      </c>
      <c r="H533" s="8">
        <v>42908</v>
      </c>
      <c r="I533" s="9"/>
      <c r="J533" s="9"/>
      <c r="K533" s="9"/>
      <c r="L533" s="6" t="s">
        <v>19</v>
      </c>
      <c r="M533" s="9"/>
      <c r="N533" s="6" t="s">
        <v>868</v>
      </c>
      <c r="O533" s="9"/>
      <c r="P533" s="7">
        <v>1</v>
      </c>
      <c r="Q533" s="6" t="s">
        <v>869</v>
      </c>
      <c r="R533" s="6" t="s">
        <v>2037</v>
      </c>
      <c r="S533" s="6" t="s">
        <v>19</v>
      </c>
      <c r="T533" s="8">
        <v>41640</v>
      </c>
      <c r="U533" s="8">
        <v>42825</v>
      </c>
      <c r="V533" s="7" t="b">
        <v>0</v>
      </c>
      <c r="W533" s="6" t="s">
        <v>860</v>
      </c>
      <c r="X533" s="6" t="s">
        <v>870</v>
      </c>
      <c r="Y533" s="7">
        <v>1</v>
      </c>
      <c r="Z533" s="6" t="s">
        <v>713</v>
      </c>
      <c r="AA533" s="6" t="str">
        <f t="shared" si="32"/>
        <v>1009Z</v>
      </c>
      <c r="AB533" s="6" t="str">
        <f t="shared" si="33"/>
        <v/>
      </c>
      <c r="AD533" s="10" t="e">
        <f>VLOOKUP(R533,Layout2!$B$2:$M$2395,12,FALSE)</f>
        <v>#N/A</v>
      </c>
      <c r="AE533" s="10" t="e">
        <f>IF(ISNA(AD533),VLOOKUP(C533,Layout2!$F$2:$M$2395,8,FALSE),AD533)</f>
        <v>#N/A</v>
      </c>
      <c r="AF533" s="10" t="e">
        <f>IF(ISNA(AE533),VLOOKUP(B533,Layout2!$F$2:$M$2395,8,FALSE),AE533)</f>
        <v>#N/A</v>
      </c>
      <c r="AG533" s="10" t="e">
        <f>IF(ISNA(AF533),VLOOKUP(B533,Layout2!$B$2:$M$2395,12,FALSE),AF533)</f>
        <v>#N/A</v>
      </c>
      <c r="AI533" s="17" t="e">
        <v>#N/A</v>
      </c>
      <c r="AJ533" s="17" t="s">
        <v>2006</v>
      </c>
      <c r="AK533" s="17" t="s">
        <v>2006</v>
      </c>
      <c r="AL533" t="str">
        <f t="shared" si="34"/>
        <v>1009Z</v>
      </c>
      <c r="AM533" t="str">
        <f t="shared" si="35"/>
        <v>CDB 22/06/2017 BCO VOTORANTIM SA</v>
      </c>
    </row>
    <row r="534" spans="1:39" ht="12.75" customHeight="1" x14ac:dyDescent="0.3">
      <c r="A534" s="6" t="s">
        <v>2039</v>
      </c>
      <c r="B534" s="6" t="s">
        <v>2040</v>
      </c>
      <c r="C534" s="6" t="s">
        <v>19</v>
      </c>
      <c r="D534" s="7" t="b">
        <v>0</v>
      </c>
      <c r="E534" s="6" t="s">
        <v>974</v>
      </c>
      <c r="F534" s="6" t="s">
        <v>975</v>
      </c>
      <c r="G534" s="8">
        <v>0</v>
      </c>
      <c r="H534" s="8">
        <v>0</v>
      </c>
      <c r="I534" s="9"/>
      <c r="J534" s="9"/>
      <c r="K534" s="9"/>
      <c r="L534" s="6" t="s">
        <v>19</v>
      </c>
      <c r="M534" s="9"/>
      <c r="N534" s="6" t="s">
        <v>888</v>
      </c>
      <c r="O534" s="9"/>
      <c r="P534" s="7">
        <v>0</v>
      </c>
      <c r="Q534" s="6" t="s">
        <v>869</v>
      </c>
      <c r="R534" s="6" t="s">
        <v>2041</v>
      </c>
      <c r="S534" s="6" t="s">
        <v>19</v>
      </c>
      <c r="T534" s="8">
        <v>41640</v>
      </c>
      <c r="U534" s="8">
        <v>42719</v>
      </c>
      <c r="V534" s="7" t="b">
        <v>1</v>
      </c>
      <c r="W534" s="6" t="s">
        <v>860</v>
      </c>
      <c r="X534" s="6" t="s">
        <v>861</v>
      </c>
      <c r="Y534" s="7">
        <v>1</v>
      </c>
      <c r="Z534" s="6" t="s">
        <v>976</v>
      </c>
      <c r="AA534" s="6" t="str">
        <f t="shared" si="32"/>
        <v>-</v>
      </c>
      <c r="AB534" s="6" t="str">
        <f t="shared" si="33"/>
        <v/>
      </c>
      <c r="AD534" s="10" t="e">
        <f>VLOOKUP(R534,Layout2!$B$2:$M$2395,12,FALSE)</f>
        <v>#N/A</v>
      </c>
      <c r="AE534" s="10" t="e">
        <f>IF(ISNA(AD534),VLOOKUP(C534,Layout2!$F$2:$M$2395,8,FALSE),AD534)</f>
        <v>#N/A</v>
      </c>
      <c r="AF534" s="10" t="e">
        <f>IF(ISNA(AE534),VLOOKUP(B534,Layout2!$F$2:$M$2395,8,FALSE),AE534)</f>
        <v>#N/A</v>
      </c>
      <c r="AG534" s="10" t="e">
        <f>IF(ISNA(AF534),VLOOKUP(B534,Layout2!$B$2:$M$2395,12,FALSE),AF534)</f>
        <v>#N/A</v>
      </c>
      <c r="AI534" s="17" t="e">
        <v>#N/A</v>
      </c>
      <c r="AJ534" s="17" t="s">
        <v>862</v>
      </c>
      <c r="AK534" s="17" t="s">
        <v>862</v>
      </c>
      <c r="AL534" t="str">
        <f t="shared" si="34"/>
        <v>-</v>
      </c>
      <c r="AM534" t="str">
        <f t="shared" si="35"/>
        <v>Hotel Maxinvest</v>
      </c>
    </row>
    <row r="535" spans="1:39" ht="12.75" customHeight="1" x14ac:dyDescent="0.3">
      <c r="A535" s="6" t="s">
        <v>2042</v>
      </c>
      <c r="B535" s="6" t="s">
        <v>2043</v>
      </c>
      <c r="C535" s="6" t="s">
        <v>2044</v>
      </c>
      <c r="D535" s="7" t="b">
        <v>0</v>
      </c>
      <c r="E535" s="6" t="s">
        <v>913</v>
      </c>
      <c r="F535" s="6" t="s">
        <v>867</v>
      </c>
      <c r="G535" s="8">
        <v>44775</v>
      </c>
      <c r="H535" s="8">
        <v>44775</v>
      </c>
      <c r="I535" s="9"/>
      <c r="J535" s="9"/>
      <c r="K535" s="9"/>
      <c r="L535" s="6" t="s">
        <v>19</v>
      </c>
      <c r="M535" s="9"/>
      <c r="N535" s="6" t="s">
        <v>888</v>
      </c>
      <c r="O535" s="9"/>
      <c r="P535" s="7">
        <v>0</v>
      </c>
      <c r="Q535" s="6" t="s">
        <v>869</v>
      </c>
      <c r="R535" s="6" t="s">
        <v>2043</v>
      </c>
      <c r="S535" s="6" t="s">
        <v>19</v>
      </c>
      <c r="T535" s="8">
        <v>41640</v>
      </c>
      <c r="U535" s="8">
        <v>42825</v>
      </c>
      <c r="V535" s="7" t="b">
        <v>0</v>
      </c>
      <c r="W535" s="6" t="s">
        <v>860</v>
      </c>
      <c r="X535" s="6" t="s">
        <v>870</v>
      </c>
      <c r="Y535" s="7">
        <v>1</v>
      </c>
      <c r="Z535" s="6" t="s">
        <v>713</v>
      </c>
      <c r="AA535" s="6" t="str">
        <f t="shared" si="32"/>
        <v>ABCB4</v>
      </c>
      <c r="AB535" s="6" t="str">
        <f t="shared" si="33"/>
        <v/>
      </c>
      <c r="AD535" s="10" t="e">
        <f>VLOOKUP(R535,Layout2!$B$2:$M$2395,12,FALSE)</f>
        <v>#N/A</v>
      </c>
      <c r="AE535" s="10" t="e">
        <f>IF(ISNA(AD535),VLOOKUP(C535,Layout2!$F$2:$M$2395,8,FALSE),AD535)</f>
        <v>#N/A</v>
      </c>
      <c r="AF535" s="10" t="e">
        <f>IF(ISNA(AE535),VLOOKUP(B535,Layout2!$F$2:$M$2395,8,FALSE),AE535)</f>
        <v>#N/A</v>
      </c>
      <c r="AG535" s="10" t="e">
        <f>IF(ISNA(AF535),VLOOKUP(B535,Layout2!$B$2:$M$2395,12,FALSE),AF535)</f>
        <v>#N/A</v>
      </c>
      <c r="AI535" s="17" t="e">
        <v>#N/A</v>
      </c>
      <c r="AJ535" s="17" t="s">
        <v>2045</v>
      </c>
      <c r="AK535" s="17" t="s">
        <v>2045</v>
      </c>
      <c r="AL535" t="str">
        <f t="shared" si="34"/>
        <v>ABCB4</v>
      </c>
      <c r="AM535" t="str">
        <f t="shared" si="35"/>
        <v>LF 02/08/2022 BCO ABC</v>
      </c>
    </row>
    <row r="536" spans="1:39" ht="12.75" customHeight="1" x14ac:dyDescent="0.3">
      <c r="A536" s="6" t="s">
        <v>2046</v>
      </c>
      <c r="B536" s="6" t="s">
        <v>2047</v>
      </c>
      <c r="C536" s="6" t="s">
        <v>738</v>
      </c>
      <c r="D536" s="7" t="b">
        <v>0</v>
      </c>
      <c r="E536" s="6" t="s">
        <v>894</v>
      </c>
      <c r="F536" s="6" t="s">
        <v>867</v>
      </c>
      <c r="G536" s="8">
        <v>41810</v>
      </c>
      <c r="H536" s="8">
        <v>42906</v>
      </c>
      <c r="I536" s="9"/>
      <c r="J536" s="9"/>
      <c r="K536" s="9"/>
      <c r="L536" s="6" t="s">
        <v>738</v>
      </c>
      <c r="M536" s="9"/>
      <c r="N536" s="6" t="s">
        <v>888</v>
      </c>
      <c r="O536" s="9"/>
      <c r="P536" s="7">
        <v>8.0000000000000002E-3</v>
      </c>
      <c r="Q536" s="6" t="s">
        <v>869</v>
      </c>
      <c r="R536" s="6" t="s">
        <v>2048</v>
      </c>
      <c r="S536" s="6" t="s">
        <v>19</v>
      </c>
      <c r="T536" s="8">
        <v>41640</v>
      </c>
      <c r="U536" s="8">
        <v>42892</v>
      </c>
      <c r="V536" s="7" t="b">
        <v>0</v>
      </c>
      <c r="W536" s="6" t="s">
        <v>860</v>
      </c>
      <c r="X536" s="6" t="s">
        <v>875</v>
      </c>
      <c r="Y536" s="7">
        <v>1</v>
      </c>
      <c r="Z536" s="6" t="s">
        <v>713</v>
      </c>
      <c r="AA536" s="6" t="str">
        <f t="shared" si="32"/>
        <v>SBSP3</v>
      </c>
      <c r="AB536" s="6" t="str">
        <f t="shared" si="33"/>
        <v/>
      </c>
      <c r="AD536" s="10" t="e">
        <f>VLOOKUP(R536,Layout2!$B$2:$M$2395,12,FALSE)</f>
        <v>#N/A</v>
      </c>
      <c r="AE536" s="10" t="e">
        <f>IF(ISNA(AD536),VLOOKUP(C536,Layout2!$F$2:$M$2395,8,FALSE),AD536)</f>
        <v>#N/A</v>
      </c>
      <c r="AF536" s="10" t="e">
        <f>IF(ISNA(AE536),VLOOKUP(B536,Layout2!$F$2:$M$2395,8,FALSE),AE536)</f>
        <v>#N/A</v>
      </c>
      <c r="AG536" s="10" t="e">
        <f>IF(ISNA(AF536),VLOOKUP(B536,Layout2!$B$2:$M$2395,12,FALSE),AF536)</f>
        <v>#N/A</v>
      </c>
      <c r="AI536" s="17" t="e">
        <v>#N/A</v>
      </c>
      <c r="AJ536" s="17" t="s">
        <v>1828</v>
      </c>
      <c r="AK536" s="17" t="s">
        <v>1828</v>
      </c>
      <c r="AL536" t="str">
        <f t="shared" si="34"/>
        <v>SBSP3</v>
      </c>
      <c r="AM536" t="str">
        <f t="shared" si="35"/>
        <v>Debênture Sabesp 1S 19E</v>
      </c>
    </row>
    <row r="537" spans="1:39" ht="12.75" customHeight="1" x14ac:dyDescent="0.3">
      <c r="A537" s="6" t="s">
        <v>2049</v>
      </c>
      <c r="B537" s="6" t="s">
        <v>2050</v>
      </c>
      <c r="C537" s="6" t="s">
        <v>19</v>
      </c>
      <c r="D537" s="7" t="b">
        <v>0</v>
      </c>
      <c r="E537" s="6" t="s">
        <v>913</v>
      </c>
      <c r="F537" s="6" t="s">
        <v>937</v>
      </c>
      <c r="G537" s="8">
        <v>41689</v>
      </c>
      <c r="H537" s="8">
        <v>42422</v>
      </c>
      <c r="I537" s="9"/>
      <c r="J537" s="9"/>
      <c r="K537" s="9"/>
      <c r="L537" s="6" t="s">
        <v>19</v>
      </c>
      <c r="M537" s="9"/>
      <c r="N537" s="6" t="s">
        <v>868</v>
      </c>
      <c r="O537" s="9"/>
      <c r="P537" s="7">
        <v>1.0549999999999999</v>
      </c>
      <c r="Q537" s="6" t="s">
        <v>869</v>
      </c>
      <c r="R537" s="6" t="s">
        <v>2051</v>
      </c>
      <c r="S537" s="6" t="s">
        <v>19</v>
      </c>
      <c r="T537" s="8">
        <v>41640</v>
      </c>
      <c r="U537" s="8">
        <v>42719</v>
      </c>
      <c r="V537" s="7" t="b">
        <v>1</v>
      </c>
      <c r="W537" s="6" t="s">
        <v>860</v>
      </c>
      <c r="X537" s="6" t="s">
        <v>870</v>
      </c>
      <c r="Y537" s="7">
        <v>1</v>
      </c>
      <c r="Z537" s="6" t="s">
        <v>713</v>
      </c>
      <c r="AA537" s="6" t="str">
        <f t="shared" si="32"/>
        <v>BBDC4</v>
      </c>
      <c r="AB537" s="6" t="str">
        <f t="shared" si="33"/>
        <v/>
      </c>
      <c r="AD537" s="10" t="e">
        <f>VLOOKUP(R537,Layout2!$B$2:$M$2395,12,FALSE)</f>
        <v>#N/A</v>
      </c>
      <c r="AE537" s="10" t="e">
        <f>IF(ISNA(AD537),VLOOKUP(C537,Layout2!$F$2:$M$2395,8,FALSE),AD537)</f>
        <v>#N/A</v>
      </c>
      <c r="AF537" s="10" t="e">
        <f>IF(ISNA(AE537),VLOOKUP(B537,Layout2!$F$2:$M$2395,8,FALSE),AE537)</f>
        <v>#N/A</v>
      </c>
      <c r="AG537" s="10" t="e">
        <f>IF(ISNA(AF537),VLOOKUP(B537,Layout2!$B$2:$M$2395,12,FALSE),AF537)</f>
        <v>#N/A</v>
      </c>
      <c r="AI537" s="17" t="e">
        <v>#N/A</v>
      </c>
      <c r="AJ537" s="17" t="s">
        <v>1115</v>
      </c>
      <c r="AK537" s="17" t="s">
        <v>1115</v>
      </c>
      <c r="AL537" t="str">
        <f t="shared" si="34"/>
        <v>BBDC4</v>
      </c>
      <c r="AM537" t="str">
        <f t="shared" si="35"/>
        <v>LF HSBC 1125436</v>
      </c>
    </row>
    <row r="538" spans="1:39" ht="12.75" customHeight="1" x14ac:dyDescent="0.3">
      <c r="A538" s="6" t="s">
        <v>2052</v>
      </c>
      <c r="B538" s="6" t="s">
        <v>2053</v>
      </c>
      <c r="C538" s="6" t="s">
        <v>2054</v>
      </c>
      <c r="D538" s="7" t="b">
        <v>0</v>
      </c>
      <c r="E538" s="6" t="s">
        <v>913</v>
      </c>
      <c r="F538" s="6" t="s">
        <v>867</v>
      </c>
      <c r="G538" s="8">
        <v>42850</v>
      </c>
      <c r="H538" s="8">
        <v>42850</v>
      </c>
      <c r="I538" s="9"/>
      <c r="J538" s="9"/>
      <c r="K538" s="9"/>
      <c r="L538" s="6" t="s">
        <v>19</v>
      </c>
      <c r="M538" s="9"/>
      <c r="N538" s="6" t="s">
        <v>868</v>
      </c>
      <c r="O538" s="9"/>
      <c r="P538" s="7">
        <v>1</v>
      </c>
      <c r="Q538" s="6" t="s">
        <v>869</v>
      </c>
      <c r="R538" s="6" t="s">
        <v>2053</v>
      </c>
      <c r="S538" s="6" t="s">
        <v>19</v>
      </c>
      <c r="T538" s="8">
        <v>41640</v>
      </c>
      <c r="U538" s="8">
        <v>42857</v>
      </c>
      <c r="V538" s="7" t="b">
        <v>1</v>
      </c>
      <c r="W538" s="6" t="s">
        <v>860</v>
      </c>
      <c r="X538" s="6" t="s">
        <v>870</v>
      </c>
      <c r="Y538" s="7">
        <v>1</v>
      </c>
      <c r="Z538" s="6" t="s">
        <v>713</v>
      </c>
      <c r="AA538" s="6" t="str">
        <f t="shared" si="32"/>
        <v>BBDC4</v>
      </c>
      <c r="AB538" s="6" t="str">
        <f t="shared" si="33"/>
        <v/>
      </c>
      <c r="AD538" s="10" t="e">
        <f>VLOOKUP(R538,Layout2!$B$2:$M$2395,12,FALSE)</f>
        <v>#N/A</v>
      </c>
      <c r="AE538" s="10" t="e">
        <f>IF(ISNA(AD538),VLOOKUP(C538,Layout2!$F$2:$M$2395,8,FALSE),AD538)</f>
        <v>#N/A</v>
      </c>
      <c r="AF538" s="10" t="e">
        <f>IF(ISNA(AE538),VLOOKUP(B538,Layout2!$F$2:$M$2395,8,FALSE),AE538)</f>
        <v>#N/A</v>
      </c>
      <c r="AG538" s="10" t="e">
        <f>IF(ISNA(AF538),VLOOKUP(B538,Layout2!$B$2:$M$2395,12,FALSE),AF538)</f>
        <v>#N/A</v>
      </c>
      <c r="AI538" s="17" t="e">
        <v>#N/A</v>
      </c>
      <c r="AJ538" s="17" t="s">
        <v>1115</v>
      </c>
      <c r="AK538" s="17" t="s">
        <v>1115</v>
      </c>
      <c r="AL538" t="str">
        <f t="shared" si="34"/>
        <v>BBDC4</v>
      </c>
      <c r="AM538" t="str">
        <f t="shared" si="35"/>
        <v>LF 25/04/2017 HSBC</v>
      </c>
    </row>
    <row r="539" spans="1:39" ht="12.75" customHeight="1" x14ac:dyDescent="0.3">
      <c r="A539" s="6" t="s">
        <v>2055</v>
      </c>
      <c r="B539" s="6" t="s">
        <v>2056</v>
      </c>
      <c r="C539" s="6" t="s">
        <v>19</v>
      </c>
      <c r="D539" s="7" t="b">
        <v>0</v>
      </c>
      <c r="E539" s="6" t="s">
        <v>913</v>
      </c>
      <c r="F539" s="6" t="s">
        <v>937</v>
      </c>
      <c r="G539" s="8">
        <v>41610</v>
      </c>
      <c r="H539" s="8">
        <v>42340</v>
      </c>
      <c r="I539" s="9"/>
      <c r="J539" s="9"/>
      <c r="K539" s="9"/>
      <c r="L539" s="6" t="s">
        <v>19</v>
      </c>
      <c r="M539" s="9"/>
      <c r="N539" s="6" t="s">
        <v>868</v>
      </c>
      <c r="O539" s="9"/>
      <c r="P539" s="7">
        <v>1.0569999999999999</v>
      </c>
      <c r="Q539" s="6" t="s">
        <v>869</v>
      </c>
      <c r="R539" s="6" t="s">
        <v>2057</v>
      </c>
      <c r="S539" s="6" t="s">
        <v>19</v>
      </c>
      <c r="T539" s="8">
        <v>41640</v>
      </c>
      <c r="U539" s="8">
        <v>42719</v>
      </c>
      <c r="V539" s="7" t="b">
        <v>1</v>
      </c>
      <c r="W539" s="6" t="s">
        <v>860</v>
      </c>
      <c r="X539" s="6" t="s">
        <v>870</v>
      </c>
      <c r="Y539" s="7">
        <v>1</v>
      </c>
      <c r="Z539" s="6" t="s">
        <v>713</v>
      </c>
      <c r="AA539" s="6" t="str">
        <f t="shared" si="32"/>
        <v>BBDC4</v>
      </c>
      <c r="AB539" s="6" t="str">
        <f t="shared" si="33"/>
        <v/>
      </c>
      <c r="AD539" s="10" t="e">
        <f>VLOOKUP(R539,Layout2!$B$2:$M$2395,12,FALSE)</f>
        <v>#N/A</v>
      </c>
      <c r="AE539" s="10" t="e">
        <f>IF(ISNA(AD539),VLOOKUP(C539,Layout2!$F$2:$M$2395,8,FALSE),AD539)</f>
        <v>#N/A</v>
      </c>
      <c r="AF539" s="10" t="e">
        <f>IF(ISNA(AE539),VLOOKUP(B539,Layout2!$F$2:$M$2395,8,FALSE),AE539)</f>
        <v>#N/A</v>
      </c>
      <c r="AG539" s="10" t="e">
        <f>IF(ISNA(AF539),VLOOKUP(B539,Layout2!$B$2:$M$2395,12,FALSE),AF539)</f>
        <v>#N/A</v>
      </c>
      <c r="AI539" s="17" t="e">
        <v>#N/A</v>
      </c>
      <c r="AJ539" s="17" t="s">
        <v>1115</v>
      </c>
      <c r="AK539" s="17" t="s">
        <v>1115</v>
      </c>
      <c r="AL539" t="str">
        <f t="shared" si="34"/>
        <v>BBDC4</v>
      </c>
      <c r="AM539" t="str">
        <f t="shared" si="35"/>
        <v>LF HSBC 1033192</v>
      </c>
    </row>
    <row r="540" spans="1:39" ht="12.75" customHeight="1" x14ac:dyDescent="0.3">
      <c r="A540" s="6" t="s">
        <v>2058</v>
      </c>
      <c r="B540" s="6" t="s">
        <v>2059</v>
      </c>
      <c r="C540" s="6" t="s">
        <v>2060</v>
      </c>
      <c r="D540" s="7" t="b">
        <v>0</v>
      </c>
      <c r="E540" s="6" t="s">
        <v>866</v>
      </c>
      <c r="F540" s="6" t="s">
        <v>867</v>
      </c>
      <c r="G540" s="8">
        <v>42842</v>
      </c>
      <c r="H540" s="8">
        <v>42842</v>
      </c>
      <c r="I540" s="9"/>
      <c r="J540" s="9"/>
      <c r="K540" s="9"/>
      <c r="L540" s="6" t="s">
        <v>19</v>
      </c>
      <c r="M540" s="9"/>
      <c r="N540" s="6" t="s">
        <v>868</v>
      </c>
      <c r="O540" s="9"/>
      <c r="P540" s="7">
        <v>1</v>
      </c>
      <c r="Q540" s="6" t="s">
        <v>869</v>
      </c>
      <c r="R540" s="6" t="s">
        <v>2059</v>
      </c>
      <c r="S540" s="6" t="s">
        <v>19</v>
      </c>
      <c r="T540" s="8">
        <v>41640</v>
      </c>
      <c r="U540" s="8">
        <v>42825</v>
      </c>
      <c r="V540" s="7" t="b">
        <v>0</v>
      </c>
      <c r="W540" s="6" t="s">
        <v>860</v>
      </c>
      <c r="X540" s="6" t="s">
        <v>870</v>
      </c>
      <c r="Y540" s="7">
        <v>1</v>
      </c>
      <c r="Z540" s="6" t="s">
        <v>713</v>
      </c>
      <c r="AA540" s="6" t="str">
        <f t="shared" si="32"/>
        <v>-</v>
      </c>
      <c r="AB540" s="6" t="str">
        <f t="shared" si="33"/>
        <v/>
      </c>
      <c r="AD540" s="10" t="e">
        <f>VLOOKUP(R540,Layout2!$B$2:$M$2395,12,FALSE)</f>
        <v>#N/A</v>
      </c>
      <c r="AE540" s="10" t="e">
        <f>IF(ISNA(AD540),VLOOKUP(C540,Layout2!$F$2:$M$2395,8,FALSE),AD540)</f>
        <v>#N/A</v>
      </c>
      <c r="AF540" s="10" t="e">
        <f>IF(ISNA(AE540),VLOOKUP(B540,Layout2!$F$2:$M$2395,8,FALSE),AE540)</f>
        <v>#N/A</v>
      </c>
      <c r="AG540" s="10" t="e">
        <f>IF(ISNA(AF540),VLOOKUP(B540,Layout2!$B$2:$M$2395,12,FALSE),AF540)</f>
        <v>#N/A</v>
      </c>
      <c r="AI540" s="17" t="e">
        <v>#N/A</v>
      </c>
      <c r="AJ540" s="17" t="s">
        <v>862</v>
      </c>
      <c r="AK540" s="17" t="s">
        <v>862</v>
      </c>
      <c r="AL540" t="str">
        <f t="shared" si="34"/>
        <v>-</v>
      </c>
      <c r="AM540" t="str">
        <f t="shared" si="35"/>
        <v>CDB 17/04/2017 BCO ABC</v>
      </c>
    </row>
    <row r="541" spans="1:39" ht="12.75" customHeight="1" x14ac:dyDescent="0.3">
      <c r="A541" s="6" t="s">
        <v>2061</v>
      </c>
      <c r="B541" s="6" t="s">
        <v>2062</v>
      </c>
      <c r="C541" s="6" t="s">
        <v>19</v>
      </c>
      <c r="D541" s="7" t="b">
        <v>0</v>
      </c>
      <c r="E541" s="6" t="s">
        <v>913</v>
      </c>
      <c r="F541" s="6" t="s">
        <v>937</v>
      </c>
      <c r="G541" s="8">
        <v>41610</v>
      </c>
      <c r="H541" s="8">
        <v>42340</v>
      </c>
      <c r="I541" s="9"/>
      <c r="J541" s="9"/>
      <c r="K541" s="9"/>
      <c r="L541" s="6" t="s">
        <v>19</v>
      </c>
      <c r="M541" s="9"/>
      <c r="N541" s="6" t="s">
        <v>868</v>
      </c>
      <c r="O541" s="9"/>
      <c r="P541" s="7">
        <v>1.0569999999999999</v>
      </c>
      <c r="Q541" s="6" t="s">
        <v>869</v>
      </c>
      <c r="R541" s="6" t="s">
        <v>2057</v>
      </c>
      <c r="S541" s="6" t="s">
        <v>19</v>
      </c>
      <c r="T541" s="8">
        <v>41640</v>
      </c>
      <c r="U541" s="8">
        <v>42719</v>
      </c>
      <c r="V541" s="7" t="b">
        <v>1</v>
      </c>
      <c r="W541" s="6" t="s">
        <v>860</v>
      </c>
      <c r="X541" s="6" t="s">
        <v>870</v>
      </c>
      <c r="Y541" s="7">
        <v>1</v>
      </c>
      <c r="Z541" s="6" t="s">
        <v>713</v>
      </c>
      <c r="AA541" s="6" t="str">
        <f t="shared" si="32"/>
        <v>BBDC4</v>
      </c>
      <c r="AB541" s="6" t="str">
        <f t="shared" si="33"/>
        <v/>
      </c>
      <c r="AD541" s="10" t="e">
        <f>VLOOKUP(R541,Layout2!$B$2:$M$2395,12,FALSE)</f>
        <v>#N/A</v>
      </c>
      <c r="AE541" s="10" t="e">
        <f>IF(ISNA(AD541),VLOOKUP(C541,Layout2!$F$2:$M$2395,8,FALSE),AD541)</f>
        <v>#N/A</v>
      </c>
      <c r="AF541" s="10" t="e">
        <f>IF(ISNA(AE541),VLOOKUP(B541,Layout2!$F$2:$M$2395,8,FALSE),AE541)</f>
        <v>#N/A</v>
      </c>
      <c r="AG541" s="10" t="e">
        <f>IF(ISNA(AF541),VLOOKUP(B541,Layout2!$B$2:$M$2395,12,FALSE),AF541)</f>
        <v>#N/A</v>
      </c>
      <c r="AI541" s="17" t="e">
        <v>#N/A</v>
      </c>
      <c r="AJ541" s="17" t="s">
        <v>1115</v>
      </c>
      <c r="AK541" s="17" t="s">
        <v>1115</v>
      </c>
      <c r="AL541" t="str">
        <f t="shared" si="34"/>
        <v>BBDC4</v>
      </c>
      <c r="AM541" t="str">
        <f t="shared" si="35"/>
        <v>LF HSBC 1033193</v>
      </c>
    </row>
    <row r="542" spans="1:39" ht="12.75" customHeight="1" x14ac:dyDescent="0.3">
      <c r="A542" s="6" t="s">
        <v>2063</v>
      </c>
      <c r="B542" s="6" t="s">
        <v>2064</v>
      </c>
      <c r="C542" s="6" t="s">
        <v>2065</v>
      </c>
      <c r="D542" s="7" t="b">
        <v>0</v>
      </c>
      <c r="E542" s="6" t="s">
        <v>913</v>
      </c>
      <c r="F542" s="6" t="s">
        <v>867</v>
      </c>
      <c r="G542" s="8">
        <v>42912</v>
      </c>
      <c r="H542" s="8">
        <v>42912</v>
      </c>
      <c r="I542" s="9"/>
      <c r="J542" s="9"/>
      <c r="K542" s="9"/>
      <c r="L542" s="6" t="s">
        <v>19</v>
      </c>
      <c r="M542" s="9"/>
      <c r="N542" s="6" t="s">
        <v>868</v>
      </c>
      <c r="O542" s="9"/>
      <c r="P542" s="7">
        <v>1</v>
      </c>
      <c r="Q542" s="6" t="s">
        <v>869</v>
      </c>
      <c r="R542" s="6" t="s">
        <v>2064</v>
      </c>
      <c r="S542" s="6" t="s">
        <v>19</v>
      </c>
      <c r="T542" s="8">
        <v>41640</v>
      </c>
      <c r="U542" s="8">
        <v>42919</v>
      </c>
      <c r="V542" s="7" t="b">
        <v>1</v>
      </c>
      <c r="W542" s="6" t="s">
        <v>860</v>
      </c>
      <c r="X542" s="6" t="s">
        <v>870</v>
      </c>
      <c r="Y542" s="7">
        <v>1</v>
      </c>
      <c r="Z542" s="6" t="s">
        <v>713</v>
      </c>
      <c r="AA542" s="6" t="str">
        <f t="shared" si="32"/>
        <v>BBDC4</v>
      </c>
      <c r="AB542" s="6" t="str">
        <f t="shared" si="33"/>
        <v/>
      </c>
      <c r="AD542" s="10" t="e">
        <f>VLOOKUP(R542,Layout2!$B$2:$M$2395,12,FALSE)</f>
        <v>#N/A</v>
      </c>
      <c r="AE542" s="10" t="e">
        <f>IF(ISNA(AD542),VLOOKUP(C542,Layout2!$F$2:$M$2395,8,FALSE),AD542)</f>
        <v>#N/A</v>
      </c>
      <c r="AF542" s="10" t="e">
        <f>IF(ISNA(AE542),VLOOKUP(B542,Layout2!$F$2:$M$2395,8,FALSE),AE542)</f>
        <v>#N/A</v>
      </c>
      <c r="AG542" s="10" t="e">
        <f>IF(ISNA(AF542),VLOOKUP(B542,Layout2!$B$2:$M$2395,12,FALSE),AF542)</f>
        <v>#N/A</v>
      </c>
      <c r="AI542" s="17" t="e">
        <v>#N/A</v>
      </c>
      <c r="AJ542" s="17" t="s">
        <v>1115</v>
      </c>
      <c r="AK542" s="17" t="s">
        <v>1115</v>
      </c>
      <c r="AL542" t="str">
        <f t="shared" si="34"/>
        <v>BBDC4</v>
      </c>
      <c r="AM542" t="str">
        <f t="shared" si="35"/>
        <v>LF 26/06/2017 HSBC</v>
      </c>
    </row>
    <row r="543" spans="1:39" ht="12.75" customHeight="1" x14ac:dyDescent="0.3">
      <c r="A543" s="6" t="s">
        <v>2066</v>
      </c>
      <c r="B543" s="6" t="s">
        <v>156</v>
      </c>
      <c r="C543" s="6" t="s">
        <v>19</v>
      </c>
      <c r="D543" s="7" t="b">
        <v>0</v>
      </c>
      <c r="E543" s="6" t="s">
        <v>894</v>
      </c>
      <c r="F543" s="6" t="s">
        <v>867</v>
      </c>
      <c r="G543" s="8">
        <v>41258</v>
      </c>
      <c r="H543" s="8">
        <v>45641</v>
      </c>
      <c r="I543" s="9"/>
      <c r="J543" s="9"/>
      <c r="K543" s="9"/>
      <c r="L543" s="6" t="s">
        <v>19</v>
      </c>
      <c r="M543" s="9"/>
      <c r="N543" s="6" t="s">
        <v>882</v>
      </c>
      <c r="O543" s="9"/>
      <c r="P543" s="7">
        <v>5.8000000000000003E-2</v>
      </c>
      <c r="Q543" s="6" t="s">
        <v>869</v>
      </c>
      <c r="R543" s="6" t="s">
        <v>2067</v>
      </c>
      <c r="S543" s="6" t="s">
        <v>19</v>
      </c>
      <c r="T543" s="8">
        <v>41640</v>
      </c>
      <c r="U543" s="8">
        <v>42884</v>
      </c>
      <c r="V543" s="7" t="b">
        <v>1</v>
      </c>
      <c r="W543" s="6" t="s">
        <v>860</v>
      </c>
      <c r="X543" s="6" t="s">
        <v>875</v>
      </c>
      <c r="Y543" s="7">
        <v>0</v>
      </c>
      <c r="Z543" s="6" t="s">
        <v>19</v>
      </c>
      <c r="AA543" s="6" t="str">
        <f t="shared" si="32"/>
        <v>8234181Z</v>
      </c>
      <c r="AB543" s="6" t="str">
        <f t="shared" si="33"/>
        <v>10531501000158</v>
      </c>
      <c r="AD543" s="10" t="e">
        <f>VLOOKUP(R543,Layout2!$B$2:$M$2395,12,FALSE)</f>
        <v>#N/A</v>
      </c>
      <c r="AE543" s="10" t="e">
        <f>IF(ISNA(AD543),VLOOKUP(C543,Layout2!$F$2:$M$2395,8,FALSE),AD543)</f>
        <v>#N/A</v>
      </c>
      <c r="AF543" s="10" t="str">
        <f>IF(ISNA(AE543),VLOOKUP(B543,Layout2!$F$2:$M$2395,8,FALSE),AE543)</f>
        <v>10531501000158</v>
      </c>
      <c r="AG543" s="10" t="str">
        <f>IF(ISNA(AF543),VLOOKUP(B543,Layout2!$B$2:$M$2395,12,FALSE),AF543)</f>
        <v>10531501000158</v>
      </c>
      <c r="AI543" s="17" t="s">
        <v>2068</v>
      </c>
      <c r="AJ543" s="17" t="s">
        <v>2068</v>
      </c>
      <c r="AK543" s="17" t="s">
        <v>2068</v>
      </c>
      <c r="AL543" t="str">
        <f t="shared" si="34"/>
        <v>8234181Z</v>
      </c>
      <c r="AM543" t="str">
        <f t="shared" si="35"/>
        <v>Debênture Concessionária Auto Raposo Tavares 1S 2E</v>
      </c>
    </row>
    <row r="544" spans="1:39" ht="12.75" customHeight="1" x14ac:dyDescent="0.3">
      <c r="A544" s="6" t="s">
        <v>2069</v>
      </c>
      <c r="B544" s="6" t="s">
        <v>2070</v>
      </c>
      <c r="C544" s="6" t="s">
        <v>19</v>
      </c>
      <c r="D544" s="7" t="b">
        <v>0</v>
      </c>
      <c r="E544" s="6" t="s">
        <v>974</v>
      </c>
      <c r="F544" s="6" t="s">
        <v>975</v>
      </c>
      <c r="G544" s="8">
        <v>0</v>
      </c>
      <c r="H544" s="8">
        <v>0</v>
      </c>
      <c r="I544" s="9"/>
      <c r="J544" s="9"/>
      <c r="K544" s="9"/>
      <c r="L544" s="6" t="s">
        <v>19</v>
      </c>
      <c r="M544" s="9"/>
      <c r="N544" s="6" t="s">
        <v>888</v>
      </c>
      <c r="O544" s="9"/>
      <c r="P544" s="7">
        <v>0</v>
      </c>
      <c r="Q544" s="6" t="s">
        <v>869</v>
      </c>
      <c r="R544" s="6" t="s">
        <v>2071</v>
      </c>
      <c r="S544" s="6" t="s">
        <v>19</v>
      </c>
      <c r="T544" s="8">
        <v>41640</v>
      </c>
      <c r="U544" s="8">
        <v>42719</v>
      </c>
      <c r="V544" s="7" t="b">
        <v>1</v>
      </c>
      <c r="W544" s="6" t="s">
        <v>860</v>
      </c>
      <c r="X544" s="6" t="s">
        <v>861</v>
      </c>
      <c r="Y544" s="7">
        <v>1</v>
      </c>
      <c r="Z544" s="6" t="s">
        <v>976</v>
      </c>
      <c r="AA544" s="6" t="str">
        <f t="shared" si="32"/>
        <v>-</v>
      </c>
      <c r="AB544" s="6" t="str">
        <f t="shared" si="33"/>
        <v/>
      </c>
      <c r="AD544" s="10" t="e">
        <f>VLOOKUP(R544,Layout2!$B$2:$M$2395,12,FALSE)</f>
        <v>#N/A</v>
      </c>
      <c r="AE544" s="10" t="e">
        <f>IF(ISNA(AD544),VLOOKUP(C544,Layout2!$F$2:$M$2395,8,FALSE),AD544)</f>
        <v>#N/A</v>
      </c>
      <c r="AF544" s="10" t="e">
        <f>IF(ISNA(AE544),VLOOKUP(B544,Layout2!$F$2:$M$2395,8,FALSE),AE544)</f>
        <v>#N/A</v>
      </c>
      <c r="AG544" s="10" t="e">
        <f>IF(ISNA(AF544),VLOOKUP(B544,Layout2!$B$2:$M$2395,12,FALSE),AF544)</f>
        <v>#N/A</v>
      </c>
      <c r="AI544" s="17" t="e">
        <v>#N/A</v>
      </c>
      <c r="AJ544" s="17" t="s">
        <v>862</v>
      </c>
      <c r="AK544" s="17" t="s">
        <v>862</v>
      </c>
      <c r="AL544" t="str">
        <f t="shared" si="34"/>
        <v>-</v>
      </c>
      <c r="AM544" t="str">
        <f t="shared" si="35"/>
        <v>Rio Negro</v>
      </c>
    </row>
    <row r="545" spans="1:39" ht="12.75" customHeight="1" x14ac:dyDescent="0.3">
      <c r="A545" s="6" t="s">
        <v>2072</v>
      </c>
      <c r="B545" s="6" t="s">
        <v>2073</v>
      </c>
      <c r="C545" s="6" t="s">
        <v>19</v>
      </c>
      <c r="D545" s="7" t="b">
        <v>0</v>
      </c>
      <c r="E545" s="6" t="s">
        <v>866</v>
      </c>
      <c r="F545" s="6" t="s">
        <v>859</v>
      </c>
      <c r="G545" s="8">
        <v>41738</v>
      </c>
      <c r="H545" s="8">
        <v>42818</v>
      </c>
      <c r="I545" s="9"/>
      <c r="J545" s="9"/>
      <c r="K545" s="9"/>
      <c r="L545" s="6" t="s">
        <v>19</v>
      </c>
      <c r="M545" s="9"/>
      <c r="N545" s="6" t="s">
        <v>868</v>
      </c>
      <c r="O545" s="9"/>
      <c r="P545" s="7">
        <v>1</v>
      </c>
      <c r="Q545" s="6" t="s">
        <v>869</v>
      </c>
      <c r="R545" s="6" t="s">
        <v>2074</v>
      </c>
      <c r="S545" s="6" t="s">
        <v>19</v>
      </c>
      <c r="T545" s="8">
        <v>41640</v>
      </c>
      <c r="U545" s="8">
        <v>42864</v>
      </c>
      <c r="V545" s="7" t="b">
        <v>1</v>
      </c>
      <c r="W545" s="6" t="s">
        <v>860</v>
      </c>
      <c r="X545" s="6" t="s">
        <v>870</v>
      </c>
      <c r="Y545" s="7">
        <v>1</v>
      </c>
      <c r="Z545" s="6" t="s">
        <v>713</v>
      </c>
      <c r="AA545" s="6" t="str">
        <f t="shared" si="32"/>
        <v>BBDC4</v>
      </c>
      <c r="AB545" s="6" t="str">
        <f t="shared" si="33"/>
        <v/>
      </c>
      <c r="AD545" s="10" t="e">
        <f>VLOOKUP(R545,Layout2!$B$2:$M$2395,12,FALSE)</f>
        <v>#N/A</v>
      </c>
      <c r="AE545" s="10" t="e">
        <f>IF(ISNA(AD545),VLOOKUP(C545,Layout2!$F$2:$M$2395,8,FALSE),AD545)</f>
        <v>#N/A</v>
      </c>
      <c r="AF545" s="10" t="e">
        <f>IF(ISNA(AE545),VLOOKUP(B545,Layout2!$F$2:$M$2395,8,FALSE),AE545)</f>
        <v>#N/A</v>
      </c>
      <c r="AG545" s="10" t="e">
        <f>IF(ISNA(AF545),VLOOKUP(B545,Layout2!$B$2:$M$2395,12,FALSE),AF545)</f>
        <v>#N/A</v>
      </c>
      <c r="AI545" s="17" t="e">
        <v>#N/A</v>
      </c>
      <c r="AJ545" s="17" t="s">
        <v>1115</v>
      </c>
      <c r="AK545" s="17" t="s">
        <v>1115</v>
      </c>
      <c r="AL545" t="str">
        <f t="shared" si="34"/>
        <v>BBDC4</v>
      </c>
      <c r="AM545" t="str">
        <f t="shared" si="35"/>
        <v>CDB HSBC 1082699</v>
      </c>
    </row>
    <row r="546" spans="1:39" ht="12.75" customHeight="1" x14ac:dyDescent="0.3">
      <c r="A546" s="6" t="s">
        <v>2075</v>
      </c>
      <c r="B546" s="6" t="s">
        <v>2076</v>
      </c>
      <c r="C546" s="6" t="s">
        <v>2077</v>
      </c>
      <c r="D546" s="7" t="b">
        <v>0</v>
      </c>
      <c r="E546" s="6" t="s">
        <v>913</v>
      </c>
      <c r="F546" s="6" t="s">
        <v>867</v>
      </c>
      <c r="G546" s="8">
        <v>44841</v>
      </c>
      <c r="H546" s="8">
        <v>44841</v>
      </c>
      <c r="I546" s="9"/>
      <c r="J546" s="9"/>
      <c r="K546" s="9"/>
      <c r="L546" s="6" t="s">
        <v>19</v>
      </c>
      <c r="M546" s="9"/>
      <c r="N546" s="6" t="s">
        <v>888</v>
      </c>
      <c r="O546" s="9"/>
      <c r="P546" s="7">
        <v>2.0500000000000001E-2</v>
      </c>
      <c r="Q546" s="6" t="s">
        <v>869</v>
      </c>
      <c r="R546" s="6" t="s">
        <v>2076</v>
      </c>
      <c r="S546" s="6" t="s">
        <v>19</v>
      </c>
      <c r="T546" s="8">
        <v>41640</v>
      </c>
      <c r="U546" s="8">
        <v>42825</v>
      </c>
      <c r="V546" s="7" t="b">
        <v>0</v>
      </c>
      <c r="W546" s="6" t="s">
        <v>860</v>
      </c>
      <c r="X546" s="6" t="s">
        <v>870</v>
      </c>
      <c r="Y546" s="7">
        <v>1</v>
      </c>
      <c r="Z546" s="6" t="s">
        <v>713</v>
      </c>
      <c r="AA546" s="6" t="str">
        <f t="shared" si="32"/>
        <v>ABCB4</v>
      </c>
      <c r="AB546" s="6" t="str">
        <f t="shared" si="33"/>
        <v/>
      </c>
      <c r="AD546" s="10" t="e">
        <f>VLOOKUP(R546,Layout2!$B$2:$M$2395,12,FALSE)</f>
        <v>#N/A</v>
      </c>
      <c r="AE546" s="10" t="e">
        <f>IF(ISNA(AD546),VLOOKUP(C546,Layout2!$F$2:$M$2395,8,FALSE),AD546)</f>
        <v>#N/A</v>
      </c>
      <c r="AF546" s="10" t="e">
        <f>IF(ISNA(AE546),VLOOKUP(B546,Layout2!$F$2:$M$2395,8,FALSE),AE546)</f>
        <v>#N/A</v>
      </c>
      <c r="AG546" s="10" t="e">
        <f>IF(ISNA(AF546),VLOOKUP(B546,Layout2!$B$2:$M$2395,12,FALSE),AF546)</f>
        <v>#N/A</v>
      </c>
      <c r="AI546" s="17" t="e">
        <v>#N/A</v>
      </c>
      <c r="AJ546" s="17" t="s">
        <v>2045</v>
      </c>
      <c r="AK546" s="17" t="s">
        <v>2045</v>
      </c>
      <c r="AL546" t="str">
        <f t="shared" si="34"/>
        <v>ABCB4</v>
      </c>
      <c r="AM546" t="str">
        <f t="shared" si="35"/>
        <v>LF 07/10/2022 BCO ABC</v>
      </c>
    </row>
    <row r="547" spans="1:39" ht="12.75" customHeight="1" x14ac:dyDescent="0.3">
      <c r="A547" s="6" t="s">
        <v>2078</v>
      </c>
      <c r="B547" s="6" t="s">
        <v>2079</v>
      </c>
      <c r="C547" s="6" t="s">
        <v>182</v>
      </c>
      <c r="D547" s="7" t="b">
        <v>0</v>
      </c>
      <c r="E547" s="6" t="s">
        <v>894</v>
      </c>
      <c r="F547" s="6" t="s">
        <v>867</v>
      </c>
      <c r="G547" s="8">
        <v>41258</v>
      </c>
      <c r="H547" s="8">
        <v>45641</v>
      </c>
      <c r="I547" s="9"/>
      <c r="J547" s="9"/>
      <c r="K547" s="9"/>
      <c r="L547" s="6" t="s">
        <v>182</v>
      </c>
      <c r="M547" s="9"/>
      <c r="N547" s="6" t="s">
        <v>882</v>
      </c>
      <c r="O547" s="9"/>
      <c r="P547" s="7">
        <v>6.0499999999999998E-2</v>
      </c>
      <c r="Q547" s="6" t="s">
        <v>1043</v>
      </c>
      <c r="R547" s="6" t="s">
        <v>181</v>
      </c>
      <c r="S547" s="6" t="s">
        <v>19</v>
      </c>
      <c r="T547" s="8">
        <v>41640</v>
      </c>
      <c r="U547" s="8">
        <v>43508</v>
      </c>
      <c r="V547" s="7" t="b">
        <v>0</v>
      </c>
      <c r="W547" s="6" t="s">
        <v>860</v>
      </c>
      <c r="X547" s="6" t="s">
        <v>875</v>
      </c>
      <c r="Y547" s="7">
        <v>1</v>
      </c>
      <c r="Z547" s="6" t="s">
        <v>713</v>
      </c>
      <c r="AA547" s="6" t="str">
        <f t="shared" si="32"/>
        <v>8234181Z</v>
      </c>
      <c r="AB547" s="6" t="str">
        <f t="shared" si="33"/>
        <v>10531501000158</v>
      </c>
      <c r="AD547" s="10" t="str">
        <f>VLOOKUP(R547,Layout2!$B$2:$M$2395,12,FALSE)</f>
        <v>10531501000158</v>
      </c>
      <c r="AE547" s="10" t="str">
        <f>IF(ISNA(AD547),VLOOKUP(C547,Layout2!$F$2:$M$2395,8,FALSE),AD547)</f>
        <v>10531501000158</v>
      </c>
      <c r="AF547" s="10" t="str">
        <f>IF(ISNA(AE547),VLOOKUP(B547,Layout2!$F$2:$M$2395,8,FALSE),AE547)</f>
        <v>10531501000158</v>
      </c>
      <c r="AG547" s="10" t="str">
        <f>IF(ISNA(AF547),VLOOKUP(B547,Layout2!$B$2:$M$2395,12,FALSE),AF547)</f>
        <v>10531501000158</v>
      </c>
      <c r="AI547" s="17" t="s">
        <v>2068</v>
      </c>
      <c r="AJ547" s="17" t="s">
        <v>2068</v>
      </c>
      <c r="AK547" s="17" t="s">
        <v>2068</v>
      </c>
      <c r="AL547" t="str">
        <f t="shared" si="34"/>
        <v>8234181Z</v>
      </c>
      <c r="AM547" t="str">
        <f t="shared" si="35"/>
        <v>Debênture Concessionária Auto Raposo Tavares 2S 2E</v>
      </c>
    </row>
    <row r="548" spans="1:39" ht="12.75" customHeight="1" x14ac:dyDescent="0.3">
      <c r="A548" s="6" t="s">
        <v>2080</v>
      </c>
      <c r="B548" s="6" t="s">
        <v>69</v>
      </c>
      <c r="C548" s="6" t="s">
        <v>69</v>
      </c>
      <c r="D548" s="7" t="b">
        <v>0</v>
      </c>
      <c r="E548" s="6" t="s">
        <v>1105</v>
      </c>
      <c r="F548" s="6" t="s">
        <v>867</v>
      </c>
      <c r="G548" s="8">
        <v>0</v>
      </c>
      <c r="H548" s="8">
        <v>55153</v>
      </c>
      <c r="I548" s="9"/>
      <c r="J548" s="9"/>
      <c r="K548" s="9"/>
      <c r="L548" s="6" t="s">
        <v>69</v>
      </c>
      <c r="M548" s="9"/>
      <c r="N548" s="6" t="s">
        <v>888</v>
      </c>
      <c r="O548" s="9"/>
      <c r="P548" s="7">
        <v>1.7999999999999999E-2</v>
      </c>
      <c r="Q548" s="6" t="s">
        <v>869</v>
      </c>
      <c r="R548" s="6" t="s">
        <v>68</v>
      </c>
      <c r="S548" s="6" t="s">
        <v>19</v>
      </c>
      <c r="T548" s="8">
        <v>41900</v>
      </c>
      <c r="U548" s="8">
        <v>43150</v>
      </c>
      <c r="V548" s="7" t="b">
        <v>0</v>
      </c>
      <c r="W548" s="6" t="s">
        <v>860</v>
      </c>
      <c r="X548" s="6" t="s">
        <v>870</v>
      </c>
      <c r="Y548" s="7">
        <v>0</v>
      </c>
      <c r="Z548" s="6" t="s">
        <v>980</v>
      </c>
      <c r="AA548" s="6" t="str">
        <f t="shared" si="32"/>
        <v>HBOR3</v>
      </c>
      <c r="AB548" s="6" t="str">
        <f t="shared" si="33"/>
        <v>09304427000158</v>
      </c>
      <c r="AD548" s="10" t="str">
        <f>VLOOKUP(R548,Layout2!$B$2:$M$2395,12,FALSE)</f>
        <v>09304427000158</v>
      </c>
      <c r="AE548" s="10" t="str">
        <f>IF(ISNA(AD548),VLOOKUP(C548,Layout2!$F$2:$M$2395,8,FALSE),AD548)</f>
        <v>09304427000158</v>
      </c>
      <c r="AF548" s="10" t="str">
        <f>IF(ISNA(AE548),VLOOKUP(B548,Layout2!$F$2:$M$2395,8,FALSE),AE548)</f>
        <v>09304427000158</v>
      </c>
      <c r="AG548" s="10" t="str">
        <f>IF(ISNA(AF548),VLOOKUP(B548,Layout2!$B$2:$M$2395,12,FALSE),AF548)</f>
        <v>09304427000158</v>
      </c>
      <c r="AI548" s="17" t="e">
        <v>#N/A</v>
      </c>
      <c r="AJ548" s="17" t="s">
        <v>2081</v>
      </c>
      <c r="AK548" s="17" t="s">
        <v>2081</v>
      </c>
      <c r="AL548" t="str">
        <f t="shared" si="34"/>
        <v>HBOR3</v>
      </c>
      <c r="AM548" t="str">
        <f t="shared" si="35"/>
        <v>CRI Habitasec HELBOR 1E 84S</v>
      </c>
    </row>
    <row r="549" spans="1:39" ht="12.75" customHeight="1" x14ac:dyDescent="0.3">
      <c r="A549" s="6" t="s">
        <v>2082</v>
      </c>
      <c r="B549" s="6" t="s">
        <v>79</v>
      </c>
      <c r="C549" s="6" t="s">
        <v>172</v>
      </c>
      <c r="D549" s="7" t="b">
        <v>0</v>
      </c>
      <c r="E549" s="6" t="s">
        <v>1105</v>
      </c>
      <c r="F549" s="6" t="s">
        <v>867</v>
      </c>
      <c r="G549" s="8">
        <v>42772</v>
      </c>
      <c r="H549" s="8">
        <v>45920</v>
      </c>
      <c r="I549" s="9"/>
      <c r="J549" s="9"/>
      <c r="K549" s="9"/>
      <c r="L549" s="6" t="s">
        <v>172</v>
      </c>
      <c r="M549" s="9"/>
      <c r="N549" s="6" t="s">
        <v>882</v>
      </c>
      <c r="O549" s="9"/>
      <c r="P549" s="7">
        <v>0.2306</v>
      </c>
      <c r="Q549" s="6" t="s">
        <v>869</v>
      </c>
      <c r="R549" s="6" t="s">
        <v>79</v>
      </c>
      <c r="S549" s="6" t="s">
        <v>19</v>
      </c>
      <c r="T549" s="8">
        <v>41900</v>
      </c>
      <c r="U549" s="8">
        <v>43325</v>
      </c>
      <c r="V549" s="7" t="b">
        <v>0</v>
      </c>
      <c r="W549" s="6" t="s">
        <v>860</v>
      </c>
      <c r="X549" s="6" t="s">
        <v>870</v>
      </c>
      <c r="Y549" s="7">
        <v>0</v>
      </c>
      <c r="Z549" s="6" t="s">
        <v>980</v>
      </c>
      <c r="AA549" s="6" t="str">
        <f t="shared" si="32"/>
        <v>1371699D</v>
      </c>
      <c r="AB549" s="6" t="str">
        <f t="shared" si="33"/>
        <v>09314129000149</v>
      </c>
      <c r="AD549" s="10" t="str">
        <f>VLOOKUP(R549,Layout2!$B$2:$M$2395,12,FALSE)</f>
        <v>09314129000149</v>
      </c>
      <c r="AE549" s="10" t="str">
        <f>IF(ISNA(AD549),VLOOKUP(C549,Layout2!$F$2:$M$2395,8,FALSE),AD549)</f>
        <v>09314129000149</v>
      </c>
      <c r="AF549" s="10" t="str">
        <f>IF(ISNA(AE549),VLOOKUP(B549,Layout2!$F$2:$M$2395,8,FALSE),AE549)</f>
        <v>09314129000149</v>
      </c>
      <c r="AG549" s="10" t="str">
        <f>IF(ISNA(AF549),VLOOKUP(B549,Layout2!$B$2:$M$2395,12,FALSE),AF549)</f>
        <v>09314129000149</v>
      </c>
      <c r="AI549" s="17" t="e">
        <v>#N/A</v>
      </c>
      <c r="AJ549" s="17" t="s">
        <v>2083</v>
      </c>
      <c r="AK549" s="17" t="s">
        <v>2083</v>
      </c>
      <c r="AL549" t="str">
        <f t="shared" si="34"/>
        <v>1371699D</v>
      </c>
      <c r="AM549" t="str">
        <f t="shared" si="35"/>
        <v>Colorado CRI SCCI 33S</v>
      </c>
    </row>
    <row r="550" spans="1:39" ht="12.75" customHeight="1" x14ac:dyDescent="0.3">
      <c r="A550" s="6" t="s">
        <v>2084</v>
      </c>
      <c r="B550" s="6" t="s">
        <v>2085</v>
      </c>
      <c r="C550" s="6" t="s">
        <v>19</v>
      </c>
      <c r="D550" s="7" t="b">
        <v>1</v>
      </c>
      <c r="E550" s="6" t="s">
        <v>858</v>
      </c>
      <c r="F550" s="6" t="s">
        <v>975</v>
      </c>
      <c r="G550" s="9"/>
      <c r="H550" s="9"/>
      <c r="I550" s="9"/>
      <c r="J550" s="9"/>
      <c r="K550" s="9"/>
      <c r="L550" s="6" t="s">
        <v>19</v>
      </c>
      <c r="M550" s="9"/>
      <c r="N550" s="6" t="s">
        <v>2086</v>
      </c>
      <c r="O550" s="9"/>
      <c r="P550" s="7">
        <v>0</v>
      </c>
      <c r="Q550" s="6" t="s">
        <v>999</v>
      </c>
      <c r="R550" s="6" t="s">
        <v>19</v>
      </c>
      <c r="S550" s="6" t="s">
        <v>19</v>
      </c>
      <c r="T550" s="8">
        <v>42370</v>
      </c>
      <c r="U550" s="8">
        <v>42719</v>
      </c>
      <c r="V550" s="7" t="b">
        <v>1</v>
      </c>
      <c r="W550" s="6" t="s">
        <v>860</v>
      </c>
      <c r="X550" s="6" t="s">
        <v>861</v>
      </c>
      <c r="Y550" s="7">
        <v>1</v>
      </c>
      <c r="Z550" s="6" t="s">
        <v>713</v>
      </c>
      <c r="AA550" s="6" t="str">
        <f t="shared" si="32"/>
        <v>-</v>
      </c>
      <c r="AB550" s="6" t="str">
        <f t="shared" si="33"/>
        <v/>
      </c>
      <c r="AD550" s="10" t="e">
        <f>VLOOKUP(R550,Layout2!$B$2:$M$2395,12,FALSE)</f>
        <v>#N/A</v>
      </c>
      <c r="AE550" s="10" t="e">
        <f>IF(ISNA(AD550),VLOOKUP(C550,Layout2!$F$2:$M$2395,8,FALSE),AD550)</f>
        <v>#N/A</v>
      </c>
      <c r="AF550" s="10" t="e">
        <f>IF(ISNA(AE550),VLOOKUP(B550,Layout2!$F$2:$M$2395,8,FALSE),AE550)</f>
        <v>#N/A</v>
      </c>
      <c r="AG550" s="10" t="e">
        <f>IF(ISNA(AF550),VLOOKUP(B550,Layout2!$B$2:$M$2395,12,FALSE),AF550)</f>
        <v>#N/A</v>
      </c>
      <c r="AI550" s="17" t="e">
        <v>#N/A</v>
      </c>
      <c r="AJ550" s="17" t="s">
        <v>862</v>
      </c>
      <c r="AK550" s="17" t="s">
        <v>862</v>
      </c>
      <c r="AL550" t="str">
        <f t="shared" si="34"/>
        <v>-</v>
      </c>
      <c r="AM550" t="str">
        <f t="shared" si="35"/>
        <v>Quest Segregated Portfolio</v>
      </c>
    </row>
    <row r="551" spans="1:39" ht="12.75" customHeight="1" x14ac:dyDescent="0.3">
      <c r="A551" s="6" t="s">
        <v>2087</v>
      </c>
      <c r="B551" s="6" t="s">
        <v>2088</v>
      </c>
      <c r="C551" s="6" t="s">
        <v>19</v>
      </c>
      <c r="D551" s="7" t="b">
        <v>1</v>
      </c>
      <c r="E551" s="6" t="s">
        <v>858</v>
      </c>
      <c r="F551" s="6" t="s">
        <v>975</v>
      </c>
      <c r="G551" s="9"/>
      <c r="H551" s="9"/>
      <c r="I551" s="9"/>
      <c r="J551" s="9"/>
      <c r="K551" s="9"/>
      <c r="L551" s="6" t="s">
        <v>19</v>
      </c>
      <c r="M551" s="9"/>
      <c r="N551" s="6" t="s">
        <v>2086</v>
      </c>
      <c r="O551" s="9"/>
      <c r="P551" s="7">
        <v>0</v>
      </c>
      <c r="Q551" s="6" t="s">
        <v>999</v>
      </c>
      <c r="R551" s="6" t="s">
        <v>19</v>
      </c>
      <c r="S551" s="6" t="s">
        <v>19</v>
      </c>
      <c r="T551" s="8">
        <v>42370</v>
      </c>
      <c r="U551" s="8">
        <v>42719</v>
      </c>
      <c r="V551" s="7" t="b">
        <v>1</v>
      </c>
      <c r="W551" s="6" t="s">
        <v>860</v>
      </c>
      <c r="X551" s="6" t="s">
        <v>861</v>
      </c>
      <c r="Y551" s="7">
        <v>1</v>
      </c>
      <c r="Z551" s="6" t="s">
        <v>713</v>
      </c>
      <c r="AA551" s="6" t="str">
        <f t="shared" si="32"/>
        <v>-</v>
      </c>
      <c r="AB551" s="6" t="str">
        <f t="shared" si="33"/>
        <v/>
      </c>
      <c r="AD551" s="10" t="e">
        <f>VLOOKUP(R551,Layout2!$B$2:$M$2395,12,FALSE)</f>
        <v>#N/A</v>
      </c>
      <c r="AE551" s="10" t="e">
        <f>IF(ISNA(AD551),VLOOKUP(C551,Layout2!$F$2:$M$2395,8,FALSE),AD551)</f>
        <v>#N/A</v>
      </c>
      <c r="AF551" s="10" t="e">
        <f>IF(ISNA(AE551),VLOOKUP(B551,Layout2!$F$2:$M$2395,8,FALSE),AE551)</f>
        <v>#N/A</v>
      </c>
      <c r="AG551" s="10" t="e">
        <f>IF(ISNA(AF551),VLOOKUP(B551,Layout2!$B$2:$M$2395,12,FALSE),AF551)</f>
        <v>#N/A</v>
      </c>
      <c r="AI551" s="17" t="e">
        <v>#N/A</v>
      </c>
      <c r="AJ551" s="17" t="s">
        <v>862</v>
      </c>
      <c r="AK551" s="17" t="s">
        <v>862</v>
      </c>
      <c r="AL551" t="str">
        <f t="shared" si="34"/>
        <v>-</v>
      </c>
      <c r="AM551" t="str">
        <f t="shared" si="35"/>
        <v>AR Multistrategy Fund</v>
      </c>
    </row>
    <row r="552" spans="1:39" ht="12.75" customHeight="1" x14ac:dyDescent="0.3">
      <c r="A552" s="6" t="s">
        <v>2089</v>
      </c>
      <c r="B552" s="6" t="s">
        <v>2090</v>
      </c>
      <c r="C552" s="6" t="s">
        <v>2091</v>
      </c>
      <c r="D552" s="7" t="b">
        <v>0</v>
      </c>
      <c r="E552" s="6" t="s">
        <v>1004</v>
      </c>
      <c r="F552" s="6" t="s">
        <v>859</v>
      </c>
      <c r="G552" s="8">
        <v>42685</v>
      </c>
      <c r="H552" s="8">
        <v>42522</v>
      </c>
      <c r="I552" s="9"/>
      <c r="J552" s="9"/>
      <c r="K552" s="9"/>
      <c r="L552" s="6" t="s">
        <v>19</v>
      </c>
      <c r="M552" s="9"/>
      <c r="N552" s="6" t="s">
        <v>888</v>
      </c>
      <c r="O552" s="9"/>
      <c r="P552" s="7">
        <v>0</v>
      </c>
      <c r="Q552" s="6" t="s">
        <v>999</v>
      </c>
      <c r="R552" s="6" t="s">
        <v>2092</v>
      </c>
      <c r="S552" s="6" t="s">
        <v>19</v>
      </c>
      <c r="T552" s="8">
        <v>42493</v>
      </c>
      <c r="U552" s="8">
        <v>42719</v>
      </c>
      <c r="V552" s="7" t="b">
        <v>1</v>
      </c>
      <c r="W552" s="6" t="s">
        <v>1230</v>
      </c>
      <c r="X552" s="6" t="s">
        <v>1000</v>
      </c>
      <c r="Y552" s="7">
        <v>1</v>
      </c>
      <c r="Z552" s="6" t="s">
        <v>713</v>
      </c>
      <c r="AA552" s="6" t="str">
        <f t="shared" si="32"/>
        <v>BVMF3</v>
      </c>
      <c r="AB552" s="6" t="str">
        <f t="shared" si="33"/>
        <v/>
      </c>
      <c r="AD552" s="10" t="e">
        <f>VLOOKUP(R552,Layout2!$B$2:$M$2395,12,FALSE)</f>
        <v>#N/A</v>
      </c>
      <c r="AE552" s="10" t="e">
        <f>IF(ISNA(AD552),VLOOKUP(C552,Layout2!$F$2:$M$2395,8,FALSE),AD552)</f>
        <v>#N/A</v>
      </c>
      <c r="AF552" s="10" t="e">
        <f>IF(ISNA(AE552),VLOOKUP(B552,Layout2!$F$2:$M$2395,8,FALSE),AE552)</f>
        <v>#N/A</v>
      </c>
      <c r="AG552" s="10" t="e">
        <f>IF(ISNA(AF552),VLOOKUP(B552,Layout2!$B$2:$M$2395,12,FALSE),AF552)</f>
        <v>#N/A</v>
      </c>
      <c r="AI552" s="17" t="e">
        <v>#N/A</v>
      </c>
      <c r="AJ552" s="17" t="s">
        <v>900</v>
      </c>
      <c r="AK552" s="17" t="s">
        <v>900</v>
      </c>
      <c r="AL552" t="str">
        <f t="shared" si="34"/>
        <v>BVMF3</v>
      </c>
      <c r="AM552" t="str">
        <f t="shared" si="35"/>
        <v>FutDOLM16</v>
      </c>
    </row>
    <row r="553" spans="1:39" ht="12.75" customHeight="1" x14ac:dyDescent="0.3">
      <c r="A553" s="6" t="s">
        <v>2093</v>
      </c>
      <c r="B553" s="6" t="s">
        <v>2094</v>
      </c>
      <c r="C553" s="6" t="s">
        <v>2095</v>
      </c>
      <c r="D553" s="7" t="b">
        <v>0</v>
      </c>
      <c r="E553" s="6" t="s">
        <v>1089</v>
      </c>
      <c r="F553" s="6" t="s">
        <v>975</v>
      </c>
      <c r="G553" s="8">
        <v>42685</v>
      </c>
      <c r="H553" s="8">
        <v>42685</v>
      </c>
      <c r="I553" s="9"/>
      <c r="J553" s="9"/>
      <c r="K553" s="9"/>
      <c r="L553" s="6" t="s">
        <v>19</v>
      </c>
      <c r="M553" s="9"/>
      <c r="N553" s="6" t="s">
        <v>888</v>
      </c>
      <c r="O553" s="9"/>
      <c r="P553" s="7">
        <v>0</v>
      </c>
      <c r="Q553" s="6" t="s">
        <v>999</v>
      </c>
      <c r="R553" s="6" t="s">
        <v>2096</v>
      </c>
      <c r="S553" s="6" t="s">
        <v>19</v>
      </c>
      <c r="T553" s="8">
        <v>42493</v>
      </c>
      <c r="U553" s="8">
        <v>42719</v>
      </c>
      <c r="V553" s="7" t="b">
        <v>1</v>
      </c>
      <c r="W553" s="6" t="s">
        <v>860</v>
      </c>
      <c r="X553" s="6" t="s">
        <v>861</v>
      </c>
      <c r="Y553" s="7">
        <v>1</v>
      </c>
      <c r="Z553" s="6" t="s">
        <v>713</v>
      </c>
      <c r="AA553" s="6" t="str">
        <f t="shared" si="32"/>
        <v>-</v>
      </c>
      <c r="AB553" s="6" t="str">
        <f t="shared" si="33"/>
        <v/>
      </c>
      <c r="AD553" s="10" t="e">
        <f>VLOOKUP(R553,Layout2!$B$2:$M$2395,12,FALSE)</f>
        <v>#N/A</v>
      </c>
      <c r="AE553" s="10" t="e">
        <f>IF(ISNA(AD553),VLOOKUP(C553,Layout2!$F$2:$M$2395,8,FALSE),AD553)</f>
        <v>#N/A</v>
      </c>
      <c r="AF553" s="10" t="e">
        <f>IF(ISNA(AE553),VLOOKUP(B553,Layout2!$F$2:$M$2395,8,FALSE),AE553)</f>
        <v>#N/A</v>
      </c>
      <c r="AG553" s="10" t="e">
        <f>IF(ISNA(AF553),VLOOKUP(B553,Layout2!$B$2:$M$2395,12,FALSE),AF553)</f>
        <v>#N/A</v>
      </c>
      <c r="AI553" s="17" t="e">
        <v>#N/A</v>
      </c>
      <c r="AJ553" s="17" t="s">
        <v>862</v>
      </c>
      <c r="AK553" s="17" t="s">
        <v>862</v>
      </c>
      <c r="AL553" t="str">
        <f t="shared" si="34"/>
        <v>-</v>
      </c>
      <c r="AM553" t="str">
        <f t="shared" si="35"/>
        <v>XP LONG SHORT FUNDO DE INVESTIMENTO EM COTAS DE FUNDOS DE INVESTIMENTO MULTIMERCADO</v>
      </c>
    </row>
    <row r="554" spans="1:39" ht="12.75" customHeight="1" x14ac:dyDescent="0.3">
      <c r="A554" s="6" t="s">
        <v>2097</v>
      </c>
      <c r="B554" s="6" t="s">
        <v>2098</v>
      </c>
      <c r="C554" s="6" t="s">
        <v>2099</v>
      </c>
      <c r="D554" s="7" t="b">
        <v>0</v>
      </c>
      <c r="E554" s="6" t="s">
        <v>1089</v>
      </c>
      <c r="F554" s="6" t="s">
        <v>975</v>
      </c>
      <c r="G554" s="8">
        <v>42685</v>
      </c>
      <c r="H554" s="8">
        <v>42685</v>
      </c>
      <c r="I554" s="9"/>
      <c r="J554" s="9"/>
      <c r="K554" s="9"/>
      <c r="L554" s="6" t="s">
        <v>19</v>
      </c>
      <c r="M554" s="9"/>
      <c r="N554" s="6" t="s">
        <v>888</v>
      </c>
      <c r="O554" s="9"/>
      <c r="P554" s="7">
        <v>0</v>
      </c>
      <c r="Q554" s="6" t="s">
        <v>999</v>
      </c>
      <c r="R554" s="6" t="s">
        <v>2100</v>
      </c>
      <c r="S554" s="6" t="s">
        <v>19</v>
      </c>
      <c r="T554" s="8">
        <v>42493</v>
      </c>
      <c r="U554" s="8">
        <v>43077</v>
      </c>
      <c r="V554" s="7" t="b">
        <v>1</v>
      </c>
      <c r="W554" s="6" t="s">
        <v>860</v>
      </c>
      <c r="X554" s="6" t="s">
        <v>861</v>
      </c>
      <c r="Y554" s="7">
        <v>1</v>
      </c>
      <c r="Z554" s="6" t="s">
        <v>713</v>
      </c>
      <c r="AA554" s="6" t="str">
        <f t="shared" si="32"/>
        <v>-</v>
      </c>
      <c r="AB554" s="6" t="str">
        <f t="shared" si="33"/>
        <v/>
      </c>
      <c r="AD554" s="10" t="e">
        <f>VLOOKUP(R554,Layout2!$B$2:$M$2395,12,FALSE)</f>
        <v>#N/A</v>
      </c>
      <c r="AE554" s="10" t="e">
        <f>IF(ISNA(AD554),VLOOKUP(C554,Layout2!$F$2:$M$2395,8,FALSE),AD554)</f>
        <v>#N/A</v>
      </c>
      <c r="AF554" s="10" t="e">
        <f>IF(ISNA(AE554),VLOOKUP(B554,Layout2!$F$2:$M$2395,8,FALSE),AE554)</f>
        <v>#N/A</v>
      </c>
      <c r="AG554" s="10" t="e">
        <f>IF(ISNA(AF554),VLOOKUP(B554,Layout2!$B$2:$M$2395,12,FALSE),AF554)</f>
        <v>#N/A</v>
      </c>
      <c r="AI554" s="17" t="e">
        <v>#N/A</v>
      </c>
      <c r="AJ554" s="17" t="s">
        <v>862</v>
      </c>
      <c r="AK554" s="17" t="s">
        <v>862</v>
      </c>
      <c r="AL554" t="str">
        <f t="shared" si="34"/>
        <v>-</v>
      </c>
      <c r="AM554" t="str">
        <f t="shared" si="35"/>
        <v>KONDOR LX FUNDO DE INVESTIMENTO EM QUOTAS DE FUNDOS DE INVESTIMENTO MULTIMERCADO</v>
      </c>
    </row>
    <row r="555" spans="1:39" ht="12.75" customHeight="1" x14ac:dyDescent="0.3">
      <c r="A555" s="6" t="s">
        <v>1390</v>
      </c>
      <c r="B555" s="6" t="s">
        <v>2101</v>
      </c>
      <c r="C555" s="6" t="s">
        <v>2102</v>
      </c>
      <c r="D555" s="7" t="b">
        <v>0</v>
      </c>
      <c r="E555" s="6" t="s">
        <v>913</v>
      </c>
      <c r="F555" s="6" t="s">
        <v>867</v>
      </c>
      <c r="G555" s="8">
        <v>42067</v>
      </c>
      <c r="H555" s="8">
        <v>43166</v>
      </c>
      <c r="I555" s="9"/>
      <c r="J555" s="9"/>
      <c r="K555" s="9"/>
      <c r="L555" s="6" t="s">
        <v>19</v>
      </c>
      <c r="M555" s="9"/>
      <c r="N555" s="6" t="s">
        <v>868</v>
      </c>
      <c r="O555" s="9"/>
      <c r="P555" s="7">
        <v>1</v>
      </c>
      <c r="Q555" s="6" t="s">
        <v>999</v>
      </c>
      <c r="R555" s="6" t="s">
        <v>2103</v>
      </c>
      <c r="S555" s="6" t="s">
        <v>19</v>
      </c>
      <c r="T555" s="8">
        <v>42493</v>
      </c>
      <c r="U555" s="8">
        <v>42719</v>
      </c>
      <c r="V555" s="7" t="b">
        <v>1</v>
      </c>
      <c r="W555" s="6" t="s">
        <v>860</v>
      </c>
      <c r="X555" s="6" t="s">
        <v>870</v>
      </c>
      <c r="Y555" s="7">
        <v>1</v>
      </c>
      <c r="Z555" s="6" t="s">
        <v>713</v>
      </c>
      <c r="AA555" s="6" t="str">
        <f t="shared" si="32"/>
        <v>BBDC4</v>
      </c>
      <c r="AB555" s="6" t="str">
        <f t="shared" si="33"/>
        <v/>
      </c>
      <c r="AD555" s="10" t="e">
        <f>VLOOKUP(R555,Layout2!$B$2:$M$2395,12,FALSE)</f>
        <v>#N/A</v>
      </c>
      <c r="AE555" s="10" t="e">
        <f>IF(ISNA(AD555),VLOOKUP(C555,Layout2!$F$2:$M$2395,8,FALSE),AD555)</f>
        <v>#N/A</v>
      </c>
      <c r="AF555" s="10" t="e">
        <f>IF(ISNA(AE555),VLOOKUP(B555,Layout2!$F$2:$M$2395,8,FALSE),AE555)</f>
        <v>#N/A</v>
      </c>
      <c r="AG555" s="10" t="e">
        <f>IF(ISNA(AF555),VLOOKUP(B555,Layout2!$B$2:$M$2395,12,FALSE),AF555)</f>
        <v>#N/A</v>
      </c>
      <c r="AI555" s="17" t="e">
        <v>#N/A</v>
      </c>
      <c r="AJ555" s="17" t="s">
        <v>1115</v>
      </c>
      <c r="AK555" s="17" t="s">
        <v>1115</v>
      </c>
      <c r="AL555" t="str">
        <f t="shared" si="34"/>
        <v>BBDC4</v>
      </c>
      <c r="AM555" t="str">
        <f t="shared" si="35"/>
        <v>LF HSBC</v>
      </c>
    </row>
    <row r="556" spans="1:39" ht="12.75" customHeight="1" x14ac:dyDescent="0.3">
      <c r="A556" s="6" t="s">
        <v>2104</v>
      </c>
      <c r="B556" s="6" t="s">
        <v>2105</v>
      </c>
      <c r="C556" s="6" t="s">
        <v>717</v>
      </c>
      <c r="D556" s="7" t="b">
        <v>0</v>
      </c>
      <c r="E556" s="6" t="s">
        <v>874</v>
      </c>
      <c r="F556" s="6" t="s">
        <v>867</v>
      </c>
      <c r="G556" s="8">
        <v>42034</v>
      </c>
      <c r="H556" s="8">
        <v>43860</v>
      </c>
      <c r="I556" s="9"/>
      <c r="J556" s="9"/>
      <c r="K556" s="9"/>
      <c r="L556" s="6" t="s">
        <v>717</v>
      </c>
      <c r="M556" s="9"/>
      <c r="N556" s="6" t="s">
        <v>888</v>
      </c>
      <c r="O556" s="9"/>
      <c r="P556" s="7">
        <v>4.2500000000000003E-2</v>
      </c>
      <c r="Q556" s="6" t="s">
        <v>999</v>
      </c>
      <c r="R556" s="6" t="s">
        <v>2105</v>
      </c>
      <c r="S556" s="6" t="s">
        <v>19</v>
      </c>
      <c r="T556" s="8">
        <v>42502</v>
      </c>
      <c r="U556" s="8">
        <v>42502</v>
      </c>
      <c r="V556" s="7" t="b">
        <v>1</v>
      </c>
      <c r="W556" s="6" t="s">
        <v>1230</v>
      </c>
      <c r="X556" s="6" t="s">
        <v>875</v>
      </c>
      <c r="Y556" s="7">
        <v>1</v>
      </c>
      <c r="Z556" s="6" t="s">
        <v>713</v>
      </c>
      <c r="AA556" s="6" t="str">
        <f t="shared" si="32"/>
        <v>0047361D</v>
      </c>
      <c r="AB556" s="6" t="str">
        <f t="shared" si="33"/>
        <v/>
      </c>
      <c r="AD556" s="10" t="e">
        <f>VLOOKUP(R556,Layout2!$B$2:$M$2395,12,FALSE)</f>
        <v>#N/A</v>
      </c>
      <c r="AE556" s="10" t="e">
        <f>IF(ISNA(AD556),VLOOKUP(C556,Layout2!$F$2:$M$2395,8,FALSE),AD556)</f>
        <v>#N/A</v>
      </c>
      <c r="AF556" s="10" t="e">
        <f>IF(ISNA(AE556),VLOOKUP(B556,Layout2!$F$2:$M$2395,8,FALSE),AE556)</f>
        <v>#N/A</v>
      </c>
      <c r="AG556" s="10" t="e">
        <f>IF(ISNA(AF556),VLOOKUP(B556,Layout2!$B$2:$M$2395,12,FALSE),AF556)</f>
        <v>#N/A</v>
      </c>
      <c r="AI556" s="17" t="e">
        <v>#N/A</v>
      </c>
      <c r="AJ556" s="17" t="s">
        <v>2106</v>
      </c>
      <c r="AK556" s="17" t="s">
        <v>2106</v>
      </c>
      <c r="AL556" t="str">
        <f t="shared" si="34"/>
        <v>0047361D</v>
      </c>
      <c r="AM556" t="str">
        <f t="shared" si="35"/>
        <v>Unknown (BRMSTLDBS001)</v>
      </c>
    </row>
    <row r="557" spans="1:39" ht="12.75" customHeight="1" x14ac:dyDescent="0.3">
      <c r="A557" s="6" t="s">
        <v>1437</v>
      </c>
      <c r="B557" s="6" t="s">
        <v>201</v>
      </c>
      <c r="C557" s="6" t="s">
        <v>19</v>
      </c>
      <c r="D557" s="7" t="b">
        <v>0</v>
      </c>
      <c r="E557" s="6" t="s">
        <v>858</v>
      </c>
      <c r="F557" s="6" t="s">
        <v>975</v>
      </c>
      <c r="G557" s="8">
        <v>42508</v>
      </c>
      <c r="H557" s="8">
        <v>54926</v>
      </c>
      <c r="I557" s="9"/>
      <c r="J557" s="9"/>
      <c r="K557" s="9"/>
      <c r="L557" s="6" t="s">
        <v>19</v>
      </c>
      <c r="M557" s="9"/>
      <c r="N557" s="6" t="s">
        <v>888</v>
      </c>
      <c r="O557" s="9"/>
      <c r="P557" s="7">
        <v>0</v>
      </c>
      <c r="Q557" s="6" t="s">
        <v>999</v>
      </c>
      <c r="R557" s="6" t="s">
        <v>2107</v>
      </c>
      <c r="S557" s="6" t="s">
        <v>19</v>
      </c>
      <c r="T557" s="8">
        <v>42502</v>
      </c>
      <c r="U557" s="8">
        <v>43077</v>
      </c>
      <c r="V557" s="7" t="b">
        <v>0</v>
      </c>
      <c r="W557" s="6" t="s">
        <v>860</v>
      </c>
      <c r="X557" s="6" t="s">
        <v>861</v>
      </c>
      <c r="Y557" s="7">
        <v>1</v>
      </c>
      <c r="Z557" s="6" t="s">
        <v>713</v>
      </c>
      <c r="AA557" s="6" t="str">
        <f t="shared" si="32"/>
        <v>-</v>
      </c>
      <c r="AB557" s="6" t="str">
        <f t="shared" si="33"/>
        <v>00000000000000</v>
      </c>
      <c r="AD557" s="10" t="e">
        <f>VLOOKUP(R557,Layout2!$B$2:$M$2395,12,FALSE)</f>
        <v>#N/A</v>
      </c>
      <c r="AE557" s="10" t="e">
        <f>IF(ISNA(AD557),VLOOKUP(C557,Layout2!$F$2:$M$2395,8,FALSE),AD557)</f>
        <v>#N/A</v>
      </c>
      <c r="AF557" s="10" t="str">
        <f>IF(ISNA(AE557),VLOOKUP(B557,Layout2!$F$2:$M$2395,8,FALSE),AE557)</f>
        <v>00000000000000</v>
      </c>
      <c r="AG557" s="10" t="str">
        <f>IF(ISNA(AF557),VLOOKUP(B557,Layout2!$B$2:$M$2395,12,FALSE),AF557)</f>
        <v>00000000000000</v>
      </c>
      <c r="AI557" s="17" t="e">
        <v>#N/A</v>
      </c>
      <c r="AJ557" s="17" t="s">
        <v>862</v>
      </c>
      <c r="AK557" s="17" t="s">
        <v>862</v>
      </c>
      <c r="AL557" t="str">
        <f t="shared" si="34"/>
        <v>-</v>
      </c>
      <c r="AM557" t="str">
        <f t="shared" si="35"/>
        <v>AR MULTISTRATEGY FUND</v>
      </c>
    </row>
    <row r="558" spans="1:39" ht="12.75" customHeight="1" x14ac:dyDescent="0.3">
      <c r="A558" s="6" t="s">
        <v>2108</v>
      </c>
      <c r="B558" s="6" t="s">
        <v>2109</v>
      </c>
      <c r="C558" s="6" t="s">
        <v>1814</v>
      </c>
      <c r="D558" s="7" t="b">
        <v>0</v>
      </c>
      <c r="E558" s="6" t="s">
        <v>1387</v>
      </c>
      <c r="F558" s="6" t="s">
        <v>867</v>
      </c>
      <c r="G558" s="8">
        <v>42375</v>
      </c>
      <c r="H558" s="8">
        <v>44331</v>
      </c>
      <c r="I558" s="9"/>
      <c r="J558" s="9"/>
      <c r="K558" s="9"/>
      <c r="L558" s="6" t="s">
        <v>19</v>
      </c>
      <c r="M558" s="9"/>
      <c r="N558" s="6" t="s">
        <v>882</v>
      </c>
      <c r="O558" s="9"/>
      <c r="P558" s="7">
        <v>5.2499999999999998E-2</v>
      </c>
      <c r="Q558" s="6" t="s">
        <v>999</v>
      </c>
      <c r="R558" s="6" t="s">
        <v>2109</v>
      </c>
      <c r="S558" s="6" t="s">
        <v>19</v>
      </c>
      <c r="T558" s="8">
        <v>42502</v>
      </c>
      <c r="U558" s="8">
        <v>42549</v>
      </c>
      <c r="V558" s="7" t="b">
        <v>0</v>
      </c>
      <c r="W558" s="6" t="s">
        <v>860</v>
      </c>
      <c r="X558" s="6" t="s">
        <v>1388</v>
      </c>
      <c r="Y558" s="7">
        <v>1</v>
      </c>
      <c r="Z558" s="6" t="s">
        <v>713</v>
      </c>
      <c r="AA558" s="6" t="str">
        <f t="shared" si="32"/>
        <v>TESOURO</v>
      </c>
      <c r="AB558" s="6" t="str">
        <f t="shared" si="33"/>
        <v/>
      </c>
      <c r="AD558" s="10" t="e">
        <f>VLOOKUP(R558,Layout2!$B$2:$M$2395,12,FALSE)</f>
        <v>#N/A</v>
      </c>
      <c r="AE558" s="10" t="e">
        <f>IF(ISNA(AD558),VLOOKUP(C558,Layout2!$F$2:$M$2395,8,FALSE),AD558)</f>
        <v>#N/A</v>
      </c>
      <c r="AF558" s="10" t="e">
        <f>IF(ISNA(AE558),VLOOKUP(B558,Layout2!$F$2:$M$2395,8,FALSE),AE558)</f>
        <v>#N/A</v>
      </c>
      <c r="AG558" s="10" t="e">
        <f>IF(ISNA(AF558),VLOOKUP(B558,Layout2!$B$2:$M$2395,12,FALSE),AF558)</f>
        <v>#N/A</v>
      </c>
      <c r="AI558" s="17" t="e">
        <v>#N/A</v>
      </c>
      <c r="AJ558" s="17" t="s">
        <v>1389</v>
      </c>
      <c r="AK558" s="17" t="s">
        <v>1389</v>
      </c>
      <c r="AL558" t="str">
        <f t="shared" si="34"/>
        <v>TESOURO</v>
      </c>
      <c r="AM558" t="str">
        <f t="shared" si="35"/>
        <v>NTNB 05/21</v>
      </c>
    </row>
    <row r="559" spans="1:39" ht="12.75" customHeight="1" x14ac:dyDescent="0.3">
      <c r="A559" s="6" t="s">
        <v>2110</v>
      </c>
      <c r="B559" s="6" t="s">
        <v>482</v>
      </c>
      <c r="C559" s="6" t="s">
        <v>482</v>
      </c>
      <c r="D559" s="7" t="b">
        <v>0</v>
      </c>
      <c r="E559" s="6" t="s">
        <v>1089</v>
      </c>
      <c r="F559" s="6" t="s">
        <v>975</v>
      </c>
      <c r="G559" s="8">
        <v>42506</v>
      </c>
      <c r="H559" s="8">
        <v>42506</v>
      </c>
      <c r="I559" s="9"/>
      <c r="J559" s="9"/>
      <c r="K559" s="9"/>
      <c r="L559" s="6" t="s">
        <v>19</v>
      </c>
      <c r="M559" s="9"/>
      <c r="N559" s="6" t="s">
        <v>54</v>
      </c>
      <c r="O559" s="9"/>
      <c r="P559" s="7">
        <v>0</v>
      </c>
      <c r="Q559" s="6" t="s">
        <v>999</v>
      </c>
      <c r="R559" s="6" t="s">
        <v>63</v>
      </c>
      <c r="S559" s="6" t="s">
        <v>19</v>
      </c>
      <c r="T559" s="8">
        <v>42502</v>
      </c>
      <c r="U559" s="8">
        <v>42502</v>
      </c>
      <c r="V559" s="7" t="b">
        <v>1</v>
      </c>
      <c r="W559" s="6" t="s">
        <v>1230</v>
      </c>
      <c r="X559" s="6" t="s">
        <v>861</v>
      </c>
      <c r="Y559" s="7">
        <v>1</v>
      </c>
      <c r="Z559" s="6" t="s">
        <v>713</v>
      </c>
      <c r="AA559" s="6" t="str">
        <f t="shared" si="32"/>
        <v/>
      </c>
      <c r="AB559" s="6" t="str">
        <f t="shared" si="33"/>
        <v/>
      </c>
      <c r="AD559" s="10" t="str">
        <f>VLOOKUP(R559,Layout2!$B$2:$M$2395,12,FALSE)</f>
        <v/>
      </c>
      <c r="AE559" s="10" t="str">
        <f>IF(ISNA(AD559),VLOOKUP(C559,Layout2!$F$2:$M$2395,8,FALSE),AD559)</f>
        <v/>
      </c>
      <c r="AF559" s="10" t="str">
        <f>IF(ISNA(AE559),VLOOKUP(B559,Layout2!$F$2:$M$2395,8,FALSE),AE559)</f>
        <v/>
      </c>
      <c r="AG559" s="10" t="str">
        <f>IF(ISNA(AF559),VLOOKUP(B559,Layout2!$B$2:$M$2395,12,FALSE),AF559)</f>
        <v/>
      </c>
      <c r="AI559" s="17" t="e">
        <v>#N/A</v>
      </c>
      <c r="AJ559" s="17" t="e">
        <v>#N/A</v>
      </c>
      <c r="AK559" s="17" t="s">
        <v>19</v>
      </c>
      <c r="AL559" t="str">
        <f t="shared" si="34"/>
        <v/>
      </c>
      <c r="AM559" t="str">
        <f t="shared" si="35"/>
        <v>Unknown (22459737000100)</v>
      </c>
    </row>
    <row r="560" spans="1:39" ht="12.75" customHeight="1" x14ac:dyDescent="0.3">
      <c r="A560" s="6" t="s">
        <v>2111</v>
      </c>
      <c r="B560" s="6" t="s">
        <v>2112</v>
      </c>
      <c r="C560" s="6" t="s">
        <v>1814</v>
      </c>
      <c r="D560" s="7" t="b">
        <v>0</v>
      </c>
      <c r="E560" s="6" t="s">
        <v>1387</v>
      </c>
      <c r="F560" s="6" t="s">
        <v>867</v>
      </c>
      <c r="G560" s="8">
        <v>40829</v>
      </c>
      <c r="H560" s="8">
        <v>44788</v>
      </c>
      <c r="I560" s="9"/>
      <c r="J560" s="9"/>
      <c r="K560" s="9"/>
      <c r="L560" s="6" t="s">
        <v>19</v>
      </c>
      <c r="M560" s="9"/>
      <c r="N560" s="6" t="s">
        <v>882</v>
      </c>
      <c r="O560" s="9"/>
      <c r="P560" s="7">
        <v>0.06</v>
      </c>
      <c r="Q560" s="6" t="s">
        <v>999</v>
      </c>
      <c r="R560" s="6" t="s">
        <v>2112</v>
      </c>
      <c r="S560" s="6" t="s">
        <v>19</v>
      </c>
      <c r="T560" s="8">
        <v>42502</v>
      </c>
      <c r="U560" s="8">
        <v>42502</v>
      </c>
      <c r="V560" s="7" t="b">
        <v>0</v>
      </c>
      <c r="W560" s="6" t="s">
        <v>860</v>
      </c>
      <c r="X560" s="6" t="s">
        <v>1388</v>
      </c>
      <c r="Y560" s="7">
        <v>1</v>
      </c>
      <c r="Z560" s="6" t="s">
        <v>713</v>
      </c>
      <c r="AA560" s="6" t="str">
        <f t="shared" si="32"/>
        <v>TESOURO</v>
      </c>
      <c r="AB560" s="6" t="str">
        <f t="shared" si="33"/>
        <v/>
      </c>
      <c r="AD560" s="10" t="e">
        <f>VLOOKUP(R560,Layout2!$B$2:$M$2395,12,FALSE)</f>
        <v>#N/A</v>
      </c>
      <c r="AE560" s="10" t="e">
        <f>IF(ISNA(AD560),VLOOKUP(C560,Layout2!$F$2:$M$2395,8,FALSE),AD560)</f>
        <v>#N/A</v>
      </c>
      <c r="AF560" s="10" t="e">
        <f>IF(ISNA(AE560),VLOOKUP(B560,Layout2!$F$2:$M$2395,8,FALSE),AE560)</f>
        <v>#N/A</v>
      </c>
      <c r="AG560" s="10" t="e">
        <f>IF(ISNA(AF560),VLOOKUP(B560,Layout2!$B$2:$M$2395,12,FALSE),AF560)</f>
        <v>#N/A</v>
      </c>
      <c r="AI560" s="17" t="e">
        <v>#N/A</v>
      </c>
      <c r="AJ560" s="17" t="s">
        <v>1389</v>
      </c>
      <c r="AK560" s="17" t="s">
        <v>1389</v>
      </c>
      <c r="AL560" t="str">
        <f t="shared" si="34"/>
        <v>TESOURO</v>
      </c>
      <c r="AM560" t="str">
        <f t="shared" si="35"/>
        <v>NTNB 08/22</v>
      </c>
    </row>
    <row r="561" spans="1:39" ht="12.75" customHeight="1" x14ac:dyDescent="0.3">
      <c r="A561" s="6" t="s">
        <v>2113</v>
      </c>
      <c r="B561" s="6" t="s">
        <v>49</v>
      </c>
      <c r="C561" s="6" t="s">
        <v>50</v>
      </c>
      <c r="D561" s="7" t="b">
        <v>0</v>
      </c>
      <c r="E561" s="6" t="s">
        <v>874</v>
      </c>
      <c r="F561" s="6" t="s">
        <v>867</v>
      </c>
      <c r="G561" s="8">
        <v>41365</v>
      </c>
      <c r="H561" s="8">
        <v>45121</v>
      </c>
      <c r="I561" s="9"/>
      <c r="J561" s="9"/>
      <c r="K561" s="9"/>
      <c r="L561" s="6" t="s">
        <v>50</v>
      </c>
      <c r="M561" s="9"/>
      <c r="N561" s="6" t="s">
        <v>888</v>
      </c>
      <c r="O561" s="9"/>
      <c r="P561" s="7">
        <v>0.16370000000000001</v>
      </c>
      <c r="Q561" s="6" t="s">
        <v>999</v>
      </c>
      <c r="R561" s="6" t="s">
        <v>2114</v>
      </c>
      <c r="S561" s="6" t="s">
        <v>19</v>
      </c>
      <c r="T561" s="8">
        <v>42502</v>
      </c>
      <c r="U561" s="8">
        <v>43033</v>
      </c>
      <c r="V561" s="7" t="b">
        <v>0</v>
      </c>
      <c r="W561" s="6" t="s">
        <v>860</v>
      </c>
      <c r="X561" s="6" t="s">
        <v>870</v>
      </c>
      <c r="Y561" s="7">
        <v>1</v>
      </c>
      <c r="Z561" s="6" t="s">
        <v>713</v>
      </c>
      <c r="AA561" s="6" t="str">
        <f t="shared" si="32"/>
        <v>-</v>
      </c>
      <c r="AB561" s="6" t="str">
        <f t="shared" si="33"/>
        <v>07587384000130</v>
      </c>
      <c r="AD561" s="10" t="e">
        <f>VLOOKUP(R561,Layout2!$B$2:$M$2395,12,FALSE)</f>
        <v>#N/A</v>
      </c>
      <c r="AE561" s="10" t="str">
        <f>IF(ISNA(AD561),VLOOKUP(C561,Layout2!$F$2:$M$2395,8,FALSE),AD561)</f>
        <v>07587384000130</v>
      </c>
      <c r="AF561" s="10" t="str">
        <f>IF(ISNA(AE561),VLOOKUP(B561,Layout2!$F$2:$M$2395,8,FALSE),AE561)</f>
        <v>07587384000130</v>
      </c>
      <c r="AG561" s="10" t="str">
        <f>IF(ISNA(AF561),VLOOKUP(B561,Layout2!$B$2:$M$2395,12,FALSE),AF561)</f>
        <v>07587384000130</v>
      </c>
      <c r="AI561" s="17" t="e">
        <v>#N/A</v>
      </c>
      <c r="AJ561" s="17" t="s">
        <v>862</v>
      </c>
      <c r="AK561" s="17" t="s">
        <v>862</v>
      </c>
      <c r="AL561" t="str">
        <f t="shared" si="34"/>
        <v>-</v>
      </c>
      <c r="AM561" t="str">
        <f t="shared" si="35"/>
        <v>CRI GAIA SECURITIZADORA S 52 E 4</v>
      </c>
    </row>
    <row r="562" spans="1:39" ht="12.75" customHeight="1" x14ac:dyDescent="0.3">
      <c r="A562" s="6" t="s">
        <v>2089</v>
      </c>
      <c r="B562" s="6" t="s">
        <v>2092</v>
      </c>
      <c r="C562" s="6" t="s">
        <v>2091</v>
      </c>
      <c r="D562" s="7" t="b">
        <v>0</v>
      </c>
      <c r="E562" s="6" t="s">
        <v>1004</v>
      </c>
      <c r="F562" s="6" t="s">
        <v>859</v>
      </c>
      <c r="G562" s="8">
        <v>42506</v>
      </c>
      <c r="H562" s="8">
        <v>42522</v>
      </c>
      <c r="I562" s="9"/>
      <c r="J562" s="9"/>
      <c r="K562" s="9"/>
      <c r="L562" s="6" t="s">
        <v>19</v>
      </c>
      <c r="M562" s="9"/>
      <c r="N562" s="6" t="s">
        <v>2086</v>
      </c>
      <c r="O562" s="9"/>
      <c r="P562" s="7">
        <v>0</v>
      </c>
      <c r="Q562" s="6" t="s">
        <v>999</v>
      </c>
      <c r="R562" s="6" t="s">
        <v>2092</v>
      </c>
      <c r="S562" s="6" t="s">
        <v>19</v>
      </c>
      <c r="T562" s="8">
        <v>42502</v>
      </c>
      <c r="U562" s="8">
        <v>42719</v>
      </c>
      <c r="V562" s="7" t="b">
        <v>1</v>
      </c>
      <c r="W562" s="6" t="s">
        <v>1815</v>
      </c>
      <c r="X562" s="6" t="s">
        <v>1000</v>
      </c>
      <c r="Y562" s="7">
        <v>1</v>
      </c>
      <c r="Z562" s="6" t="s">
        <v>713</v>
      </c>
      <c r="AA562" s="6" t="str">
        <f t="shared" si="32"/>
        <v>BVMF3</v>
      </c>
      <c r="AB562" s="6" t="str">
        <f t="shared" si="33"/>
        <v/>
      </c>
      <c r="AD562" s="10" t="e">
        <f>VLOOKUP(R562,Layout2!$B$2:$M$2395,12,FALSE)</f>
        <v>#N/A</v>
      </c>
      <c r="AE562" s="10" t="e">
        <f>IF(ISNA(AD562),VLOOKUP(C562,Layout2!$F$2:$M$2395,8,FALSE),AD562)</f>
        <v>#N/A</v>
      </c>
      <c r="AF562" s="10" t="e">
        <f>IF(ISNA(AE562),VLOOKUP(B562,Layout2!$F$2:$M$2395,8,FALSE),AE562)</f>
        <v>#N/A</v>
      </c>
      <c r="AG562" s="10" t="e">
        <f>IF(ISNA(AF562),VLOOKUP(B562,Layout2!$B$2:$M$2395,12,FALSE),AF562)</f>
        <v>#N/A</v>
      </c>
      <c r="AI562" s="17" t="e">
        <v>#N/A</v>
      </c>
      <c r="AJ562" s="17" t="s">
        <v>900</v>
      </c>
      <c r="AK562" s="17" t="s">
        <v>900</v>
      </c>
      <c r="AL562" t="str">
        <f t="shared" si="34"/>
        <v>BVMF3</v>
      </c>
      <c r="AM562" t="str">
        <f t="shared" si="35"/>
        <v>FutDOLM16</v>
      </c>
    </row>
    <row r="563" spans="1:39" ht="12.75" customHeight="1" x14ac:dyDescent="0.3">
      <c r="A563" s="6" t="s">
        <v>2115</v>
      </c>
      <c r="B563" s="6" t="s">
        <v>2116</v>
      </c>
      <c r="C563" s="6" t="s">
        <v>824</v>
      </c>
      <c r="D563" s="7" t="b">
        <v>0</v>
      </c>
      <c r="E563" s="6" t="s">
        <v>874</v>
      </c>
      <c r="F563" s="6" t="s">
        <v>867</v>
      </c>
      <c r="G563" s="8">
        <v>40954</v>
      </c>
      <c r="H563" s="8">
        <v>43511</v>
      </c>
      <c r="I563" s="9"/>
      <c r="J563" s="9"/>
      <c r="K563" s="9"/>
      <c r="L563" s="6" t="s">
        <v>19</v>
      </c>
      <c r="M563" s="9"/>
      <c r="N563" s="6" t="s">
        <v>882</v>
      </c>
      <c r="O563" s="9"/>
      <c r="P563" s="7">
        <v>9.8599999999999993E-2</v>
      </c>
      <c r="Q563" s="6" t="s">
        <v>999</v>
      </c>
      <c r="R563" s="6" t="s">
        <v>2116</v>
      </c>
      <c r="S563" s="6" t="s">
        <v>19</v>
      </c>
      <c r="T563" s="8">
        <v>42502</v>
      </c>
      <c r="U563" s="8">
        <v>42502</v>
      </c>
      <c r="V563" s="7" t="b">
        <v>1</v>
      </c>
      <c r="W563" s="6" t="s">
        <v>1230</v>
      </c>
      <c r="X563" s="6" t="s">
        <v>875</v>
      </c>
      <c r="Y563" s="7">
        <v>1</v>
      </c>
      <c r="Z563" s="6" t="s">
        <v>713</v>
      </c>
      <c r="AA563" s="6" t="str">
        <f t="shared" si="32"/>
        <v>SSBR3</v>
      </c>
      <c r="AB563" s="6" t="str">
        <f t="shared" si="33"/>
        <v/>
      </c>
      <c r="AD563" s="10" t="e">
        <f>VLOOKUP(R563,Layout2!$B$2:$M$2395,12,FALSE)</f>
        <v>#N/A</v>
      </c>
      <c r="AE563" s="10" t="e">
        <f>IF(ISNA(AD563),VLOOKUP(C563,Layout2!$F$2:$M$2395,8,FALSE),AD563)</f>
        <v>#N/A</v>
      </c>
      <c r="AF563" s="10" t="e">
        <f>IF(ISNA(AE563),VLOOKUP(B563,Layout2!$F$2:$M$2395,8,FALSE),AE563)</f>
        <v>#N/A</v>
      </c>
      <c r="AG563" s="10" t="e">
        <f>IF(ISNA(AF563),VLOOKUP(B563,Layout2!$B$2:$M$2395,12,FALSE),AF563)</f>
        <v>#N/A</v>
      </c>
      <c r="AI563" s="17" t="e">
        <v>#N/A</v>
      </c>
      <c r="AJ563" s="17" t="s">
        <v>1691</v>
      </c>
      <c r="AK563" s="17" t="s">
        <v>1691</v>
      </c>
      <c r="AL563" t="str">
        <f t="shared" si="34"/>
        <v>SSBR3</v>
      </c>
      <c r="AM563" t="str">
        <f t="shared" si="35"/>
        <v>Unknown (BRSSBRDBS011)</v>
      </c>
    </row>
    <row r="564" spans="1:39" ht="12.75" customHeight="1" x14ac:dyDescent="0.3">
      <c r="A564" s="6" t="s">
        <v>859</v>
      </c>
      <c r="B564" s="6" t="s">
        <v>199</v>
      </c>
      <c r="C564" s="6" t="s">
        <v>199</v>
      </c>
      <c r="D564" s="7" t="b">
        <v>0</v>
      </c>
      <c r="E564" s="6" t="s">
        <v>859</v>
      </c>
      <c r="F564" s="6" t="s">
        <v>859</v>
      </c>
      <c r="G564" s="8">
        <v>42506</v>
      </c>
      <c r="H564" s="8">
        <v>55153</v>
      </c>
      <c r="I564" s="9"/>
      <c r="J564" s="9"/>
      <c r="K564" s="9"/>
      <c r="L564" s="6" t="s">
        <v>19</v>
      </c>
      <c r="M564" s="9"/>
      <c r="N564" s="6" t="s">
        <v>54</v>
      </c>
      <c r="O564" s="9"/>
      <c r="P564" s="7">
        <v>0</v>
      </c>
      <c r="Q564" s="6" t="s">
        <v>999</v>
      </c>
      <c r="R564" s="6" t="s">
        <v>2117</v>
      </c>
      <c r="S564" s="6" t="s">
        <v>19</v>
      </c>
      <c r="T564" s="8">
        <v>42502</v>
      </c>
      <c r="U564" s="8">
        <v>43461</v>
      </c>
      <c r="V564" s="7" t="b">
        <v>0</v>
      </c>
      <c r="W564" s="6" t="s">
        <v>860</v>
      </c>
      <c r="X564" s="6" t="s">
        <v>1057</v>
      </c>
      <c r="Y564" s="7">
        <v>1</v>
      </c>
      <c r="Z564" s="6" t="s">
        <v>713</v>
      </c>
      <c r="AA564" s="6" t="str">
        <f t="shared" si="32"/>
        <v>-</v>
      </c>
      <c r="AB564" s="6" t="str">
        <f t="shared" si="33"/>
        <v>18428603000154</v>
      </c>
      <c r="AD564" s="10" t="str">
        <f>VLOOKUP(R564,Layout2!$B$2:$M$2395,12,FALSE)</f>
        <v>18428603000154</v>
      </c>
      <c r="AE564" s="10" t="str">
        <f>IF(ISNA(AD564),VLOOKUP(C564,Layout2!$F$2:$M$2395,8,FALSE),AD564)</f>
        <v>18428603000154</v>
      </c>
      <c r="AF564" s="10" t="str">
        <f>IF(ISNA(AE564),VLOOKUP(B564,Layout2!$F$2:$M$2395,8,FALSE),AE564)</f>
        <v>18428603000154</v>
      </c>
      <c r="AG564" s="10" t="str">
        <f>IF(ISNA(AF564),VLOOKUP(B564,Layout2!$B$2:$M$2395,12,FALSE),AF564)</f>
        <v>18428603000154</v>
      </c>
      <c r="AI564" s="17" t="e">
        <v>#N/A</v>
      </c>
      <c r="AJ564" s="17" t="s">
        <v>862</v>
      </c>
      <c r="AK564" s="17" t="s">
        <v>862</v>
      </c>
      <c r="AL564" t="str">
        <f t="shared" si="34"/>
        <v>-</v>
      </c>
      <c r="AM564" t="str">
        <f t="shared" si="35"/>
        <v>OVER</v>
      </c>
    </row>
    <row r="565" spans="1:39" ht="12.75" customHeight="1" x14ac:dyDescent="0.3">
      <c r="A565" s="6" t="s">
        <v>563</v>
      </c>
      <c r="B565" s="6" t="s">
        <v>563</v>
      </c>
      <c r="C565" s="6" t="s">
        <v>199</v>
      </c>
      <c r="D565" s="7" t="b">
        <v>0</v>
      </c>
      <c r="E565" s="6" t="s">
        <v>1004</v>
      </c>
      <c r="F565" s="6" t="s">
        <v>859</v>
      </c>
      <c r="G565" s="8">
        <v>42508</v>
      </c>
      <c r="H565" s="8">
        <v>55153</v>
      </c>
      <c r="I565" s="9"/>
      <c r="J565" s="9"/>
      <c r="K565" s="9"/>
      <c r="L565" s="6" t="s">
        <v>19</v>
      </c>
      <c r="M565" s="9"/>
      <c r="N565" s="6" t="s">
        <v>888</v>
      </c>
      <c r="O565" s="9"/>
      <c r="P565" s="7">
        <v>0</v>
      </c>
      <c r="Q565" s="6" t="s">
        <v>999</v>
      </c>
      <c r="R565" s="6" t="s">
        <v>563</v>
      </c>
      <c r="S565" s="6" t="s">
        <v>19</v>
      </c>
      <c r="T565" s="8">
        <v>42502</v>
      </c>
      <c r="U565" s="8">
        <v>42502</v>
      </c>
      <c r="V565" s="7" t="b">
        <v>0</v>
      </c>
      <c r="W565" s="6" t="s">
        <v>860</v>
      </c>
      <c r="X565" s="6" t="s">
        <v>1057</v>
      </c>
      <c r="Y565" s="7">
        <v>1</v>
      </c>
      <c r="Z565" s="6" t="s">
        <v>713</v>
      </c>
      <c r="AA565" s="6" t="str">
        <f t="shared" si="32"/>
        <v>BBTG4</v>
      </c>
      <c r="AB565" s="6" t="str">
        <f t="shared" si="33"/>
        <v/>
      </c>
      <c r="AD565" s="10" t="str">
        <f>VLOOKUP(R565,Layout2!$B$2:$M$2395,12,FALSE)</f>
        <v/>
      </c>
      <c r="AE565" s="10" t="str">
        <f>IF(ISNA(AD565),VLOOKUP(C565,Layout2!$F$2:$M$2395,8,FALSE),AD565)</f>
        <v/>
      </c>
      <c r="AF565" s="10" t="str">
        <f>IF(ISNA(AE565),VLOOKUP(B565,Layout2!$F$2:$M$2395,8,FALSE),AE565)</f>
        <v/>
      </c>
      <c r="AG565" s="10" t="str">
        <f>IF(ISNA(AF565),VLOOKUP(B565,Layout2!$B$2:$M$2395,12,FALSE),AF565)</f>
        <v/>
      </c>
      <c r="AI565" s="17" t="e">
        <v>#N/A</v>
      </c>
      <c r="AJ565" s="17" t="s">
        <v>1397</v>
      </c>
      <c r="AK565" s="17" t="s">
        <v>1397</v>
      </c>
      <c r="AL565" t="str">
        <f t="shared" si="34"/>
        <v>BBTG4</v>
      </c>
      <c r="AM565" t="str">
        <f t="shared" si="35"/>
        <v>BRBPAC</v>
      </c>
    </row>
    <row r="566" spans="1:39" ht="12.75" customHeight="1" x14ac:dyDescent="0.3">
      <c r="A566" s="6" t="s">
        <v>2118</v>
      </c>
      <c r="B566" s="6" t="s">
        <v>608</v>
      </c>
      <c r="C566" s="6" t="s">
        <v>125</v>
      </c>
      <c r="D566" s="7" t="b">
        <v>0</v>
      </c>
      <c r="E566" s="6" t="s">
        <v>19</v>
      </c>
      <c r="F566" s="6" t="s">
        <v>19</v>
      </c>
      <c r="G566" s="8">
        <v>42506</v>
      </c>
      <c r="H566" s="8">
        <v>55153</v>
      </c>
      <c r="I566" s="9"/>
      <c r="J566" s="9"/>
      <c r="K566" s="9"/>
      <c r="L566" s="6" t="s">
        <v>19</v>
      </c>
      <c r="M566" s="9"/>
      <c r="N566" s="6" t="s">
        <v>54</v>
      </c>
      <c r="O566" s="9"/>
      <c r="P566" s="7">
        <v>0</v>
      </c>
      <c r="Q566" s="6" t="s">
        <v>999</v>
      </c>
      <c r="R566" s="6" t="s">
        <v>608</v>
      </c>
      <c r="S566" s="6" t="s">
        <v>19</v>
      </c>
      <c r="T566" s="8">
        <v>42502</v>
      </c>
      <c r="U566" s="8">
        <v>42886</v>
      </c>
      <c r="V566" s="7" t="b">
        <v>0</v>
      </c>
      <c r="W566" s="6" t="s">
        <v>860</v>
      </c>
      <c r="X566" s="6" t="s">
        <v>870</v>
      </c>
      <c r="Y566" s="7">
        <v>1</v>
      </c>
      <c r="Z566" s="6" t="s">
        <v>713</v>
      </c>
      <c r="AA566" s="6" t="str">
        <f t="shared" si="32"/>
        <v>-</v>
      </c>
      <c r="AB566" s="6" t="str">
        <f t="shared" si="33"/>
        <v/>
      </c>
      <c r="AD566" s="10" t="str">
        <f>VLOOKUP(R566,Layout2!$B$2:$M$2395,12,FALSE)</f>
        <v/>
      </c>
      <c r="AE566" s="10" t="str">
        <f>IF(ISNA(AD566),VLOOKUP(C566,Layout2!$F$2:$M$2395,8,FALSE),AD566)</f>
        <v/>
      </c>
      <c r="AF566" s="10" t="str">
        <f>IF(ISNA(AE566),VLOOKUP(B566,Layout2!$F$2:$M$2395,8,FALSE),AE566)</f>
        <v/>
      </c>
      <c r="AG566" s="10" t="str">
        <f>IF(ISNA(AF566),VLOOKUP(B566,Layout2!$B$2:$M$2395,12,FALSE),AF566)</f>
        <v/>
      </c>
      <c r="AI566" s="17" t="e">
        <v>#N/A</v>
      </c>
      <c r="AJ566" s="17" t="s">
        <v>862</v>
      </c>
      <c r="AK566" s="17" t="s">
        <v>862</v>
      </c>
      <c r="AL566" t="str">
        <f t="shared" si="34"/>
        <v>-</v>
      </c>
      <c r="AM566" t="str">
        <f t="shared" si="35"/>
        <v>Forwardsmoedas</v>
      </c>
    </row>
    <row r="567" spans="1:39" ht="12.75" customHeight="1" x14ac:dyDescent="0.3">
      <c r="A567" s="6" t="s">
        <v>2119</v>
      </c>
      <c r="B567" s="6" t="s">
        <v>2120</v>
      </c>
      <c r="C567" s="6" t="s">
        <v>1814</v>
      </c>
      <c r="D567" s="7" t="b">
        <v>0</v>
      </c>
      <c r="E567" s="6" t="s">
        <v>1387</v>
      </c>
      <c r="F567" s="6" t="s">
        <v>867</v>
      </c>
      <c r="G567" s="8">
        <v>41654</v>
      </c>
      <c r="H567" s="8">
        <v>45061</v>
      </c>
      <c r="I567" s="9"/>
      <c r="J567" s="9"/>
      <c r="K567" s="9"/>
      <c r="L567" s="6" t="s">
        <v>19</v>
      </c>
      <c r="M567" s="9"/>
      <c r="N567" s="6" t="s">
        <v>882</v>
      </c>
      <c r="O567" s="9"/>
      <c r="P567" s="7">
        <v>6.4000000000000001E-2</v>
      </c>
      <c r="Q567" s="6" t="s">
        <v>999</v>
      </c>
      <c r="R567" s="6" t="s">
        <v>2120</v>
      </c>
      <c r="S567" s="6" t="s">
        <v>19</v>
      </c>
      <c r="T567" s="8">
        <v>42503</v>
      </c>
      <c r="U567" s="8">
        <v>42508</v>
      </c>
      <c r="V567" s="7" t="b">
        <v>0</v>
      </c>
      <c r="W567" s="6" t="s">
        <v>860</v>
      </c>
      <c r="X567" s="6" t="s">
        <v>1388</v>
      </c>
      <c r="Y567" s="7">
        <v>1</v>
      </c>
      <c r="Z567" s="6" t="s">
        <v>713</v>
      </c>
      <c r="AA567" s="6" t="str">
        <f t="shared" si="32"/>
        <v>TESOURO</v>
      </c>
      <c r="AB567" s="6" t="str">
        <f t="shared" si="33"/>
        <v/>
      </c>
      <c r="AD567" s="10" t="e">
        <f>VLOOKUP(R567,Layout2!$B$2:$M$2395,12,FALSE)</f>
        <v>#N/A</v>
      </c>
      <c r="AE567" s="10" t="e">
        <f>IF(ISNA(AD567),VLOOKUP(C567,Layout2!$F$2:$M$2395,8,FALSE),AD567)</f>
        <v>#N/A</v>
      </c>
      <c r="AF567" s="10" t="e">
        <f>IF(ISNA(AE567),VLOOKUP(B567,Layout2!$F$2:$M$2395,8,FALSE),AE567)</f>
        <v>#N/A</v>
      </c>
      <c r="AG567" s="10" t="e">
        <f>IF(ISNA(AF567),VLOOKUP(B567,Layout2!$B$2:$M$2395,12,FALSE),AF567)</f>
        <v>#N/A</v>
      </c>
      <c r="AI567" s="17" t="e">
        <v>#N/A</v>
      </c>
      <c r="AJ567" s="17" t="s">
        <v>1389</v>
      </c>
      <c r="AK567" s="17" t="s">
        <v>1389</v>
      </c>
      <c r="AL567" t="str">
        <f t="shared" si="34"/>
        <v>TESOURO</v>
      </c>
      <c r="AM567" t="str">
        <f t="shared" si="35"/>
        <v>NTNB 05/23</v>
      </c>
    </row>
    <row r="568" spans="1:39" ht="12.75" customHeight="1" x14ac:dyDescent="0.3">
      <c r="A568" s="6" t="s">
        <v>2121</v>
      </c>
      <c r="B568" s="6" t="s">
        <v>2122</v>
      </c>
      <c r="C568" s="6" t="s">
        <v>2099</v>
      </c>
      <c r="D568" s="7" t="b">
        <v>0</v>
      </c>
      <c r="E568" s="6" t="s">
        <v>1089</v>
      </c>
      <c r="F568" s="6" t="s">
        <v>975</v>
      </c>
      <c r="G568" s="8">
        <v>42509</v>
      </c>
      <c r="H568" s="8">
        <v>55153</v>
      </c>
      <c r="I568" s="9"/>
      <c r="J568" s="9"/>
      <c r="K568" s="9"/>
      <c r="L568" s="6" t="s">
        <v>19</v>
      </c>
      <c r="M568" s="9"/>
      <c r="N568" s="6" t="s">
        <v>888</v>
      </c>
      <c r="O568" s="9"/>
      <c r="P568" s="7">
        <v>0</v>
      </c>
      <c r="Q568" s="6" t="s">
        <v>999</v>
      </c>
      <c r="R568" s="6" t="s">
        <v>2122</v>
      </c>
      <c r="S568" s="6" t="s">
        <v>19</v>
      </c>
      <c r="T568" s="8">
        <v>42503</v>
      </c>
      <c r="U568" s="8">
        <v>43077</v>
      </c>
      <c r="V568" s="7" t="b">
        <v>0</v>
      </c>
      <c r="W568" s="6" t="s">
        <v>860</v>
      </c>
      <c r="X568" s="6" t="s">
        <v>861</v>
      </c>
      <c r="Y568" s="7">
        <v>1</v>
      </c>
      <c r="Z568" s="6" t="s">
        <v>713</v>
      </c>
      <c r="AA568" s="6" t="str">
        <f t="shared" si="32"/>
        <v>-</v>
      </c>
      <c r="AB568" s="6" t="str">
        <f t="shared" si="33"/>
        <v/>
      </c>
      <c r="AD568" s="10" t="e">
        <f>VLOOKUP(R568,Layout2!$B$2:$M$2395,12,FALSE)</f>
        <v>#N/A</v>
      </c>
      <c r="AE568" s="10" t="e">
        <f>IF(ISNA(AD568),VLOOKUP(C568,Layout2!$F$2:$M$2395,8,FALSE),AD568)</f>
        <v>#N/A</v>
      </c>
      <c r="AF568" s="10" t="e">
        <f>IF(ISNA(AE568),VLOOKUP(B568,Layout2!$F$2:$M$2395,8,FALSE),AE568)</f>
        <v>#N/A</v>
      </c>
      <c r="AG568" s="10" t="e">
        <f>IF(ISNA(AF568),VLOOKUP(B568,Layout2!$B$2:$M$2395,12,FALSE),AF568)</f>
        <v>#N/A</v>
      </c>
      <c r="AI568" s="17" t="e">
        <v>#N/A</v>
      </c>
      <c r="AJ568" s="17" t="s">
        <v>862</v>
      </c>
      <c r="AK568" s="17" t="s">
        <v>862</v>
      </c>
      <c r="AL568" t="str">
        <f t="shared" si="34"/>
        <v>-</v>
      </c>
      <c r="AM568" t="str">
        <f t="shared" si="35"/>
        <v>KONDOR LX FIC FIM</v>
      </c>
    </row>
    <row r="569" spans="1:39" ht="12.75" customHeight="1" x14ac:dyDescent="0.3">
      <c r="A569" s="6" t="s">
        <v>2123</v>
      </c>
      <c r="B569" s="6" t="s">
        <v>2124</v>
      </c>
      <c r="C569" s="6" t="s">
        <v>2102</v>
      </c>
      <c r="D569" s="7" t="b">
        <v>0</v>
      </c>
      <c r="E569" s="6" t="s">
        <v>866</v>
      </c>
      <c r="F569" s="6" t="s">
        <v>867</v>
      </c>
      <c r="G569" s="8">
        <v>42067</v>
      </c>
      <c r="H569" s="8">
        <v>43166</v>
      </c>
      <c r="I569" s="9"/>
      <c r="J569" s="9"/>
      <c r="K569" s="9"/>
      <c r="L569" s="6" t="s">
        <v>19</v>
      </c>
      <c r="M569" s="9"/>
      <c r="N569" s="6" t="s">
        <v>868</v>
      </c>
      <c r="O569" s="9"/>
      <c r="P569" s="7">
        <v>1.0674999999999999</v>
      </c>
      <c r="Q569" s="6" t="s">
        <v>999</v>
      </c>
      <c r="R569" s="6" t="s">
        <v>2124</v>
      </c>
      <c r="S569" s="6" t="s">
        <v>19</v>
      </c>
      <c r="T569" s="8">
        <v>42503</v>
      </c>
      <c r="U569" s="8">
        <v>42719</v>
      </c>
      <c r="V569" s="7" t="b">
        <v>1</v>
      </c>
      <c r="W569" s="6" t="s">
        <v>860</v>
      </c>
      <c r="X569" s="6" t="s">
        <v>870</v>
      </c>
      <c r="Y569" s="7">
        <v>1</v>
      </c>
      <c r="Z569" s="6" t="s">
        <v>713</v>
      </c>
      <c r="AA569" s="6" t="str">
        <f t="shared" si="32"/>
        <v>BBDC4</v>
      </c>
      <c r="AB569" s="6" t="str">
        <f t="shared" si="33"/>
        <v/>
      </c>
      <c r="AD569" s="10" t="e">
        <f>VLOOKUP(R569,Layout2!$B$2:$M$2395,12,FALSE)</f>
        <v>#N/A</v>
      </c>
      <c r="AE569" s="10" t="e">
        <f>IF(ISNA(AD569),VLOOKUP(C569,Layout2!$F$2:$M$2395,8,FALSE),AD569)</f>
        <v>#N/A</v>
      </c>
      <c r="AF569" s="10" t="e">
        <f>IF(ISNA(AE569),VLOOKUP(B569,Layout2!$F$2:$M$2395,8,FALSE),AE569)</f>
        <v>#N/A</v>
      </c>
      <c r="AG569" s="10" t="e">
        <f>IF(ISNA(AF569),VLOOKUP(B569,Layout2!$B$2:$M$2395,12,FALSE),AF569)</f>
        <v>#N/A</v>
      </c>
      <c r="AI569" s="17" t="e">
        <v>#N/A</v>
      </c>
      <c r="AJ569" s="17" t="s">
        <v>1115</v>
      </c>
      <c r="AK569" s="17" t="s">
        <v>1115</v>
      </c>
      <c r="AL569" t="str">
        <f t="shared" si="34"/>
        <v>BBDC4</v>
      </c>
      <c r="AM569" t="str">
        <f t="shared" si="35"/>
        <v>CDB HSBC 03/2018</v>
      </c>
    </row>
    <row r="570" spans="1:39" ht="12.75" customHeight="1" x14ac:dyDescent="0.3">
      <c r="A570" s="6" t="s">
        <v>2125</v>
      </c>
      <c r="B570" s="6" t="s">
        <v>2126</v>
      </c>
      <c r="C570" s="6" t="s">
        <v>2127</v>
      </c>
      <c r="D570" s="7" t="b">
        <v>0</v>
      </c>
      <c r="E570" s="6" t="s">
        <v>1089</v>
      </c>
      <c r="F570" s="6" t="s">
        <v>975</v>
      </c>
      <c r="G570" s="8">
        <v>42509</v>
      </c>
      <c r="H570" s="8">
        <v>55153</v>
      </c>
      <c r="I570" s="9"/>
      <c r="J570" s="9"/>
      <c r="K570" s="9"/>
      <c r="L570" s="6" t="s">
        <v>19</v>
      </c>
      <c r="M570" s="9"/>
      <c r="N570" s="6" t="s">
        <v>888</v>
      </c>
      <c r="O570" s="9"/>
      <c r="P570" s="7">
        <v>0</v>
      </c>
      <c r="Q570" s="6" t="s">
        <v>999</v>
      </c>
      <c r="R570" s="6" t="s">
        <v>2126</v>
      </c>
      <c r="S570" s="6" t="s">
        <v>19</v>
      </c>
      <c r="T570" s="8">
        <v>42503</v>
      </c>
      <c r="U570" s="8">
        <v>42569</v>
      </c>
      <c r="V570" s="7" t="b">
        <v>0</v>
      </c>
      <c r="W570" s="6" t="s">
        <v>860</v>
      </c>
      <c r="X570" s="6" t="s">
        <v>861</v>
      </c>
      <c r="Y570" s="7">
        <v>1</v>
      </c>
      <c r="Z570" s="6" t="s">
        <v>713</v>
      </c>
      <c r="AA570" s="6" t="str">
        <f t="shared" si="32"/>
        <v>-</v>
      </c>
      <c r="AB570" s="6" t="str">
        <f t="shared" si="33"/>
        <v/>
      </c>
      <c r="AD570" s="10" t="e">
        <f>VLOOKUP(R570,Layout2!$B$2:$M$2395,12,FALSE)</f>
        <v>#N/A</v>
      </c>
      <c r="AE570" s="10" t="e">
        <f>IF(ISNA(AD570),VLOOKUP(C570,Layout2!$F$2:$M$2395,8,FALSE),AD570)</f>
        <v>#N/A</v>
      </c>
      <c r="AF570" s="10" t="e">
        <f>IF(ISNA(AE570),VLOOKUP(B570,Layout2!$F$2:$M$2395,8,FALSE),AE570)</f>
        <v>#N/A</v>
      </c>
      <c r="AG570" s="10" t="e">
        <f>IF(ISNA(AF570),VLOOKUP(B570,Layout2!$B$2:$M$2395,12,FALSE),AF570)</f>
        <v>#N/A</v>
      </c>
      <c r="AI570" s="17" t="e">
        <v>#N/A</v>
      </c>
      <c r="AJ570" s="17" t="s">
        <v>862</v>
      </c>
      <c r="AK570" s="17" t="s">
        <v>862</v>
      </c>
      <c r="AL570" t="str">
        <f t="shared" si="34"/>
        <v>-</v>
      </c>
      <c r="AM570" t="str">
        <f t="shared" si="35"/>
        <v>XP LS FIM</v>
      </c>
    </row>
    <row r="571" spans="1:39" ht="12.75" customHeight="1" x14ac:dyDescent="0.3">
      <c r="A571" s="6" t="s">
        <v>2128</v>
      </c>
      <c r="B571" s="6" t="s">
        <v>2129</v>
      </c>
      <c r="C571" s="6" t="s">
        <v>2130</v>
      </c>
      <c r="D571" s="7" t="b">
        <v>0</v>
      </c>
      <c r="E571" s="6" t="s">
        <v>1089</v>
      </c>
      <c r="F571" s="6" t="s">
        <v>975</v>
      </c>
      <c r="G571" s="8">
        <v>42509</v>
      </c>
      <c r="H571" s="8">
        <v>55153</v>
      </c>
      <c r="I571" s="9"/>
      <c r="J571" s="9"/>
      <c r="K571" s="9"/>
      <c r="L571" s="6" t="s">
        <v>19</v>
      </c>
      <c r="M571" s="9"/>
      <c r="N571" s="6" t="s">
        <v>888</v>
      </c>
      <c r="O571" s="9"/>
      <c r="P571" s="7">
        <v>0</v>
      </c>
      <c r="Q571" s="6" t="s">
        <v>999</v>
      </c>
      <c r="R571" s="6" t="s">
        <v>2129</v>
      </c>
      <c r="S571" s="6" t="s">
        <v>19</v>
      </c>
      <c r="T571" s="8">
        <v>42507</v>
      </c>
      <c r="U571" s="8">
        <v>42508</v>
      </c>
      <c r="V571" s="7" t="b">
        <v>0</v>
      </c>
      <c r="W571" s="6" t="s">
        <v>860</v>
      </c>
      <c r="X571" s="6" t="s">
        <v>861</v>
      </c>
      <c r="Y571" s="7">
        <v>1</v>
      </c>
      <c r="Z571" s="6" t="s">
        <v>713</v>
      </c>
      <c r="AA571" s="6" t="str">
        <f t="shared" si="32"/>
        <v>-</v>
      </c>
      <c r="AB571" s="6" t="str">
        <f t="shared" si="33"/>
        <v/>
      </c>
      <c r="AD571" s="10" t="e">
        <f>VLOOKUP(R571,Layout2!$B$2:$M$2395,12,FALSE)</f>
        <v>#N/A</v>
      </c>
      <c r="AE571" s="10" t="e">
        <f>IF(ISNA(AD571),VLOOKUP(C571,Layout2!$F$2:$M$2395,8,FALSE),AD571)</f>
        <v>#N/A</v>
      </c>
      <c r="AF571" s="10" t="e">
        <f>IF(ISNA(AE571),VLOOKUP(B571,Layout2!$F$2:$M$2395,8,FALSE),AE571)</f>
        <v>#N/A</v>
      </c>
      <c r="AG571" s="10" t="e">
        <f>IF(ISNA(AF571),VLOOKUP(B571,Layout2!$B$2:$M$2395,12,FALSE),AF571)</f>
        <v>#N/A</v>
      </c>
      <c r="AI571" s="17" t="e">
        <v>#N/A</v>
      </c>
      <c r="AJ571" s="17" t="s">
        <v>862</v>
      </c>
      <c r="AK571" s="17" t="s">
        <v>862</v>
      </c>
      <c r="AL571" t="str">
        <f t="shared" si="34"/>
        <v>-</v>
      </c>
      <c r="AM571" t="str">
        <f t="shared" si="35"/>
        <v>MAUA FIC FIM</v>
      </c>
    </row>
    <row r="572" spans="1:39" ht="12.75" customHeight="1" x14ac:dyDescent="0.3">
      <c r="A572" s="6" t="s">
        <v>2131</v>
      </c>
      <c r="B572" s="6" t="s">
        <v>2132</v>
      </c>
      <c r="C572" s="6" t="s">
        <v>2133</v>
      </c>
      <c r="D572" s="7" t="b">
        <v>0</v>
      </c>
      <c r="E572" s="6" t="s">
        <v>859</v>
      </c>
      <c r="F572" s="6" t="s">
        <v>975</v>
      </c>
      <c r="G572" s="8">
        <v>42510</v>
      </c>
      <c r="H572" s="8">
        <v>55153</v>
      </c>
      <c r="I572" s="9"/>
      <c r="J572" s="9"/>
      <c r="K572" s="9"/>
      <c r="L572" s="6" t="s">
        <v>19</v>
      </c>
      <c r="M572" s="9"/>
      <c r="N572" s="6" t="s">
        <v>888</v>
      </c>
      <c r="O572" s="9"/>
      <c r="P572" s="7">
        <v>0</v>
      </c>
      <c r="Q572" s="6" t="s">
        <v>999</v>
      </c>
      <c r="R572" s="6" t="s">
        <v>2132</v>
      </c>
      <c r="S572" s="6" t="s">
        <v>19</v>
      </c>
      <c r="T572" s="8">
        <v>42508</v>
      </c>
      <c r="U572" s="8">
        <v>42864</v>
      </c>
      <c r="V572" s="7" t="b">
        <v>1</v>
      </c>
      <c r="W572" s="6" t="s">
        <v>860</v>
      </c>
      <c r="X572" s="6" t="s">
        <v>861</v>
      </c>
      <c r="Y572" s="7">
        <v>1</v>
      </c>
      <c r="Z572" s="6" t="s">
        <v>713</v>
      </c>
      <c r="AA572" s="6" t="str">
        <f t="shared" si="32"/>
        <v>-</v>
      </c>
      <c r="AB572" s="6" t="str">
        <f t="shared" si="33"/>
        <v/>
      </c>
      <c r="AD572" s="10" t="e">
        <f>VLOOKUP(R572,Layout2!$B$2:$M$2395,12,FALSE)</f>
        <v>#N/A</v>
      </c>
      <c r="AE572" s="10" t="e">
        <f>IF(ISNA(AD572),VLOOKUP(C572,Layout2!$F$2:$M$2395,8,FALSE),AD572)</f>
        <v>#N/A</v>
      </c>
      <c r="AF572" s="10" t="e">
        <f>IF(ISNA(AE572),VLOOKUP(B572,Layout2!$F$2:$M$2395,8,FALSE),AE572)</f>
        <v>#N/A</v>
      </c>
      <c r="AG572" s="10" t="e">
        <f>IF(ISNA(AF572),VLOOKUP(B572,Layout2!$B$2:$M$2395,12,FALSE),AF572)</f>
        <v>#N/A</v>
      </c>
      <c r="AI572" s="17" t="e">
        <v>#N/A</v>
      </c>
      <c r="AJ572" s="17" t="s">
        <v>862</v>
      </c>
      <c r="AK572" s="17" t="s">
        <v>862</v>
      </c>
      <c r="AL572" t="str">
        <f t="shared" si="34"/>
        <v>-</v>
      </c>
      <c r="AM572" t="str">
        <f t="shared" si="35"/>
        <v>Safra Carteira Instit. Premium FIM</v>
      </c>
    </row>
    <row r="573" spans="1:39" ht="12.75" customHeight="1" x14ac:dyDescent="0.3">
      <c r="A573" s="6" t="s">
        <v>2134</v>
      </c>
      <c r="B573" s="6" t="s">
        <v>229</v>
      </c>
      <c r="C573" s="6" t="s">
        <v>230</v>
      </c>
      <c r="D573" s="7" t="b">
        <v>0</v>
      </c>
      <c r="E573" s="6" t="s">
        <v>874</v>
      </c>
      <c r="F573" s="6" t="s">
        <v>867</v>
      </c>
      <c r="G573" s="8">
        <v>41197</v>
      </c>
      <c r="H573" s="8">
        <v>45580</v>
      </c>
      <c r="I573" s="9"/>
      <c r="J573" s="9"/>
      <c r="K573" s="9"/>
      <c r="L573" s="6" t="s">
        <v>230</v>
      </c>
      <c r="M573" s="9"/>
      <c r="N573" s="6" t="s">
        <v>882</v>
      </c>
      <c r="O573" s="9"/>
      <c r="P573" s="7">
        <v>8.6999999999999994E-2</v>
      </c>
      <c r="Q573" s="6" t="s">
        <v>999</v>
      </c>
      <c r="R573" s="6" t="s">
        <v>229</v>
      </c>
      <c r="S573" s="6" t="s">
        <v>19</v>
      </c>
      <c r="T573" s="8">
        <v>42508</v>
      </c>
      <c r="U573" s="8">
        <v>43412</v>
      </c>
      <c r="V573" s="7" t="b">
        <v>0</v>
      </c>
      <c r="W573" s="6" t="s">
        <v>860</v>
      </c>
      <c r="X573" s="6" t="s">
        <v>875</v>
      </c>
      <c r="Y573" s="7">
        <v>1</v>
      </c>
      <c r="Z573" s="6" t="s">
        <v>713</v>
      </c>
      <c r="AA573" s="6" t="str">
        <f t="shared" si="32"/>
        <v>TAEE3</v>
      </c>
      <c r="AB573" s="6" t="str">
        <f t="shared" si="33"/>
        <v>07859971000130</v>
      </c>
      <c r="AD573" s="10" t="str">
        <f>VLOOKUP(R573,Layout2!$B$2:$M$2395,12,FALSE)</f>
        <v>07859971000130</v>
      </c>
      <c r="AE573" s="10" t="str">
        <f>IF(ISNA(AD573),VLOOKUP(C573,Layout2!$F$2:$M$2395,8,FALSE),AD573)</f>
        <v>07859971000130</v>
      </c>
      <c r="AF573" s="10" t="str">
        <f>IF(ISNA(AE573),VLOOKUP(B573,Layout2!$F$2:$M$2395,8,FALSE),AE573)</f>
        <v>07859971000130</v>
      </c>
      <c r="AG573" s="10" t="str">
        <f>IF(ISNA(AF573),VLOOKUP(B573,Layout2!$B$2:$M$2395,12,FALSE),AF573)</f>
        <v>07859971000130</v>
      </c>
      <c r="AI573" s="17" t="s">
        <v>2135</v>
      </c>
      <c r="AJ573" s="17" t="s">
        <v>2135</v>
      </c>
      <c r="AK573" s="17" t="s">
        <v>2135</v>
      </c>
      <c r="AL573" t="str">
        <f t="shared" si="34"/>
        <v>TAEE3</v>
      </c>
      <c r="AM573" t="str">
        <f t="shared" si="35"/>
        <v>Debênture Transm. Aliança Energia Elétrica  3S 3E</v>
      </c>
    </row>
    <row r="574" spans="1:39" ht="12.75" customHeight="1" x14ac:dyDescent="0.3">
      <c r="A574" s="6" t="s">
        <v>2136</v>
      </c>
      <c r="B574" s="6" t="s">
        <v>2137</v>
      </c>
      <c r="C574" s="6" t="s">
        <v>2138</v>
      </c>
      <c r="D574" s="7" t="b">
        <v>0</v>
      </c>
      <c r="E574" s="6" t="s">
        <v>859</v>
      </c>
      <c r="F574" s="6" t="s">
        <v>859</v>
      </c>
      <c r="G574" s="8">
        <v>42514</v>
      </c>
      <c r="H574" s="8">
        <v>55153</v>
      </c>
      <c r="I574" s="9"/>
      <c r="J574" s="9"/>
      <c r="K574" s="9"/>
      <c r="L574" s="6" t="s">
        <v>19</v>
      </c>
      <c r="M574" s="9"/>
      <c r="N574" s="6" t="s">
        <v>888</v>
      </c>
      <c r="O574" s="9"/>
      <c r="P574" s="7">
        <v>0</v>
      </c>
      <c r="Q574" s="6" t="s">
        <v>999</v>
      </c>
      <c r="R574" s="6" t="s">
        <v>2137</v>
      </c>
      <c r="S574" s="6" t="s">
        <v>19</v>
      </c>
      <c r="T574" s="8">
        <v>42510</v>
      </c>
      <c r="U574" s="8">
        <v>42955</v>
      </c>
      <c r="V574" s="7" t="b">
        <v>0</v>
      </c>
      <c r="W574" s="6" t="s">
        <v>860</v>
      </c>
      <c r="X574" s="6" t="s">
        <v>861</v>
      </c>
      <c r="Y574" s="7">
        <v>1</v>
      </c>
      <c r="Z574" s="6" t="s">
        <v>713</v>
      </c>
      <c r="AA574" s="6" t="str">
        <f t="shared" si="32"/>
        <v>-</v>
      </c>
      <c r="AB574" s="6" t="str">
        <f t="shared" si="33"/>
        <v/>
      </c>
      <c r="AD574" s="10" t="e">
        <f>VLOOKUP(R574,Layout2!$B$2:$M$2395,12,FALSE)</f>
        <v>#N/A</v>
      </c>
      <c r="AE574" s="10" t="e">
        <f>IF(ISNA(AD574),VLOOKUP(C574,Layout2!$F$2:$M$2395,8,FALSE),AD574)</f>
        <v>#N/A</v>
      </c>
      <c r="AF574" s="10" t="e">
        <f>IF(ISNA(AE574),VLOOKUP(B574,Layout2!$F$2:$M$2395,8,FALSE),AE574)</f>
        <v>#N/A</v>
      </c>
      <c r="AG574" s="10" t="e">
        <f>IF(ISNA(AF574),VLOOKUP(B574,Layout2!$B$2:$M$2395,12,FALSE),AF574)</f>
        <v>#N/A</v>
      </c>
      <c r="AI574" s="17" t="e">
        <v>#N/A</v>
      </c>
      <c r="AJ574" s="17" t="s">
        <v>862</v>
      </c>
      <c r="AK574" s="17" t="s">
        <v>862</v>
      </c>
      <c r="AL574" t="str">
        <f t="shared" si="34"/>
        <v>-</v>
      </c>
      <c r="AM574" t="str">
        <f t="shared" si="35"/>
        <v>BNY MELLON ARX CASH FI RENDA FIXA CURTO PRAZO</v>
      </c>
    </row>
    <row r="575" spans="1:39" ht="12.75" customHeight="1" x14ac:dyDescent="0.3">
      <c r="A575" s="6" t="s">
        <v>2139</v>
      </c>
      <c r="B575" s="6" t="s">
        <v>2140</v>
      </c>
      <c r="C575" s="6" t="s">
        <v>2141</v>
      </c>
      <c r="D575" s="7" t="b">
        <v>0</v>
      </c>
      <c r="E575" s="6" t="s">
        <v>1089</v>
      </c>
      <c r="F575" s="6" t="s">
        <v>975</v>
      </c>
      <c r="G575" s="8">
        <v>42520</v>
      </c>
      <c r="H575" s="8">
        <v>55153</v>
      </c>
      <c r="I575" s="9"/>
      <c r="J575" s="9"/>
      <c r="K575" s="9"/>
      <c r="L575" s="6" t="s">
        <v>19</v>
      </c>
      <c r="M575" s="9"/>
      <c r="N575" s="6" t="s">
        <v>888</v>
      </c>
      <c r="O575" s="9"/>
      <c r="P575" s="7">
        <v>0</v>
      </c>
      <c r="Q575" s="6" t="s">
        <v>999</v>
      </c>
      <c r="R575" s="6" t="s">
        <v>2140</v>
      </c>
      <c r="S575" s="6" t="s">
        <v>19</v>
      </c>
      <c r="T575" s="8">
        <v>42515</v>
      </c>
      <c r="U575" s="8">
        <v>42864</v>
      </c>
      <c r="V575" s="7" t="b">
        <v>1</v>
      </c>
      <c r="W575" s="6" t="s">
        <v>860</v>
      </c>
      <c r="X575" s="6" t="s">
        <v>861</v>
      </c>
      <c r="Y575" s="7">
        <v>1</v>
      </c>
      <c r="Z575" s="6" t="s">
        <v>713</v>
      </c>
      <c r="AA575" s="6" t="str">
        <f t="shared" si="32"/>
        <v>-</v>
      </c>
      <c r="AB575" s="6" t="str">
        <f t="shared" si="33"/>
        <v/>
      </c>
      <c r="AD575" s="10" t="e">
        <f>VLOOKUP(R575,Layout2!$B$2:$M$2395,12,FALSE)</f>
        <v>#N/A</v>
      </c>
      <c r="AE575" s="10" t="e">
        <f>IF(ISNA(AD575),VLOOKUP(C575,Layout2!$F$2:$M$2395,8,FALSE),AD575)</f>
        <v>#N/A</v>
      </c>
      <c r="AF575" s="10" t="e">
        <f>IF(ISNA(AE575),VLOOKUP(B575,Layout2!$F$2:$M$2395,8,FALSE),AE575)</f>
        <v>#N/A</v>
      </c>
      <c r="AG575" s="10" t="e">
        <f>IF(ISNA(AF575),VLOOKUP(B575,Layout2!$B$2:$M$2395,12,FALSE),AF575)</f>
        <v>#N/A</v>
      </c>
      <c r="AI575" s="17" t="e">
        <v>#N/A</v>
      </c>
      <c r="AJ575" s="17" t="s">
        <v>862</v>
      </c>
      <c r="AK575" s="17" t="s">
        <v>862</v>
      </c>
      <c r="AL575" t="str">
        <f t="shared" si="34"/>
        <v>-</v>
      </c>
      <c r="AM575" t="str">
        <f t="shared" si="35"/>
        <v>PLURAL CAPITAL HIGH YIELD RENDA FIXA CREDITO PRIVADO</v>
      </c>
    </row>
    <row r="576" spans="1:39" ht="12.75" customHeight="1" x14ac:dyDescent="0.3">
      <c r="A576" s="6" t="s">
        <v>2142</v>
      </c>
      <c r="B576" s="6" t="s">
        <v>2143</v>
      </c>
      <c r="C576" s="6" t="s">
        <v>2144</v>
      </c>
      <c r="D576" s="7" t="b">
        <v>0</v>
      </c>
      <c r="E576" s="6" t="s">
        <v>1004</v>
      </c>
      <c r="F576" s="6" t="s">
        <v>859</v>
      </c>
      <c r="G576" s="8">
        <v>42521</v>
      </c>
      <c r="H576" s="8">
        <v>42552</v>
      </c>
      <c r="I576" s="9"/>
      <c r="J576" s="9"/>
      <c r="K576" s="9"/>
      <c r="L576" s="6" t="s">
        <v>19</v>
      </c>
      <c r="M576" s="9"/>
      <c r="N576" s="6" t="s">
        <v>2086</v>
      </c>
      <c r="O576" s="9"/>
      <c r="P576" s="7">
        <v>0</v>
      </c>
      <c r="Q576" s="6" t="s">
        <v>999</v>
      </c>
      <c r="R576" s="6" t="s">
        <v>2143</v>
      </c>
      <c r="S576" s="6" t="s">
        <v>19</v>
      </c>
      <c r="T576" s="8">
        <v>42517</v>
      </c>
      <c r="U576" s="8">
        <v>42719</v>
      </c>
      <c r="V576" s="7" t="b">
        <v>1</v>
      </c>
      <c r="W576" s="6" t="s">
        <v>860</v>
      </c>
      <c r="X576" s="6" t="s">
        <v>1000</v>
      </c>
      <c r="Y576" s="7">
        <v>1</v>
      </c>
      <c r="Z576" s="6" t="s">
        <v>713</v>
      </c>
      <c r="AA576" s="6" t="str">
        <f t="shared" si="32"/>
        <v>BVMF3</v>
      </c>
      <c r="AB576" s="6" t="str">
        <f t="shared" si="33"/>
        <v/>
      </c>
      <c r="AD576" s="10" t="e">
        <f>VLOOKUP(R576,Layout2!$B$2:$M$2395,12,FALSE)</f>
        <v>#N/A</v>
      </c>
      <c r="AE576" s="10" t="e">
        <f>IF(ISNA(AD576),VLOOKUP(C576,Layout2!$F$2:$M$2395,8,FALSE),AD576)</f>
        <v>#N/A</v>
      </c>
      <c r="AF576" s="10" t="e">
        <f>IF(ISNA(AE576),VLOOKUP(B576,Layout2!$F$2:$M$2395,8,FALSE),AE576)</f>
        <v>#N/A</v>
      </c>
      <c r="AG576" s="10" t="e">
        <f>IF(ISNA(AF576),VLOOKUP(B576,Layout2!$B$2:$M$2395,12,FALSE),AF576)</f>
        <v>#N/A</v>
      </c>
      <c r="AI576" s="17" t="e">
        <v>#N/A</v>
      </c>
      <c r="AJ576" s="17" t="s">
        <v>900</v>
      </c>
      <c r="AK576" s="17" t="s">
        <v>900</v>
      </c>
      <c r="AL576" t="str">
        <f t="shared" si="34"/>
        <v>BVMF3</v>
      </c>
      <c r="AM576" t="str">
        <f t="shared" si="35"/>
        <v>FutDOLN16</v>
      </c>
    </row>
    <row r="577" spans="1:39" ht="12.75" customHeight="1" x14ac:dyDescent="0.3">
      <c r="A577" s="6" t="s">
        <v>2145</v>
      </c>
      <c r="B577" s="6" t="s">
        <v>2146</v>
      </c>
      <c r="C577" s="6" t="s">
        <v>2147</v>
      </c>
      <c r="D577" s="7" t="b">
        <v>0</v>
      </c>
      <c r="E577" s="6" t="s">
        <v>913</v>
      </c>
      <c r="F577" s="6" t="s">
        <v>867</v>
      </c>
      <c r="G577" s="8">
        <v>42202</v>
      </c>
      <c r="H577" s="8">
        <v>43298</v>
      </c>
      <c r="I577" s="9"/>
      <c r="J577" s="9"/>
      <c r="K577" s="9"/>
      <c r="L577" s="6" t="s">
        <v>19</v>
      </c>
      <c r="M577" s="9"/>
      <c r="N577" s="6" t="s">
        <v>868</v>
      </c>
      <c r="O577" s="9"/>
      <c r="P577" s="7">
        <v>1</v>
      </c>
      <c r="Q577" s="6" t="s">
        <v>999</v>
      </c>
      <c r="R577" s="6" t="s">
        <v>2146</v>
      </c>
      <c r="S577" s="6" t="s">
        <v>19</v>
      </c>
      <c r="T577" s="8">
        <v>42527</v>
      </c>
      <c r="U577" s="8">
        <v>42719</v>
      </c>
      <c r="V577" s="7" t="b">
        <v>1</v>
      </c>
      <c r="W577" s="6" t="s">
        <v>860</v>
      </c>
      <c r="X577" s="6" t="s">
        <v>870</v>
      </c>
      <c r="Y577" s="7">
        <v>1</v>
      </c>
      <c r="Z577" s="6" t="s">
        <v>713</v>
      </c>
      <c r="AA577" s="6" t="str">
        <f t="shared" si="32"/>
        <v>BBDC4</v>
      </c>
      <c r="AB577" s="6" t="str">
        <f t="shared" si="33"/>
        <v/>
      </c>
      <c r="AD577" s="10" t="e">
        <f>VLOOKUP(R577,Layout2!$B$2:$M$2395,12,FALSE)</f>
        <v>#N/A</v>
      </c>
      <c r="AE577" s="10" t="e">
        <f>IF(ISNA(AD577),VLOOKUP(C577,Layout2!$F$2:$M$2395,8,FALSE),AD577)</f>
        <v>#N/A</v>
      </c>
      <c r="AF577" s="10" t="e">
        <f>IF(ISNA(AE577),VLOOKUP(B577,Layout2!$F$2:$M$2395,8,FALSE),AE577)</f>
        <v>#N/A</v>
      </c>
      <c r="AG577" s="10" t="e">
        <f>IF(ISNA(AF577),VLOOKUP(B577,Layout2!$B$2:$M$2395,12,FALSE),AF577)</f>
        <v>#N/A</v>
      </c>
      <c r="AI577" s="17" t="e">
        <v>#N/A</v>
      </c>
      <c r="AJ577" s="17" t="s">
        <v>1115</v>
      </c>
      <c r="AK577" s="17" t="s">
        <v>1115</v>
      </c>
      <c r="AL577" t="str">
        <f t="shared" si="34"/>
        <v>BBDC4</v>
      </c>
      <c r="AM577" t="str">
        <f t="shared" si="35"/>
        <v>LF Bradesco B403814</v>
      </c>
    </row>
    <row r="578" spans="1:39" ht="12.75" customHeight="1" x14ac:dyDescent="0.3">
      <c r="A578" s="6" t="s">
        <v>2148</v>
      </c>
      <c r="B578" s="6" t="s">
        <v>2149</v>
      </c>
      <c r="C578" s="6" t="s">
        <v>2149</v>
      </c>
      <c r="D578" s="7" t="b">
        <v>0</v>
      </c>
      <c r="E578" s="6" t="s">
        <v>913</v>
      </c>
      <c r="F578" s="6" t="s">
        <v>867</v>
      </c>
      <c r="G578" s="8">
        <v>41088</v>
      </c>
      <c r="H578" s="8">
        <v>42914</v>
      </c>
      <c r="I578" s="9"/>
      <c r="J578" s="9"/>
      <c r="K578" s="9"/>
      <c r="L578" s="6" t="s">
        <v>19</v>
      </c>
      <c r="M578" s="9"/>
      <c r="N578" s="6" t="s">
        <v>868</v>
      </c>
      <c r="O578" s="9"/>
      <c r="P578" s="7">
        <v>1</v>
      </c>
      <c r="Q578" s="6" t="s">
        <v>999</v>
      </c>
      <c r="R578" s="6" t="s">
        <v>2150</v>
      </c>
      <c r="S578" s="6" t="s">
        <v>19</v>
      </c>
      <c r="T578" s="8">
        <v>42535</v>
      </c>
      <c r="U578" s="8">
        <v>42719</v>
      </c>
      <c r="V578" s="7" t="b">
        <v>1</v>
      </c>
      <c r="W578" s="6" t="s">
        <v>860</v>
      </c>
      <c r="X578" s="6" t="s">
        <v>870</v>
      </c>
      <c r="Y578" s="7">
        <v>1</v>
      </c>
      <c r="Z578" s="6" t="s">
        <v>713</v>
      </c>
      <c r="AA578" s="6" t="str">
        <f t="shared" si="32"/>
        <v>BBDC4</v>
      </c>
      <c r="AB578" s="6" t="str">
        <f t="shared" si="33"/>
        <v/>
      </c>
      <c r="AD578" s="10" t="e">
        <f>VLOOKUP(R578,Layout2!$B$2:$M$2395,12,FALSE)</f>
        <v>#N/A</v>
      </c>
      <c r="AE578" s="10" t="e">
        <f>IF(ISNA(AD578),VLOOKUP(C578,Layout2!$F$2:$M$2395,8,FALSE),AD578)</f>
        <v>#N/A</v>
      </c>
      <c r="AF578" s="10" t="e">
        <f>IF(ISNA(AE578),VLOOKUP(B578,Layout2!$F$2:$M$2395,8,FALSE),AE578)</f>
        <v>#N/A</v>
      </c>
      <c r="AG578" s="10" t="e">
        <f>IF(ISNA(AF578),VLOOKUP(B578,Layout2!$B$2:$M$2395,12,FALSE),AF578)</f>
        <v>#N/A</v>
      </c>
      <c r="AI578" s="17" t="e">
        <v>#N/A</v>
      </c>
      <c r="AJ578" s="17" t="s">
        <v>1115</v>
      </c>
      <c r="AK578" s="17" t="s">
        <v>1115</v>
      </c>
      <c r="AL578" t="str">
        <f t="shared" si="34"/>
        <v>BBDC4</v>
      </c>
      <c r="AM578" t="str">
        <f t="shared" si="35"/>
        <v>LF Bradesco 1333869</v>
      </c>
    </row>
    <row r="579" spans="1:39" ht="12.75" customHeight="1" x14ac:dyDescent="0.3">
      <c r="A579" s="6" t="s">
        <v>2151</v>
      </c>
      <c r="B579" s="6" t="s">
        <v>2152</v>
      </c>
      <c r="C579" s="6" t="s">
        <v>2152</v>
      </c>
      <c r="D579" s="7" t="b">
        <v>0</v>
      </c>
      <c r="E579" s="6" t="s">
        <v>913</v>
      </c>
      <c r="F579" s="6" t="s">
        <v>867</v>
      </c>
      <c r="G579" s="8">
        <v>41831</v>
      </c>
      <c r="H579" s="8">
        <v>42927</v>
      </c>
      <c r="I579" s="9"/>
      <c r="J579" s="9"/>
      <c r="K579" s="9"/>
      <c r="L579" s="6" t="s">
        <v>19</v>
      </c>
      <c r="M579" s="9"/>
      <c r="N579" s="6" t="s">
        <v>868</v>
      </c>
      <c r="O579" s="9"/>
      <c r="P579" s="7">
        <v>1</v>
      </c>
      <c r="Q579" s="6" t="s">
        <v>999</v>
      </c>
      <c r="R579" s="6" t="s">
        <v>2153</v>
      </c>
      <c r="S579" s="6" t="s">
        <v>19</v>
      </c>
      <c r="T579" s="8">
        <v>42535</v>
      </c>
      <c r="U579" s="8">
        <v>42719</v>
      </c>
      <c r="V579" s="7" t="b">
        <v>1</v>
      </c>
      <c r="W579" s="6" t="s">
        <v>860</v>
      </c>
      <c r="X579" s="6" t="s">
        <v>870</v>
      </c>
      <c r="Y579" s="7">
        <v>1</v>
      </c>
      <c r="Z579" s="6" t="s">
        <v>713</v>
      </c>
      <c r="AA579" s="6" t="str">
        <f t="shared" ref="AA579:AA642" si="36">+AK579</f>
        <v>BBDC4</v>
      </c>
      <c r="AB579" s="6" t="str">
        <f t="shared" ref="AB579:AB642" si="37">IF(ISNA(AG579),"",AG579)</f>
        <v/>
      </c>
      <c r="AD579" s="10" t="e">
        <f>VLOOKUP(R579,Layout2!$B$2:$M$2395,12,FALSE)</f>
        <v>#N/A</v>
      </c>
      <c r="AE579" s="10" t="e">
        <f>IF(ISNA(AD579),VLOOKUP(C579,Layout2!$F$2:$M$2395,8,FALSE),AD579)</f>
        <v>#N/A</v>
      </c>
      <c r="AF579" s="10" t="e">
        <f>IF(ISNA(AE579),VLOOKUP(B579,Layout2!$F$2:$M$2395,8,FALSE),AE579)</f>
        <v>#N/A</v>
      </c>
      <c r="AG579" s="10" t="e">
        <f>IF(ISNA(AF579),VLOOKUP(B579,Layout2!$B$2:$M$2395,12,FALSE),AF579)</f>
        <v>#N/A</v>
      </c>
      <c r="AI579" s="17" t="e">
        <v>#N/A</v>
      </c>
      <c r="AJ579" s="17" t="s">
        <v>1115</v>
      </c>
      <c r="AK579" s="17" t="s">
        <v>1115</v>
      </c>
      <c r="AL579" t="str">
        <f t="shared" ref="AL579:AL642" si="38">+AA579</f>
        <v>BBDC4</v>
      </c>
      <c r="AM579" t="str">
        <f t="shared" ref="AM579:AM642" si="39">+A579</f>
        <v>LF Bradesco 1333868</v>
      </c>
    </row>
    <row r="580" spans="1:39" ht="12.75" customHeight="1" x14ac:dyDescent="0.3">
      <c r="A580" s="6" t="s">
        <v>2154</v>
      </c>
      <c r="B580" s="6" t="s">
        <v>2155</v>
      </c>
      <c r="C580" s="6" t="s">
        <v>2155</v>
      </c>
      <c r="D580" s="7" t="b">
        <v>0</v>
      </c>
      <c r="E580" s="6" t="s">
        <v>913</v>
      </c>
      <c r="F580" s="6" t="s">
        <v>867</v>
      </c>
      <c r="G580" s="8">
        <v>41828</v>
      </c>
      <c r="H580" s="8">
        <v>42926</v>
      </c>
      <c r="I580" s="9"/>
      <c r="J580" s="9"/>
      <c r="K580" s="9"/>
      <c r="L580" s="6" t="s">
        <v>19</v>
      </c>
      <c r="M580" s="9"/>
      <c r="N580" s="6" t="s">
        <v>868</v>
      </c>
      <c r="O580" s="9"/>
      <c r="P580" s="7">
        <v>1</v>
      </c>
      <c r="Q580" s="6" t="s">
        <v>999</v>
      </c>
      <c r="R580" s="6" t="s">
        <v>2156</v>
      </c>
      <c r="S580" s="6" t="s">
        <v>19</v>
      </c>
      <c r="T580" s="8">
        <v>42535</v>
      </c>
      <c r="U580" s="8">
        <v>42719</v>
      </c>
      <c r="V580" s="7" t="b">
        <v>1</v>
      </c>
      <c r="W580" s="6" t="s">
        <v>860</v>
      </c>
      <c r="X580" s="6" t="s">
        <v>870</v>
      </c>
      <c r="Y580" s="7">
        <v>1</v>
      </c>
      <c r="Z580" s="6" t="s">
        <v>713</v>
      </c>
      <c r="AA580" s="6" t="str">
        <f t="shared" si="36"/>
        <v>BBDC4</v>
      </c>
      <c r="AB580" s="6" t="str">
        <f t="shared" si="37"/>
        <v/>
      </c>
      <c r="AD580" s="10" t="e">
        <f>VLOOKUP(R580,Layout2!$B$2:$M$2395,12,FALSE)</f>
        <v>#N/A</v>
      </c>
      <c r="AE580" s="10" t="e">
        <f>IF(ISNA(AD580),VLOOKUP(C580,Layout2!$F$2:$M$2395,8,FALSE),AD580)</f>
        <v>#N/A</v>
      </c>
      <c r="AF580" s="10" t="e">
        <f>IF(ISNA(AE580),VLOOKUP(B580,Layout2!$F$2:$M$2395,8,FALSE),AE580)</f>
        <v>#N/A</v>
      </c>
      <c r="AG580" s="10" t="e">
        <f>IF(ISNA(AF580),VLOOKUP(B580,Layout2!$B$2:$M$2395,12,FALSE),AF580)</f>
        <v>#N/A</v>
      </c>
      <c r="AI580" s="17" t="e">
        <v>#N/A</v>
      </c>
      <c r="AJ580" s="17" t="s">
        <v>1115</v>
      </c>
      <c r="AK580" s="17" t="s">
        <v>1115</v>
      </c>
      <c r="AL580" t="str">
        <f t="shared" si="38"/>
        <v>BBDC4</v>
      </c>
      <c r="AM580" t="str">
        <f t="shared" si="39"/>
        <v>LF BRADESCO 1333870</v>
      </c>
    </row>
    <row r="581" spans="1:39" ht="12.75" customHeight="1" x14ac:dyDescent="0.3">
      <c r="A581" s="6" t="s">
        <v>2157</v>
      </c>
      <c r="B581" s="6" t="s">
        <v>2158</v>
      </c>
      <c r="C581" s="6" t="s">
        <v>2159</v>
      </c>
      <c r="D581" s="7" t="b">
        <v>0</v>
      </c>
      <c r="E581" s="6" t="s">
        <v>1004</v>
      </c>
      <c r="F581" s="6" t="s">
        <v>859</v>
      </c>
      <c r="G581" s="8">
        <v>42543</v>
      </c>
      <c r="H581" s="8">
        <v>42583</v>
      </c>
      <c r="I581" s="9"/>
      <c r="J581" s="9"/>
      <c r="K581" s="9"/>
      <c r="L581" s="6" t="s">
        <v>19</v>
      </c>
      <c r="M581" s="9"/>
      <c r="N581" s="6" t="s">
        <v>2086</v>
      </c>
      <c r="O581" s="9"/>
      <c r="P581" s="7">
        <v>0</v>
      </c>
      <c r="Q581" s="6" t="s">
        <v>999</v>
      </c>
      <c r="R581" s="6" t="s">
        <v>2158</v>
      </c>
      <c r="S581" s="6" t="s">
        <v>19</v>
      </c>
      <c r="T581" s="8">
        <v>42541</v>
      </c>
      <c r="U581" s="8">
        <v>42719</v>
      </c>
      <c r="V581" s="7" t="b">
        <v>1</v>
      </c>
      <c r="W581" s="6" t="s">
        <v>1815</v>
      </c>
      <c r="X581" s="6" t="s">
        <v>1000</v>
      </c>
      <c r="Y581" s="7">
        <v>1</v>
      </c>
      <c r="Z581" s="6" t="s">
        <v>713</v>
      </c>
      <c r="AA581" s="6" t="str">
        <f t="shared" si="36"/>
        <v>BVMF3</v>
      </c>
      <c r="AB581" s="6" t="str">
        <f t="shared" si="37"/>
        <v/>
      </c>
      <c r="AD581" s="10" t="e">
        <f>VLOOKUP(R581,Layout2!$B$2:$M$2395,12,FALSE)</f>
        <v>#N/A</v>
      </c>
      <c r="AE581" s="10" t="e">
        <f>IF(ISNA(AD581),VLOOKUP(C581,Layout2!$F$2:$M$2395,8,FALSE),AD581)</f>
        <v>#N/A</v>
      </c>
      <c r="AF581" s="10" t="e">
        <f>IF(ISNA(AE581),VLOOKUP(B581,Layout2!$F$2:$M$2395,8,FALSE),AE581)</f>
        <v>#N/A</v>
      </c>
      <c r="AG581" s="10" t="e">
        <f>IF(ISNA(AF581),VLOOKUP(B581,Layout2!$B$2:$M$2395,12,FALSE),AF581)</f>
        <v>#N/A</v>
      </c>
      <c r="AI581" s="17" t="e">
        <v>#N/A</v>
      </c>
      <c r="AJ581" s="17" t="s">
        <v>900</v>
      </c>
      <c r="AK581" s="17" t="s">
        <v>900</v>
      </c>
      <c r="AL581" t="str">
        <f t="shared" si="38"/>
        <v>BVMF3</v>
      </c>
      <c r="AM581" t="str">
        <f t="shared" si="39"/>
        <v>FutDOLQ16</v>
      </c>
    </row>
    <row r="582" spans="1:39" ht="12.75" customHeight="1" x14ac:dyDescent="0.3">
      <c r="A582" s="6" t="s">
        <v>2160</v>
      </c>
      <c r="B582" s="6" t="s">
        <v>527</v>
      </c>
      <c r="C582" s="6" t="s">
        <v>528</v>
      </c>
      <c r="D582" s="7" t="b">
        <v>0</v>
      </c>
      <c r="E582" s="6" t="s">
        <v>874</v>
      </c>
      <c r="F582" s="6" t="s">
        <v>867</v>
      </c>
      <c r="G582" s="8">
        <v>40858</v>
      </c>
      <c r="H582" s="8">
        <v>45241</v>
      </c>
      <c r="I582" s="9"/>
      <c r="J582" s="9"/>
      <c r="K582" s="9"/>
      <c r="L582" s="6" t="s">
        <v>528</v>
      </c>
      <c r="M582" s="9"/>
      <c r="N582" s="6" t="s">
        <v>882</v>
      </c>
      <c r="O582" s="9"/>
      <c r="P582" s="7">
        <v>0.11260000000000001</v>
      </c>
      <c r="Q582" s="6" t="s">
        <v>999</v>
      </c>
      <c r="R582" s="6" t="s">
        <v>527</v>
      </c>
      <c r="S582" s="6" t="s">
        <v>19</v>
      </c>
      <c r="T582" s="8">
        <v>42542</v>
      </c>
      <c r="U582" s="8">
        <v>43150</v>
      </c>
      <c r="V582" s="7" t="b">
        <v>0</v>
      </c>
      <c r="W582" s="6" t="s">
        <v>860</v>
      </c>
      <c r="X582" s="6" t="s">
        <v>875</v>
      </c>
      <c r="Y582" s="7">
        <v>1</v>
      </c>
      <c r="Z582" s="6" t="s">
        <v>713</v>
      </c>
      <c r="AA582" s="6" t="str">
        <f t="shared" si="36"/>
        <v>6156903Z</v>
      </c>
      <c r="AB582" s="6" t="str">
        <f t="shared" si="37"/>
        <v>05336882000184</v>
      </c>
      <c r="AD582" s="10" t="str">
        <f>VLOOKUP(R582,Layout2!$B$2:$M$2395,12,FALSE)</f>
        <v>05336882000184</v>
      </c>
      <c r="AE582" s="10" t="str">
        <f>IF(ISNA(AD582),VLOOKUP(C582,Layout2!$F$2:$M$2395,8,FALSE),AD582)</f>
        <v>05336882000184</v>
      </c>
      <c r="AF582" s="10" t="str">
        <f>IF(ISNA(AE582),VLOOKUP(B582,Layout2!$F$2:$M$2395,8,FALSE),AE582)</f>
        <v>05336882000184</v>
      </c>
      <c r="AG582" s="10" t="str">
        <f>IF(ISNA(AF582),VLOOKUP(B582,Layout2!$B$2:$M$2395,12,FALSE),AF582)</f>
        <v>05336882000184</v>
      </c>
      <c r="AI582" s="17" t="s">
        <v>2161</v>
      </c>
      <c r="AJ582" s="17" t="s">
        <v>2161</v>
      </c>
      <c r="AK582" s="17" t="s">
        <v>2161</v>
      </c>
      <c r="AL582" t="str">
        <f t="shared" si="38"/>
        <v>6156903Z</v>
      </c>
      <c r="AM582" t="str">
        <f t="shared" si="39"/>
        <v>Debênture Cachoeira Paulista Transmissora 1S 1E</v>
      </c>
    </row>
    <row r="583" spans="1:39" ht="12.75" customHeight="1" x14ac:dyDescent="0.3">
      <c r="A583" s="6" t="s">
        <v>2162</v>
      </c>
      <c r="B583" s="6" t="s">
        <v>2163</v>
      </c>
      <c r="C583" s="6" t="s">
        <v>2164</v>
      </c>
      <c r="D583" s="7" t="b">
        <v>0</v>
      </c>
      <c r="E583" s="6" t="s">
        <v>1089</v>
      </c>
      <c r="F583" s="6" t="s">
        <v>975</v>
      </c>
      <c r="G583" s="8">
        <v>42543</v>
      </c>
      <c r="H583" s="8">
        <v>55153</v>
      </c>
      <c r="I583" s="9"/>
      <c r="J583" s="9"/>
      <c r="K583" s="9"/>
      <c r="L583" s="6" t="s">
        <v>19</v>
      </c>
      <c r="M583" s="9"/>
      <c r="N583" s="6" t="s">
        <v>888</v>
      </c>
      <c r="O583" s="9"/>
      <c r="P583" s="7">
        <v>0</v>
      </c>
      <c r="Q583" s="6" t="s">
        <v>999</v>
      </c>
      <c r="R583" s="6" t="s">
        <v>2163</v>
      </c>
      <c r="S583" s="6" t="s">
        <v>19</v>
      </c>
      <c r="T583" s="8">
        <v>42542</v>
      </c>
      <c r="U583" s="8">
        <v>42570</v>
      </c>
      <c r="V583" s="7" t="b">
        <v>0</v>
      </c>
      <c r="W583" s="6" t="s">
        <v>860</v>
      </c>
      <c r="X583" s="6" t="s">
        <v>861</v>
      </c>
      <c r="Y583" s="7">
        <v>1</v>
      </c>
      <c r="Z583" s="6" t="s">
        <v>713</v>
      </c>
      <c r="AA583" s="6" t="str">
        <f t="shared" si="36"/>
        <v>-</v>
      </c>
      <c r="AB583" s="6" t="str">
        <f t="shared" si="37"/>
        <v/>
      </c>
      <c r="AD583" s="10" t="e">
        <f>VLOOKUP(R583,Layout2!$B$2:$M$2395,12,FALSE)</f>
        <v>#N/A</v>
      </c>
      <c r="AE583" s="10" t="e">
        <f>IF(ISNA(AD583),VLOOKUP(C583,Layout2!$F$2:$M$2395,8,FALSE),AD583)</f>
        <v>#N/A</v>
      </c>
      <c r="AF583" s="10" t="e">
        <f>IF(ISNA(AE583),VLOOKUP(B583,Layout2!$F$2:$M$2395,8,FALSE),AE583)</f>
        <v>#N/A</v>
      </c>
      <c r="AG583" s="10" t="e">
        <f>IF(ISNA(AF583),VLOOKUP(B583,Layout2!$B$2:$M$2395,12,FALSE),AF583)</f>
        <v>#N/A</v>
      </c>
      <c r="AI583" s="17" t="e">
        <v>#N/A</v>
      </c>
      <c r="AJ583" s="17" t="s">
        <v>862</v>
      </c>
      <c r="AK583" s="17" t="s">
        <v>862</v>
      </c>
      <c r="AL583" t="str">
        <f t="shared" si="38"/>
        <v>-</v>
      </c>
      <c r="AM583" t="str">
        <f t="shared" si="39"/>
        <v>ACCESS KONDOR LX FIC FIM</v>
      </c>
    </row>
    <row r="584" spans="1:39" ht="12.75" customHeight="1" x14ac:dyDescent="0.3">
      <c r="A584" s="6" t="s">
        <v>2165</v>
      </c>
      <c r="B584" s="6" t="s">
        <v>2166</v>
      </c>
      <c r="C584" s="6" t="s">
        <v>2167</v>
      </c>
      <c r="D584" s="7" t="b">
        <v>0</v>
      </c>
      <c r="E584" s="6" t="s">
        <v>874</v>
      </c>
      <c r="F584" s="6" t="s">
        <v>867</v>
      </c>
      <c r="G584" s="8">
        <v>38930</v>
      </c>
      <c r="H584" s="8">
        <v>49888</v>
      </c>
      <c r="I584" s="9"/>
      <c r="J584" s="9"/>
      <c r="K584" s="9"/>
      <c r="L584" s="6" t="s">
        <v>19</v>
      </c>
      <c r="M584" s="9"/>
      <c r="N584" s="6" t="s">
        <v>868</v>
      </c>
      <c r="O584" s="9"/>
      <c r="P584" s="7">
        <v>1.01</v>
      </c>
      <c r="Q584" s="6" t="s">
        <v>999</v>
      </c>
      <c r="R584" s="6" t="s">
        <v>2166</v>
      </c>
      <c r="S584" s="6" t="s">
        <v>19</v>
      </c>
      <c r="T584" s="8">
        <v>42543</v>
      </c>
      <c r="U584" s="8">
        <v>42864</v>
      </c>
      <c r="V584" s="7" t="b">
        <v>1</v>
      </c>
      <c r="W584" s="6" t="s">
        <v>860</v>
      </c>
      <c r="X584" s="6" t="s">
        <v>875</v>
      </c>
      <c r="Y584" s="7">
        <v>1</v>
      </c>
      <c r="Z584" s="6" t="s">
        <v>713</v>
      </c>
      <c r="AA584" s="6" t="str">
        <f t="shared" si="36"/>
        <v>SANB3</v>
      </c>
      <c r="AB584" s="6" t="str">
        <f t="shared" si="37"/>
        <v/>
      </c>
      <c r="AD584" s="10" t="e">
        <f>VLOOKUP(R584,Layout2!$B$2:$M$2395,12,FALSE)</f>
        <v>#N/A</v>
      </c>
      <c r="AE584" s="10" t="e">
        <f>IF(ISNA(AD584),VLOOKUP(C584,Layout2!$F$2:$M$2395,8,FALSE),AD584)</f>
        <v>#N/A</v>
      </c>
      <c r="AF584" s="10" t="e">
        <f>IF(ISNA(AE584),VLOOKUP(B584,Layout2!$F$2:$M$2395,8,FALSE),AE584)</f>
        <v>#N/A</v>
      </c>
      <c r="AG584" s="10" t="e">
        <f>IF(ISNA(AF584),VLOOKUP(B584,Layout2!$B$2:$M$2395,12,FALSE),AF584)</f>
        <v>#N/A</v>
      </c>
      <c r="AI584" s="17" t="e">
        <v>#N/A</v>
      </c>
      <c r="AJ584" s="17" t="s">
        <v>1401</v>
      </c>
      <c r="AK584" s="17" t="s">
        <v>1401</v>
      </c>
      <c r="AL584" t="str">
        <f t="shared" si="38"/>
        <v>SANB3</v>
      </c>
      <c r="AM584" t="str">
        <f t="shared" si="39"/>
        <v>Debênture Santander Leasing 1S 6E</v>
      </c>
    </row>
    <row r="585" spans="1:39" ht="12.75" customHeight="1" x14ac:dyDescent="0.3">
      <c r="A585" s="6" t="s">
        <v>2168</v>
      </c>
      <c r="B585" s="6" t="s">
        <v>2169</v>
      </c>
      <c r="C585" s="6" t="s">
        <v>2169</v>
      </c>
      <c r="D585" s="7" t="b">
        <v>0</v>
      </c>
      <c r="E585" s="6" t="s">
        <v>866</v>
      </c>
      <c r="F585" s="6" t="s">
        <v>867</v>
      </c>
      <c r="G585" s="8">
        <v>42545</v>
      </c>
      <c r="H585" s="8">
        <v>44344</v>
      </c>
      <c r="I585" s="9"/>
      <c r="J585" s="9"/>
      <c r="K585" s="9"/>
      <c r="L585" s="6" t="s">
        <v>19</v>
      </c>
      <c r="M585" s="9"/>
      <c r="N585" s="6" t="s">
        <v>868</v>
      </c>
      <c r="O585" s="9"/>
      <c r="P585" s="7">
        <v>1</v>
      </c>
      <c r="Q585" s="6" t="s">
        <v>999</v>
      </c>
      <c r="R585" s="6" t="s">
        <v>2170</v>
      </c>
      <c r="S585" s="6" t="s">
        <v>19</v>
      </c>
      <c r="T585" s="8">
        <v>42544</v>
      </c>
      <c r="U585" s="8">
        <v>42719</v>
      </c>
      <c r="V585" s="7" t="b">
        <v>1</v>
      </c>
      <c r="W585" s="6" t="s">
        <v>860</v>
      </c>
      <c r="X585" s="6" t="s">
        <v>870</v>
      </c>
      <c r="Y585" s="7">
        <v>1</v>
      </c>
      <c r="Z585" s="6" t="s">
        <v>713</v>
      </c>
      <c r="AA585" s="6" t="str">
        <f t="shared" si="36"/>
        <v>1055Z</v>
      </c>
      <c r="AB585" s="6" t="str">
        <f t="shared" si="37"/>
        <v/>
      </c>
      <c r="AD585" s="10" t="e">
        <f>VLOOKUP(R585,Layout2!$B$2:$M$2395,12,FALSE)</f>
        <v>#N/A</v>
      </c>
      <c r="AE585" s="10" t="e">
        <f>IF(ISNA(AD585),VLOOKUP(C585,Layout2!$F$2:$M$2395,8,FALSE),AD585)</f>
        <v>#N/A</v>
      </c>
      <c r="AF585" s="10" t="e">
        <f>IF(ISNA(AE585),VLOOKUP(B585,Layout2!$F$2:$M$2395,8,FALSE),AE585)</f>
        <v>#N/A</v>
      </c>
      <c r="AG585" s="10" t="e">
        <f>IF(ISNA(AF585),VLOOKUP(B585,Layout2!$B$2:$M$2395,12,FALSE),AF585)</f>
        <v>#N/A</v>
      </c>
      <c r="AI585" s="17" t="e">
        <v>#N/A</v>
      </c>
      <c r="AJ585" s="17" t="s">
        <v>1383</v>
      </c>
      <c r="AK585" s="17" t="s">
        <v>1383</v>
      </c>
      <c r="AL585" t="str">
        <f t="shared" si="38"/>
        <v>1055Z</v>
      </c>
      <c r="AM585" t="str">
        <f t="shared" si="39"/>
        <v>CDB Caixa 05/2021</v>
      </c>
    </row>
    <row r="586" spans="1:39" ht="12.75" customHeight="1" x14ac:dyDescent="0.3">
      <c r="A586" s="6" t="s">
        <v>2171</v>
      </c>
      <c r="B586" s="6" t="s">
        <v>530</v>
      </c>
      <c r="C586" s="6" t="s">
        <v>531</v>
      </c>
      <c r="D586" s="7" t="b">
        <v>0</v>
      </c>
      <c r="E586" s="6" t="s">
        <v>874</v>
      </c>
      <c r="F586" s="6" t="s">
        <v>867</v>
      </c>
      <c r="G586" s="8">
        <v>42541</v>
      </c>
      <c r="H586" s="8">
        <v>43636</v>
      </c>
      <c r="I586" s="9"/>
      <c r="J586" s="9"/>
      <c r="K586" s="9"/>
      <c r="L586" s="6" t="s">
        <v>531</v>
      </c>
      <c r="M586" s="9"/>
      <c r="N586" s="6" t="s">
        <v>888</v>
      </c>
      <c r="O586" s="9"/>
      <c r="P586" s="7">
        <v>3.5299999999999998E-2</v>
      </c>
      <c r="Q586" s="6" t="s">
        <v>999</v>
      </c>
      <c r="R586" s="6" t="s">
        <v>530</v>
      </c>
      <c r="S586" s="6" t="s">
        <v>19</v>
      </c>
      <c r="T586" s="8">
        <v>42549</v>
      </c>
      <c r="U586" s="8">
        <v>43150</v>
      </c>
      <c r="V586" s="7" t="b">
        <v>0</v>
      </c>
      <c r="W586" s="6" t="s">
        <v>860</v>
      </c>
      <c r="X586" s="6" t="s">
        <v>875</v>
      </c>
      <c r="Y586" s="7">
        <v>1</v>
      </c>
      <c r="Z586" s="6" t="s">
        <v>713</v>
      </c>
      <c r="AA586" s="6" t="str">
        <f t="shared" si="36"/>
        <v>UNID3</v>
      </c>
      <c r="AB586" s="6" t="str">
        <f t="shared" si="37"/>
        <v>04437534000130</v>
      </c>
      <c r="AD586" s="10" t="str">
        <f>VLOOKUP(R586,Layout2!$B$2:$M$2395,12,FALSE)</f>
        <v>04437534000130</v>
      </c>
      <c r="AE586" s="10" t="str">
        <f>IF(ISNA(AD586),VLOOKUP(C586,Layout2!$F$2:$M$2395,8,FALSE),AD586)</f>
        <v>04437534000130</v>
      </c>
      <c r="AF586" s="10" t="str">
        <f>IF(ISNA(AE586),VLOOKUP(B586,Layout2!$F$2:$M$2395,8,FALSE),AE586)</f>
        <v>04437534000130</v>
      </c>
      <c r="AG586" s="10" t="str">
        <f>IF(ISNA(AF586),VLOOKUP(B586,Layout2!$B$2:$M$2395,12,FALSE),AF586)</f>
        <v>04437534000130</v>
      </c>
      <c r="AI586" s="17" t="s">
        <v>1670</v>
      </c>
      <c r="AJ586" s="17" t="s">
        <v>1670</v>
      </c>
      <c r="AK586" s="17" t="s">
        <v>1670</v>
      </c>
      <c r="AL586" t="str">
        <f t="shared" si="38"/>
        <v>UNID3</v>
      </c>
      <c r="AM586" t="str">
        <f t="shared" si="39"/>
        <v>Debênture Unidas 2S 7E</v>
      </c>
    </row>
    <row r="587" spans="1:39" ht="12.75" customHeight="1" x14ac:dyDescent="0.3">
      <c r="A587" s="6" t="s">
        <v>2172</v>
      </c>
      <c r="B587" s="6" t="s">
        <v>495</v>
      </c>
      <c r="C587" s="6" t="s">
        <v>496</v>
      </c>
      <c r="D587" s="7" t="b">
        <v>0</v>
      </c>
      <c r="E587" s="6" t="s">
        <v>1089</v>
      </c>
      <c r="F587" s="6" t="s">
        <v>975</v>
      </c>
      <c r="G587" s="8">
        <v>42571</v>
      </c>
      <c r="H587" s="8">
        <v>42571</v>
      </c>
      <c r="I587" s="9"/>
      <c r="J587" s="9"/>
      <c r="K587" s="9"/>
      <c r="L587" s="6" t="s">
        <v>19</v>
      </c>
      <c r="M587" s="9"/>
      <c r="N587" s="6" t="s">
        <v>888</v>
      </c>
      <c r="O587" s="9"/>
      <c r="P587" s="7">
        <v>0</v>
      </c>
      <c r="Q587" s="6" t="s">
        <v>999</v>
      </c>
      <c r="R587" s="6" t="s">
        <v>495</v>
      </c>
      <c r="S587" s="6" t="s">
        <v>19</v>
      </c>
      <c r="T587" s="8">
        <v>42570</v>
      </c>
      <c r="U587" s="8">
        <v>42570</v>
      </c>
      <c r="V587" s="7" t="b">
        <v>1</v>
      </c>
      <c r="W587" s="6" t="s">
        <v>1230</v>
      </c>
      <c r="X587" s="6" t="s">
        <v>861</v>
      </c>
      <c r="Y587" s="7">
        <v>1</v>
      </c>
      <c r="Z587" s="6" t="s">
        <v>713</v>
      </c>
      <c r="AA587" s="6" t="str">
        <f t="shared" si="36"/>
        <v>GPAR3</v>
      </c>
      <c r="AB587" s="6" t="str">
        <f t="shared" si="37"/>
        <v>21161619000158</v>
      </c>
      <c r="AD587" s="10" t="str">
        <f>VLOOKUP(R587,Layout2!$B$2:$M$2395,12,FALSE)</f>
        <v>21161619000158</v>
      </c>
      <c r="AE587" s="10" t="str">
        <f>IF(ISNA(AD587),VLOOKUP(C587,Layout2!$F$2:$M$2395,8,FALSE),AD587)</f>
        <v>21161619000158</v>
      </c>
      <c r="AF587" s="10" t="str">
        <f>IF(ISNA(AE587),VLOOKUP(B587,Layout2!$F$2:$M$2395,8,FALSE),AE587)</f>
        <v>21161619000158</v>
      </c>
      <c r="AG587" s="10" t="str">
        <f>IF(ISNA(AF587),VLOOKUP(B587,Layout2!$B$2:$M$2395,12,FALSE),AF587)</f>
        <v>21161619000158</v>
      </c>
      <c r="AI587" s="17" t="s">
        <v>1190</v>
      </c>
      <c r="AJ587" s="17" t="s">
        <v>1190</v>
      </c>
      <c r="AK587" s="17" t="s">
        <v>1190</v>
      </c>
      <c r="AL587" t="str">
        <f t="shared" si="38"/>
        <v>GPAR3</v>
      </c>
      <c r="AM587" t="str">
        <f t="shared" si="39"/>
        <v>Unknown (BRFCLGCTF015)</v>
      </c>
    </row>
    <row r="588" spans="1:39" ht="12.75" customHeight="1" x14ac:dyDescent="0.3">
      <c r="A588" s="6" t="s">
        <v>2173</v>
      </c>
      <c r="B588" s="6" t="s">
        <v>2174</v>
      </c>
      <c r="C588" s="6" t="s">
        <v>2175</v>
      </c>
      <c r="D588" s="7" t="b">
        <v>0</v>
      </c>
      <c r="E588" s="6" t="s">
        <v>1004</v>
      </c>
      <c r="F588" s="6" t="s">
        <v>859</v>
      </c>
      <c r="G588" s="8">
        <v>42577</v>
      </c>
      <c r="H588" s="8">
        <v>42614</v>
      </c>
      <c r="I588" s="9"/>
      <c r="J588" s="9"/>
      <c r="K588" s="9"/>
      <c r="L588" s="6" t="s">
        <v>19</v>
      </c>
      <c r="M588" s="9"/>
      <c r="N588" s="6" t="s">
        <v>2086</v>
      </c>
      <c r="O588" s="9"/>
      <c r="P588" s="7">
        <v>0</v>
      </c>
      <c r="Q588" s="6" t="s">
        <v>999</v>
      </c>
      <c r="R588" s="6" t="s">
        <v>2174</v>
      </c>
      <c r="S588" s="6" t="s">
        <v>19</v>
      </c>
      <c r="T588" s="8">
        <v>42573</v>
      </c>
      <c r="U588" s="8">
        <v>42719</v>
      </c>
      <c r="V588" s="7" t="b">
        <v>1</v>
      </c>
      <c r="W588" s="6" t="s">
        <v>1815</v>
      </c>
      <c r="X588" s="6" t="s">
        <v>1000</v>
      </c>
      <c r="Y588" s="7">
        <v>1</v>
      </c>
      <c r="Z588" s="6" t="s">
        <v>713</v>
      </c>
      <c r="AA588" s="6" t="str">
        <f t="shared" si="36"/>
        <v>BVMF3</v>
      </c>
      <c r="AB588" s="6" t="str">
        <f t="shared" si="37"/>
        <v/>
      </c>
      <c r="AD588" s="10" t="e">
        <f>VLOOKUP(R588,Layout2!$B$2:$M$2395,12,FALSE)</f>
        <v>#N/A</v>
      </c>
      <c r="AE588" s="10" t="e">
        <f>IF(ISNA(AD588),VLOOKUP(C588,Layout2!$F$2:$M$2395,8,FALSE),AD588)</f>
        <v>#N/A</v>
      </c>
      <c r="AF588" s="10" t="e">
        <f>IF(ISNA(AE588),VLOOKUP(B588,Layout2!$F$2:$M$2395,8,FALSE),AE588)</f>
        <v>#N/A</v>
      </c>
      <c r="AG588" s="10" t="e">
        <f>IF(ISNA(AF588),VLOOKUP(B588,Layout2!$B$2:$M$2395,12,FALSE),AF588)</f>
        <v>#N/A</v>
      </c>
      <c r="AI588" s="17" t="e">
        <v>#N/A</v>
      </c>
      <c r="AJ588" s="17" t="s">
        <v>900</v>
      </c>
      <c r="AK588" s="17" t="s">
        <v>900</v>
      </c>
      <c r="AL588" t="str">
        <f t="shared" si="38"/>
        <v>BVMF3</v>
      </c>
      <c r="AM588" t="str">
        <f t="shared" si="39"/>
        <v>FutDOLU16</v>
      </c>
    </row>
    <row r="589" spans="1:39" ht="12.75" customHeight="1" x14ac:dyDescent="0.3">
      <c r="A589" s="6" t="s">
        <v>2176</v>
      </c>
      <c r="B589" s="6" t="s">
        <v>2177</v>
      </c>
      <c r="C589" s="6" t="s">
        <v>2178</v>
      </c>
      <c r="D589" s="7" t="b">
        <v>0</v>
      </c>
      <c r="E589" s="6" t="s">
        <v>913</v>
      </c>
      <c r="F589" s="6" t="s">
        <v>867</v>
      </c>
      <c r="G589" s="8">
        <v>42257</v>
      </c>
      <c r="H589" s="8">
        <v>43353</v>
      </c>
      <c r="I589" s="9"/>
      <c r="J589" s="9"/>
      <c r="K589" s="9"/>
      <c r="L589" s="6" t="s">
        <v>19</v>
      </c>
      <c r="M589" s="9"/>
      <c r="N589" s="6" t="s">
        <v>868</v>
      </c>
      <c r="O589" s="9"/>
      <c r="P589" s="7">
        <v>1</v>
      </c>
      <c r="Q589" s="6" t="s">
        <v>999</v>
      </c>
      <c r="R589" s="6" t="s">
        <v>2177</v>
      </c>
      <c r="S589" s="6" t="s">
        <v>19</v>
      </c>
      <c r="T589" s="8">
        <v>42604</v>
      </c>
      <c r="U589" s="8">
        <v>43360</v>
      </c>
      <c r="V589" s="7" t="b">
        <v>1</v>
      </c>
      <c r="W589" s="6" t="s">
        <v>860</v>
      </c>
      <c r="X589" s="6" t="s">
        <v>870</v>
      </c>
      <c r="Y589" s="7">
        <v>1</v>
      </c>
      <c r="Z589" s="6" t="s">
        <v>713</v>
      </c>
      <c r="AA589" s="6" t="str">
        <f t="shared" si="36"/>
        <v>ITUB4</v>
      </c>
      <c r="AB589" s="6" t="str">
        <f t="shared" si="37"/>
        <v/>
      </c>
      <c r="AD589" s="10" t="e">
        <f>VLOOKUP(R589,Layout2!$B$2:$M$2395,12,FALSE)</f>
        <v>#N/A</v>
      </c>
      <c r="AE589" s="10" t="e">
        <f>IF(ISNA(AD589),VLOOKUP(C589,Layout2!$F$2:$M$2395,8,FALSE),AD589)</f>
        <v>#N/A</v>
      </c>
      <c r="AF589" s="10" t="e">
        <f>IF(ISNA(AE589),VLOOKUP(B589,Layout2!$F$2:$M$2395,8,FALSE),AE589)</f>
        <v>#N/A</v>
      </c>
      <c r="AG589" s="10" t="e">
        <f>IF(ISNA(AF589),VLOOKUP(B589,Layout2!$B$2:$M$2395,12,FALSE),AF589)</f>
        <v>#N/A</v>
      </c>
      <c r="AI589" s="17" t="e">
        <v>#N/A</v>
      </c>
      <c r="AJ589" s="17" t="s">
        <v>939</v>
      </c>
      <c r="AK589" s="17" t="s">
        <v>939</v>
      </c>
      <c r="AL589" t="str">
        <f t="shared" si="38"/>
        <v>ITUB4</v>
      </c>
      <c r="AM589" t="str">
        <f t="shared" si="39"/>
        <v>LF ITAU 09/2018</v>
      </c>
    </row>
    <row r="590" spans="1:39" ht="12.75" customHeight="1" x14ac:dyDescent="0.3">
      <c r="A590" s="6" t="s">
        <v>2179</v>
      </c>
      <c r="B590" s="6" t="s">
        <v>2180</v>
      </c>
      <c r="C590" s="6" t="s">
        <v>2181</v>
      </c>
      <c r="D590" s="7" t="b">
        <v>0</v>
      </c>
      <c r="E590" s="6" t="s">
        <v>913</v>
      </c>
      <c r="F590" s="6" t="s">
        <v>867</v>
      </c>
      <c r="G590" s="8">
        <v>42311</v>
      </c>
      <c r="H590" s="8">
        <v>43223</v>
      </c>
      <c r="I590" s="9"/>
      <c r="J590" s="9"/>
      <c r="K590" s="9"/>
      <c r="L590" s="6" t="s">
        <v>19</v>
      </c>
      <c r="M590" s="9"/>
      <c r="N590" s="6" t="s">
        <v>868</v>
      </c>
      <c r="O590" s="9"/>
      <c r="P590" s="7">
        <v>1</v>
      </c>
      <c r="Q590" s="6" t="s">
        <v>999</v>
      </c>
      <c r="R590" s="6" t="s">
        <v>2180</v>
      </c>
      <c r="S590" s="6" t="s">
        <v>19</v>
      </c>
      <c r="T590" s="8">
        <v>42604</v>
      </c>
      <c r="U590" s="8">
        <v>43230</v>
      </c>
      <c r="V590" s="7" t="b">
        <v>1</v>
      </c>
      <c r="W590" s="6" t="s">
        <v>860</v>
      </c>
      <c r="X590" s="6" t="s">
        <v>870</v>
      </c>
      <c r="Y590" s="7">
        <v>1</v>
      </c>
      <c r="Z590" s="6" t="s">
        <v>713</v>
      </c>
      <c r="AA590" s="6" t="str">
        <f t="shared" si="36"/>
        <v>BBDC4</v>
      </c>
      <c r="AB590" s="6" t="str">
        <f t="shared" si="37"/>
        <v/>
      </c>
      <c r="AD590" s="10" t="e">
        <f>VLOOKUP(R590,Layout2!$B$2:$M$2395,12,FALSE)</f>
        <v>#N/A</v>
      </c>
      <c r="AE590" s="10" t="e">
        <f>IF(ISNA(AD590),VLOOKUP(C590,Layout2!$F$2:$M$2395,8,FALSE),AD590)</f>
        <v>#N/A</v>
      </c>
      <c r="AF590" s="10" t="e">
        <f>IF(ISNA(AE590),VLOOKUP(B590,Layout2!$F$2:$M$2395,8,FALSE),AE590)</f>
        <v>#N/A</v>
      </c>
      <c r="AG590" s="10" t="e">
        <f>IF(ISNA(AF590),VLOOKUP(B590,Layout2!$B$2:$M$2395,12,FALSE),AF590)</f>
        <v>#N/A</v>
      </c>
      <c r="AI590" s="17" t="e">
        <v>#N/A</v>
      </c>
      <c r="AJ590" s="17" t="s">
        <v>1115</v>
      </c>
      <c r="AK590" s="17" t="s">
        <v>1115</v>
      </c>
      <c r="AL590" t="str">
        <f t="shared" si="38"/>
        <v>BBDC4</v>
      </c>
      <c r="AM590" t="str">
        <f t="shared" si="39"/>
        <v>LF BRADESCO 05/2018</v>
      </c>
    </row>
    <row r="591" spans="1:39" ht="12.75" customHeight="1" x14ac:dyDescent="0.3">
      <c r="A591" s="6" t="s">
        <v>2182</v>
      </c>
      <c r="B591" s="6" t="s">
        <v>2183</v>
      </c>
      <c r="C591" s="6" t="s">
        <v>2184</v>
      </c>
      <c r="D591" s="7" t="b">
        <v>0</v>
      </c>
      <c r="E591" s="6" t="s">
        <v>1004</v>
      </c>
      <c r="F591" s="6" t="s">
        <v>859</v>
      </c>
      <c r="G591" s="8">
        <v>42611</v>
      </c>
      <c r="H591" s="8">
        <v>42646</v>
      </c>
      <c r="I591" s="9"/>
      <c r="J591" s="9"/>
      <c r="K591" s="9"/>
      <c r="L591" s="6" t="s">
        <v>19</v>
      </c>
      <c r="M591" s="9"/>
      <c r="N591" s="6" t="s">
        <v>888</v>
      </c>
      <c r="O591" s="9"/>
      <c r="P591" s="7">
        <v>0</v>
      </c>
      <c r="Q591" s="6" t="s">
        <v>999</v>
      </c>
      <c r="R591" s="6" t="s">
        <v>2183</v>
      </c>
      <c r="S591" s="6" t="s">
        <v>19</v>
      </c>
      <c r="T591" s="8">
        <v>42608</v>
      </c>
      <c r="U591" s="8">
        <v>42719</v>
      </c>
      <c r="V591" s="7" t="b">
        <v>1</v>
      </c>
      <c r="W591" s="6" t="s">
        <v>1230</v>
      </c>
      <c r="X591" s="6" t="s">
        <v>1000</v>
      </c>
      <c r="Y591" s="7">
        <v>1</v>
      </c>
      <c r="Z591" s="6" t="s">
        <v>713</v>
      </c>
      <c r="AA591" s="6" t="str">
        <f t="shared" si="36"/>
        <v>BVMF3</v>
      </c>
      <c r="AB591" s="6" t="str">
        <f t="shared" si="37"/>
        <v/>
      </c>
      <c r="AD591" s="10" t="e">
        <f>VLOOKUP(R591,Layout2!$B$2:$M$2395,12,FALSE)</f>
        <v>#N/A</v>
      </c>
      <c r="AE591" s="10" t="e">
        <f>IF(ISNA(AD591),VLOOKUP(C591,Layout2!$F$2:$M$2395,8,FALSE),AD591)</f>
        <v>#N/A</v>
      </c>
      <c r="AF591" s="10" t="e">
        <f>IF(ISNA(AE591),VLOOKUP(B591,Layout2!$F$2:$M$2395,8,FALSE),AE591)</f>
        <v>#N/A</v>
      </c>
      <c r="AG591" s="10" t="e">
        <f>IF(ISNA(AF591),VLOOKUP(B591,Layout2!$B$2:$M$2395,12,FALSE),AF591)</f>
        <v>#N/A</v>
      </c>
      <c r="AI591" s="17" t="e">
        <v>#N/A</v>
      </c>
      <c r="AJ591" s="17" t="s">
        <v>900</v>
      </c>
      <c r="AK591" s="17" t="s">
        <v>900</v>
      </c>
      <c r="AL591" t="str">
        <f t="shared" si="38"/>
        <v>BVMF3</v>
      </c>
      <c r="AM591" t="str">
        <f t="shared" si="39"/>
        <v>FutDOLV16</v>
      </c>
    </row>
    <row r="592" spans="1:39" ht="12.75" customHeight="1" x14ac:dyDescent="0.3">
      <c r="A592" s="6" t="s">
        <v>2185</v>
      </c>
      <c r="B592" s="6" t="s">
        <v>2186</v>
      </c>
      <c r="C592" s="6" t="s">
        <v>2187</v>
      </c>
      <c r="D592" s="7" t="b">
        <v>0</v>
      </c>
      <c r="E592" s="6" t="s">
        <v>974</v>
      </c>
      <c r="F592" s="6" t="s">
        <v>975</v>
      </c>
      <c r="G592" s="8">
        <v>42627</v>
      </c>
      <c r="H592" s="8">
        <v>42627</v>
      </c>
      <c r="I592" s="9"/>
      <c r="J592" s="9"/>
      <c r="K592" s="9"/>
      <c r="L592" s="6" t="s">
        <v>19</v>
      </c>
      <c r="M592" s="9"/>
      <c r="N592" s="6" t="s">
        <v>888</v>
      </c>
      <c r="O592" s="9"/>
      <c r="P592" s="7">
        <v>0</v>
      </c>
      <c r="Q592" s="6" t="s">
        <v>999</v>
      </c>
      <c r="R592" s="6" t="s">
        <v>2186</v>
      </c>
      <c r="S592" s="6" t="s">
        <v>19</v>
      </c>
      <c r="T592" s="8">
        <v>42625</v>
      </c>
      <c r="U592" s="8">
        <v>42629</v>
      </c>
      <c r="V592" s="7" t="b">
        <v>1</v>
      </c>
      <c r="W592" s="6" t="s">
        <v>1230</v>
      </c>
      <c r="X592" s="6" t="s">
        <v>861</v>
      </c>
      <c r="Y592" s="7">
        <v>1</v>
      </c>
      <c r="Z592" s="6" t="s">
        <v>980</v>
      </c>
      <c r="AA592" s="6" t="str">
        <f t="shared" si="36"/>
        <v/>
      </c>
      <c r="AB592" s="6" t="str">
        <f t="shared" si="37"/>
        <v/>
      </c>
      <c r="AD592" s="10" t="e">
        <f>VLOOKUP(R592,Layout2!$B$2:$M$2395,12,FALSE)</f>
        <v>#N/A</v>
      </c>
      <c r="AE592" s="10" t="e">
        <f>IF(ISNA(AD592),VLOOKUP(C592,Layout2!$F$2:$M$2395,8,FALSE),AD592)</f>
        <v>#N/A</v>
      </c>
      <c r="AF592" s="10" t="e">
        <f>IF(ISNA(AE592),VLOOKUP(B592,Layout2!$F$2:$M$2395,8,FALSE),AE592)</f>
        <v>#N/A</v>
      </c>
      <c r="AG592" s="10" t="e">
        <f>IF(ISNA(AF592),VLOOKUP(B592,Layout2!$B$2:$M$2395,12,FALSE),AF592)</f>
        <v>#N/A</v>
      </c>
      <c r="AI592" s="17" t="e">
        <v>#N/A</v>
      </c>
      <c r="AJ592" s="17" t="e">
        <v>#N/A</v>
      </c>
      <c r="AK592" s="17" t="s">
        <v>19</v>
      </c>
      <c r="AL592" t="str">
        <f t="shared" si="38"/>
        <v/>
      </c>
      <c r="AM592" t="str">
        <f t="shared" si="39"/>
        <v>Unknown (BRCPTSD02M13)</v>
      </c>
    </row>
    <row r="593" spans="1:39" ht="12.75" customHeight="1" x14ac:dyDescent="0.3">
      <c r="A593" s="6" t="s">
        <v>2188</v>
      </c>
      <c r="B593" s="6" t="s">
        <v>2189</v>
      </c>
      <c r="C593" s="6" t="s">
        <v>2190</v>
      </c>
      <c r="D593" s="7" t="b">
        <v>0</v>
      </c>
      <c r="E593" s="6" t="s">
        <v>974</v>
      </c>
      <c r="F593" s="6" t="s">
        <v>975</v>
      </c>
      <c r="G593" s="8">
        <v>42628</v>
      </c>
      <c r="H593" s="8">
        <v>42628</v>
      </c>
      <c r="I593" s="9"/>
      <c r="J593" s="9"/>
      <c r="K593" s="9"/>
      <c r="L593" s="6" t="s">
        <v>19</v>
      </c>
      <c r="M593" s="9"/>
      <c r="N593" s="6" t="s">
        <v>888</v>
      </c>
      <c r="O593" s="9"/>
      <c r="P593" s="7">
        <v>0</v>
      </c>
      <c r="Q593" s="6" t="s">
        <v>999</v>
      </c>
      <c r="R593" s="6" t="s">
        <v>2189</v>
      </c>
      <c r="S593" s="6" t="s">
        <v>19</v>
      </c>
      <c r="T593" s="8">
        <v>42626</v>
      </c>
      <c r="U593" s="8">
        <v>42629</v>
      </c>
      <c r="V593" s="7" t="b">
        <v>1</v>
      </c>
      <c r="W593" s="6" t="s">
        <v>1230</v>
      </c>
      <c r="X593" s="6" t="s">
        <v>861</v>
      </c>
      <c r="Y593" s="7">
        <v>1</v>
      </c>
      <c r="Z593" s="6" t="s">
        <v>980</v>
      </c>
      <c r="AA593" s="6" t="str">
        <f t="shared" si="36"/>
        <v/>
      </c>
      <c r="AB593" s="6" t="str">
        <f t="shared" si="37"/>
        <v/>
      </c>
      <c r="AD593" s="10" t="e">
        <f>VLOOKUP(R593,Layout2!$B$2:$M$2395,12,FALSE)</f>
        <v>#N/A</v>
      </c>
      <c r="AE593" s="10" t="e">
        <f>IF(ISNA(AD593),VLOOKUP(C593,Layout2!$F$2:$M$2395,8,FALSE),AD593)</f>
        <v>#N/A</v>
      </c>
      <c r="AF593" s="10" t="e">
        <f>IF(ISNA(AE593),VLOOKUP(B593,Layout2!$F$2:$M$2395,8,FALSE),AE593)</f>
        <v>#N/A</v>
      </c>
      <c r="AG593" s="10" t="e">
        <f>IF(ISNA(AF593),VLOOKUP(B593,Layout2!$B$2:$M$2395,12,FALSE),AF593)</f>
        <v>#N/A</v>
      </c>
      <c r="AI593" s="17" t="e">
        <v>#N/A</v>
      </c>
      <c r="AJ593" s="17" t="e">
        <v>#N/A</v>
      </c>
      <c r="AK593" s="17" t="s">
        <v>19</v>
      </c>
      <c r="AL593" t="str">
        <f t="shared" si="38"/>
        <v/>
      </c>
      <c r="AM593" t="str">
        <f t="shared" si="39"/>
        <v>Unknown (BRCPTSD01M14)</v>
      </c>
    </row>
    <row r="594" spans="1:39" ht="12.75" customHeight="1" x14ac:dyDescent="0.3">
      <c r="A594" s="6" t="s">
        <v>2191</v>
      </c>
      <c r="B594" s="6" t="s">
        <v>2192</v>
      </c>
      <c r="C594" s="6" t="s">
        <v>2193</v>
      </c>
      <c r="D594" s="7" t="b">
        <v>0</v>
      </c>
      <c r="E594" s="6" t="s">
        <v>913</v>
      </c>
      <c r="F594" s="6" t="s">
        <v>867</v>
      </c>
      <c r="G594" s="8">
        <v>42146</v>
      </c>
      <c r="H594" s="8">
        <v>43242</v>
      </c>
      <c r="I594" s="9"/>
      <c r="J594" s="9"/>
      <c r="K594" s="9"/>
      <c r="L594" s="6" t="s">
        <v>19</v>
      </c>
      <c r="M594" s="9"/>
      <c r="N594" s="6" t="s">
        <v>868</v>
      </c>
      <c r="O594" s="9"/>
      <c r="P594" s="7">
        <v>1</v>
      </c>
      <c r="Q594" s="6" t="s">
        <v>999</v>
      </c>
      <c r="R594" s="6" t="s">
        <v>2192</v>
      </c>
      <c r="S594" s="6" t="s">
        <v>19</v>
      </c>
      <c r="T594" s="8">
        <v>42629</v>
      </c>
      <c r="U594" s="8">
        <v>43249</v>
      </c>
      <c r="V594" s="7" t="b">
        <v>1</v>
      </c>
      <c r="W594" s="6" t="s">
        <v>860</v>
      </c>
      <c r="X594" s="6" t="s">
        <v>870</v>
      </c>
      <c r="Y594" s="7">
        <v>1</v>
      </c>
      <c r="Z594" s="6" t="s">
        <v>713</v>
      </c>
      <c r="AA594" s="6" t="str">
        <f t="shared" si="36"/>
        <v>BBDC4</v>
      </c>
      <c r="AB594" s="6" t="str">
        <f t="shared" si="37"/>
        <v/>
      </c>
      <c r="AD594" s="10" t="e">
        <f>VLOOKUP(R594,Layout2!$B$2:$M$2395,12,FALSE)</f>
        <v>#N/A</v>
      </c>
      <c r="AE594" s="10" t="e">
        <f>IF(ISNA(AD594),VLOOKUP(C594,Layout2!$F$2:$M$2395,8,FALSE),AD594)</f>
        <v>#N/A</v>
      </c>
      <c r="AF594" s="10" t="e">
        <f>IF(ISNA(AE594),VLOOKUP(B594,Layout2!$F$2:$M$2395,8,FALSE),AE594)</f>
        <v>#N/A</v>
      </c>
      <c r="AG594" s="10" t="e">
        <f>IF(ISNA(AF594),VLOOKUP(B594,Layout2!$B$2:$M$2395,12,FALSE),AF594)</f>
        <v>#N/A</v>
      </c>
      <c r="AI594" s="17" t="e">
        <v>#N/A</v>
      </c>
      <c r="AJ594" s="17" t="s">
        <v>1115</v>
      </c>
      <c r="AK594" s="17" t="s">
        <v>1115</v>
      </c>
      <c r="AL594" t="str">
        <f t="shared" si="38"/>
        <v>BBDC4</v>
      </c>
      <c r="AM594" t="str">
        <f t="shared" si="39"/>
        <v>LF Bradesco 05/2018</v>
      </c>
    </row>
    <row r="595" spans="1:39" ht="12.75" customHeight="1" x14ac:dyDescent="0.3">
      <c r="A595" s="6" t="s">
        <v>2194</v>
      </c>
      <c r="B595" s="6" t="s">
        <v>2195</v>
      </c>
      <c r="C595" s="6" t="s">
        <v>2196</v>
      </c>
      <c r="D595" s="7" t="b">
        <v>0</v>
      </c>
      <c r="E595" s="6" t="s">
        <v>1004</v>
      </c>
      <c r="F595" s="6" t="s">
        <v>859</v>
      </c>
      <c r="G595" s="8">
        <v>42636</v>
      </c>
      <c r="H595" s="8">
        <v>42675</v>
      </c>
      <c r="I595" s="9"/>
      <c r="J595" s="9"/>
      <c r="K595" s="9"/>
      <c r="L595" s="6" t="s">
        <v>19</v>
      </c>
      <c r="M595" s="9"/>
      <c r="N595" s="6" t="s">
        <v>888</v>
      </c>
      <c r="O595" s="9"/>
      <c r="P595" s="7">
        <v>0</v>
      </c>
      <c r="Q595" s="6" t="s">
        <v>999</v>
      </c>
      <c r="R595" s="6" t="s">
        <v>2195</v>
      </c>
      <c r="S595" s="6" t="s">
        <v>19</v>
      </c>
      <c r="T595" s="8">
        <v>42634</v>
      </c>
      <c r="U595" s="8">
        <v>42719</v>
      </c>
      <c r="V595" s="7" t="b">
        <v>1</v>
      </c>
      <c r="W595" s="6" t="s">
        <v>1230</v>
      </c>
      <c r="X595" s="6" t="s">
        <v>1000</v>
      </c>
      <c r="Y595" s="7">
        <v>1</v>
      </c>
      <c r="Z595" s="6" t="s">
        <v>713</v>
      </c>
      <c r="AA595" s="6" t="str">
        <f t="shared" si="36"/>
        <v>BVMF3</v>
      </c>
      <c r="AB595" s="6" t="str">
        <f t="shared" si="37"/>
        <v/>
      </c>
      <c r="AD595" s="10" t="e">
        <f>VLOOKUP(R595,Layout2!$B$2:$M$2395,12,FALSE)</f>
        <v>#N/A</v>
      </c>
      <c r="AE595" s="10" t="e">
        <f>IF(ISNA(AD595),VLOOKUP(C595,Layout2!$F$2:$M$2395,8,FALSE),AD595)</f>
        <v>#N/A</v>
      </c>
      <c r="AF595" s="10" t="e">
        <f>IF(ISNA(AE595),VLOOKUP(B595,Layout2!$F$2:$M$2395,8,FALSE),AE595)</f>
        <v>#N/A</v>
      </c>
      <c r="AG595" s="10" t="e">
        <f>IF(ISNA(AF595),VLOOKUP(B595,Layout2!$B$2:$M$2395,12,FALSE),AF595)</f>
        <v>#N/A</v>
      </c>
      <c r="AI595" s="17" t="e">
        <v>#N/A</v>
      </c>
      <c r="AJ595" s="17" t="s">
        <v>900</v>
      </c>
      <c r="AK595" s="17" t="s">
        <v>900</v>
      </c>
      <c r="AL595" t="str">
        <f t="shared" si="38"/>
        <v>BVMF3</v>
      </c>
      <c r="AM595" t="str">
        <f t="shared" si="39"/>
        <v>FutDOLX16</v>
      </c>
    </row>
    <row r="596" spans="1:39" ht="12.75" customHeight="1" x14ac:dyDescent="0.3">
      <c r="A596" s="6" t="s">
        <v>2197</v>
      </c>
      <c r="B596" s="6" t="s">
        <v>2198</v>
      </c>
      <c r="C596" s="6" t="s">
        <v>2199</v>
      </c>
      <c r="D596" s="7" t="b">
        <v>0</v>
      </c>
      <c r="E596" s="6" t="s">
        <v>859</v>
      </c>
      <c r="F596" s="6" t="s">
        <v>859</v>
      </c>
      <c r="G596" s="8">
        <v>42643</v>
      </c>
      <c r="H596" s="8">
        <v>55153</v>
      </c>
      <c r="I596" s="9"/>
      <c r="J596" s="9"/>
      <c r="K596" s="9"/>
      <c r="L596" s="6" t="s">
        <v>19</v>
      </c>
      <c r="M596" s="9"/>
      <c r="N596" s="6" t="s">
        <v>888</v>
      </c>
      <c r="O596" s="9"/>
      <c r="P596" s="7">
        <v>0</v>
      </c>
      <c r="Q596" s="6" t="s">
        <v>999</v>
      </c>
      <c r="R596" s="6" t="s">
        <v>2198</v>
      </c>
      <c r="S596" s="6" t="s">
        <v>19</v>
      </c>
      <c r="T596" s="8">
        <v>42641</v>
      </c>
      <c r="U596" s="8">
        <v>42867</v>
      </c>
      <c r="V596" s="7" t="b">
        <v>0</v>
      </c>
      <c r="W596" s="6" t="s">
        <v>860</v>
      </c>
      <c r="X596" s="6" t="s">
        <v>861</v>
      </c>
      <c r="Y596" s="7">
        <v>1</v>
      </c>
      <c r="Z596" s="6" t="s">
        <v>713</v>
      </c>
      <c r="AA596" s="6" t="str">
        <f t="shared" si="36"/>
        <v>-</v>
      </c>
      <c r="AB596" s="6" t="str">
        <f t="shared" si="37"/>
        <v/>
      </c>
      <c r="AD596" s="10" t="e">
        <f>VLOOKUP(R596,Layout2!$B$2:$M$2395,12,FALSE)</f>
        <v>#N/A</v>
      </c>
      <c r="AE596" s="10" t="e">
        <f>IF(ISNA(AD596),VLOOKUP(C596,Layout2!$F$2:$M$2395,8,FALSE),AD596)</f>
        <v>#N/A</v>
      </c>
      <c r="AF596" s="10" t="e">
        <f>IF(ISNA(AE596),VLOOKUP(B596,Layout2!$F$2:$M$2395,8,FALSE),AE596)</f>
        <v>#N/A</v>
      </c>
      <c r="AG596" s="10" t="e">
        <f>IF(ISNA(AF596),VLOOKUP(B596,Layout2!$B$2:$M$2395,12,FALSE),AF596)</f>
        <v>#N/A</v>
      </c>
      <c r="AI596" s="17" t="e">
        <v>#N/A</v>
      </c>
      <c r="AJ596" s="17" t="s">
        <v>862</v>
      </c>
      <c r="AK596" s="17" t="s">
        <v>862</v>
      </c>
      <c r="AL596" t="str">
        <f t="shared" si="38"/>
        <v>-</v>
      </c>
      <c r="AM596" t="str">
        <f t="shared" si="39"/>
        <v>BNY MELLON ARX CASH IV FUNDO DE INVESTIMENTO RENDA FIXA CURTO PRAZO</v>
      </c>
    </row>
    <row r="597" spans="1:39" ht="12.75" customHeight="1" x14ac:dyDescent="0.3">
      <c r="A597" s="6" t="s">
        <v>2200</v>
      </c>
      <c r="B597" s="6" t="s">
        <v>2201</v>
      </c>
      <c r="C597" s="6" t="s">
        <v>2202</v>
      </c>
      <c r="D597" s="7" t="b">
        <v>0</v>
      </c>
      <c r="E597" s="6" t="s">
        <v>859</v>
      </c>
      <c r="F597" s="6" t="s">
        <v>859</v>
      </c>
      <c r="G597" s="8">
        <v>42643</v>
      </c>
      <c r="H597" s="8">
        <v>55153</v>
      </c>
      <c r="I597" s="9"/>
      <c r="J597" s="9"/>
      <c r="K597" s="9"/>
      <c r="L597" s="6" t="s">
        <v>19</v>
      </c>
      <c r="M597" s="9"/>
      <c r="N597" s="6" t="s">
        <v>888</v>
      </c>
      <c r="O597" s="9"/>
      <c r="P597" s="7">
        <v>0</v>
      </c>
      <c r="Q597" s="6" t="s">
        <v>999</v>
      </c>
      <c r="R597" s="6" t="s">
        <v>2201</v>
      </c>
      <c r="S597" s="6" t="s">
        <v>19</v>
      </c>
      <c r="T597" s="8">
        <v>42641</v>
      </c>
      <c r="U597" s="8">
        <v>42797</v>
      </c>
      <c r="V597" s="7" t="b">
        <v>0</v>
      </c>
      <c r="W597" s="6" t="s">
        <v>860</v>
      </c>
      <c r="X597" s="6" t="s">
        <v>861</v>
      </c>
      <c r="Y597" s="7">
        <v>1</v>
      </c>
      <c r="Z597" s="6" t="s">
        <v>713</v>
      </c>
      <c r="AA597" s="6" t="str">
        <f t="shared" si="36"/>
        <v>-</v>
      </c>
      <c r="AB597" s="6" t="str">
        <f t="shared" si="37"/>
        <v/>
      </c>
      <c r="AD597" s="10" t="e">
        <f>VLOOKUP(R597,Layout2!$B$2:$M$2395,12,FALSE)</f>
        <v>#N/A</v>
      </c>
      <c r="AE597" s="10" t="e">
        <f>IF(ISNA(AD597),VLOOKUP(C597,Layout2!$F$2:$M$2395,8,FALSE),AD597)</f>
        <v>#N/A</v>
      </c>
      <c r="AF597" s="10" t="e">
        <f>IF(ISNA(AE597),VLOOKUP(B597,Layout2!$F$2:$M$2395,8,FALSE),AE597)</f>
        <v>#N/A</v>
      </c>
      <c r="AG597" s="10" t="e">
        <f>IF(ISNA(AF597),VLOOKUP(B597,Layout2!$B$2:$M$2395,12,FALSE),AF597)</f>
        <v>#N/A</v>
      </c>
      <c r="AI597" s="17" t="e">
        <v>#N/A</v>
      </c>
      <c r="AJ597" s="17" t="s">
        <v>862</v>
      </c>
      <c r="AK597" s="17" t="s">
        <v>862</v>
      </c>
      <c r="AL597" t="str">
        <f t="shared" si="38"/>
        <v>-</v>
      </c>
      <c r="AM597" t="str">
        <f t="shared" si="39"/>
        <v>BNY MELLON ARX CASH V FUNDO DE INVESTIMENTO RENDA FIXA CURTO PRAZO</v>
      </c>
    </row>
    <row r="598" spans="1:39" ht="12.75" customHeight="1" x14ac:dyDescent="0.3">
      <c r="A598" s="6" t="s">
        <v>2203</v>
      </c>
      <c r="B598" s="6" t="s">
        <v>2204</v>
      </c>
      <c r="C598" s="6" t="s">
        <v>2205</v>
      </c>
      <c r="D598" s="7" t="b">
        <v>0</v>
      </c>
      <c r="E598" s="6" t="s">
        <v>859</v>
      </c>
      <c r="F598" s="6" t="s">
        <v>859</v>
      </c>
      <c r="G598" s="8">
        <v>42643</v>
      </c>
      <c r="H598" s="8">
        <v>55153</v>
      </c>
      <c r="I598" s="9"/>
      <c r="J598" s="9"/>
      <c r="K598" s="9"/>
      <c r="L598" s="6" t="s">
        <v>19</v>
      </c>
      <c r="M598" s="9"/>
      <c r="N598" s="6" t="s">
        <v>888</v>
      </c>
      <c r="O598" s="9"/>
      <c r="P598" s="7">
        <v>0</v>
      </c>
      <c r="Q598" s="6" t="s">
        <v>999</v>
      </c>
      <c r="R598" s="6" t="s">
        <v>2204</v>
      </c>
      <c r="S598" s="6" t="s">
        <v>19</v>
      </c>
      <c r="T598" s="8">
        <v>42641</v>
      </c>
      <c r="U598" s="8">
        <v>42797</v>
      </c>
      <c r="V598" s="7" t="b">
        <v>0</v>
      </c>
      <c r="W598" s="6" t="s">
        <v>860</v>
      </c>
      <c r="X598" s="6" t="s">
        <v>861</v>
      </c>
      <c r="Y598" s="7">
        <v>1</v>
      </c>
      <c r="Z598" s="6" t="s">
        <v>713</v>
      </c>
      <c r="AA598" s="6" t="str">
        <f t="shared" si="36"/>
        <v>-</v>
      </c>
      <c r="AB598" s="6" t="str">
        <f t="shared" si="37"/>
        <v/>
      </c>
      <c r="AD598" s="10" t="e">
        <f>VLOOKUP(R598,Layout2!$B$2:$M$2395,12,FALSE)</f>
        <v>#N/A</v>
      </c>
      <c r="AE598" s="10" t="e">
        <f>IF(ISNA(AD598),VLOOKUP(C598,Layout2!$F$2:$M$2395,8,FALSE),AD598)</f>
        <v>#N/A</v>
      </c>
      <c r="AF598" s="10" t="e">
        <f>IF(ISNA(AE598),VLOOKUP(B598,Layout2!$F$2:$M$2395,8,FALSE),AE598)</f>
        <v>#N/A</v>
      </c>
      <c r="AG598" s="10" t="e">
        <f>IF(ISNA(AF598),VLOOKUP(B598,Layout2!$B$2:$M$2395,12,FALSE),AF598)</f>
        <v>#N/A</v>
      </c>
      <c r="AI598" s="17" t="e">
        <v>#N/A</v>
      </c>
      <c r="AJ598" s="17" t="s">
        <v>862</v>
      </c>
      <c r="AK598" s="17" t="s">
        <v>862</v>
      </c>
      <c r="AL598" t="str">
        <f t="shared" si="38"/>
        <v>-</v>
      </c>
      <c r="AM598" t="str">
        <f t="shared" si="39"/>
        <v>BNY MELLON ARX CASH III FUNDO DE INVESTIMENTO RENDA FIXA CURTO PRAZO</v>
      </c>
    </row>
    <row r="599" spans="1:39" ht="12.75" customHeight="1" x14ac:dyDescent="0.3">
      <c r="A599" s="6" t="s">
        <v>2206</v>
      </c>
      <c r="B599" s="6" t="s">
        <v>2207</v>
      </c>
      <c r="C599" s="6" t="s">
        <v>2208</v>
      </c>
      <c r="D599" s="7" t="b">
        <v>0</v>
      </c>
      <c r="E599" s="6" t="s">
        <v>859</v>
      </c>
      <c r="F599" s="6" t="s">
        <v>859</v>
      </c>
      <c r="G599" s="8">
        <v>42643</v>
      </c>
      <c r="H599" s="8">
        <v>55153</v>
      </c>
      <c r="I599" s="9"/>
      <c r="J599" s="9"/>
      <c r="K599" s="9"/>
      <c r="L599" s="6" t="s">
        <v>19</v>
      </c>
      <c r="M599" s="9"/>
      <c r="N599" s="6" t="s">
        <v>888</v>
      </c>
      <c r="O599" s="9"/>
      <c r="P599" s="7">
        <v>0</v>
      </c>
      <c r="Q599" s="6" t="s">
        <v>999</v>
      </c>
      <c r="R599" s="6" t="s">
        <v>2207</v>
      </c>
      <c r="S599" s="6" t="s">
        <v>19</v>
      </c>
      <c r="T599" s="8">
        <v>42641</v>
      </c>
      <c r="U599" s="8">
        <v>42797</v>
      </c>
      <c r="V599" s="7" t="b">
        <v>0</v>
      </c>
      <c r="W599" s="6" t="s">
        <v>860</v>
      </c>
      <c r="X599" s="6" t="s">
        <v>861</v>
      </c>
      <c r="Y599" s="7">
        <v>1</v>
      </c>
      <c r="Z599" s="6" t="s">
        <v>713</v>
      </c>
      <c r="AA599" s="6" t="str">
        <f t="shared" si="36"/>
        <v>-</v>
      </c>
      <c r="AB599" s="6" t="str">
        <f t="shared" si="37"/>
        <v/>
      </c>
      <c r="AD599" s="10" t="e">
        <f>VLOOKUP(R599,Layout2!$B$2:$M$2395,12,FALSE)</f>
        <v>#N/A</v>
      </c>
      <c r="AE599" s="10" t="e">
        <f>IF(ISNA(AD599),VLOOKUP(C599,Layout2!$F$2:$M$2395,8,FALSE),AD599)</f>
        <v>#N/A</v>
      </c>
      <c r="AF599" s="10" t="e">
        <f>IF(ISNA(AE599),VLOOKUP(B599,Layout2!$F$2:$M$2395,8,FALSE),AE599)</f>
        <v>#N/A</v>
      </c>
      <c r="AG599" s="10" t="e">
        <f>IF(ISNA(AF599),VLOOKUP(B599,Layout2!$B$2:$M$2395,12,FALSE),AF599)</f>
        <v>#N/A</v>
      </c>
      <c r="AI599" s="17" t="e">
        <v>#N/A</v>
      </c>
      <c r="AJ599" s="17" t="s">
        <v>862</v>
      </c>
      <c r="AK599" s="17" t="s">
        <v>862</v>
      </c>
      <c r="AL599" t="str">
        <f t="shared" si="38"/>
        <v>-</v>
      </c>
      <c r="AM599" t="str">
        <f t="shared" si="39"/>
        <v>BNY MELLON ARX CASH II FUNDO DE INVESTIMENTO RENDA FIXA CURTO PRAZO</v>
      </c>
    </row>
    <row r="600" spans="1:39" ht="12.75" customHeight="1" x14ac:dyDescent="0.3">
      <c r="A600" s="6" t="s">
        <v>2209</v>
      </c>
      <c r="B600" s="6" t="s">
        <v>2210</v>
      </c>
      <c r="C600" s="6" t="s">
        <v>2211</v>
      </c>
      <c r="D600" s="7" t="b">
        <v>0</v>
      </c>
      <c r="E600" s="6" t="s">
        <v>974</v>
      </c>
      <c r="F600" s="6" t="s">
        <v>975</v>
      </c>
      <c r="G600" s="8">
        <v>42646</v>
      </c>
      <c r="H600" s="8">
        <v>42646</v>
      </c>
      <c r="I600" s="9"/>
      <c r="J600" s="9"/>
      <c r="K600" s="9"/>
      <c r="L600" s="6" t="s">
        <v>19</v>
      </c>
      <c r="M600" s="9"/>
      <c r="N600" s="6" t="s">
        <v>888</v>
      </c>
      <c r="O600" s="9"/>
      <c r="P600" s="7">
        <v>0</v>
      </c>
      <c r="Q600" s="6" t="s">
        <v>999</v>
      </c>
      <c r="R600" s="6" t="s">
        <v>2210</v>
      </c>
      <c r="S600" s="6" t="s">
        <v>19</v>
      </c>
      <c r="T600" s="8">
        <v>42643</v>
      </c>
      <c r="U600" s="8">
        <v>42719</v>
      </c>
      <c r="V600" s="7" t="b">
        <v>1</v>
      </c>
      <c r="W600" s="6" t="s">
        <v>860</v>
      </c>
      <c r="X600" s="6" t="s">
        <v>861</v>
      </c>
      <c r="Y600" s="7">
        <v>1</v>
      </c>
      <c r="Z600" s="6" t="s">
        <v>980</v>
      </c>
      <c r="AA600" s="6" t="str">
        <f t="shared" si="36"/>
        <v>-</v>
      </c>
      <c r="AB600" s="6" t="str">
        <f t="shared" si="37"/>
        <v/>
      </c>
      <c r="AD600" s="10" t="e">
        <f>VLOOKUP(R600,Layout2!$B$2:$M$2395,12,FALSE)</f>
        <v>#N/A</v>
      </c>
      <c r="AE600" s="10" t="e">
        <f>IF(ISNA(AD600),VLOOKUP(C600,Layout2!$F$2:$M$2395,8,FALSE),AD600)</f>
        <v>#N/A</v>
      </c>
      <c r="AF600" s="10" t="e">
        <f>IF(ISNA(AE600),VLOOKUP(B600,Layout2!$F$2:$M$2395,8,FALSE),AE600)</f>
        <v>#N/A</v>
      </c>
      <c r="AG600" s="10" t="e">
        <f>IF(ISNA(AF600),VLOOKUP(B600,Layout2!$B$2:$M$2395,12,FALSE),AF600)</f>
        <v>#N/A</v>
      </c>
      <c r="AI600" s="17" t="e">
        <v>#N/A</v>
      </c>
      <c r="AJ600" s="17" t="s">
        <v>862</v>
      </c>
      <c r="AK600" s="17" t="s">
        <v>862</v>
      </c>
      <c r="AL600" t="str">
        <f t="shared" si="38"/>
        <v>-</v>
      </c>
      <c r="AM600" t="str">
        <f t="shared" si="39"/>
        <v>CAPITANIA SECURITIES II FUNDO INVESTIMENTO IMOBILIARIO</v>
      </c>
    </row>
    <row r="601" spans="1:39" ht="12.75" customHeight="1" x14ac:dyDescent="0.3">
      <c r="A601" s="6" t="s">
        <v>2212</v>
      </c>
      <c r="B601" s="6" t="s">
        <v>2213</v>
      </c>
      <c r="C601" s="6" t="s">
        <v>384</v>
      </c>
      <c r="D601" s="7" t="b">
        <v>0</v>
      </c>
      <c r="E601" s="6" t="s">
        <v>1089</v>
      </c>
      <c r="F601" s="6" t="s">
        <v>975</v>
      </c>
      <c r="G601" s="8">
        <v>42648</v>
      </c>
      <c r="H601" s="8">
        <v>55153</v>
      </c>
      <c r="I601" s="9"/>
      <c r="J601" s="9"/>
      <c r="K601" s="9"/>
      <c r="L601" s="6" t="s">
        <v>19</v>
      </c>
      <c r="M601" s="9"/>
      <c r="N601" s="6" t="s">
        <v>888</v>
      </c>
      <c r="O601" s="9"/>
      <c r="P601" s="7">
        <v>0</v>
      </c>
      <c r="Q601" s="6" t="s">
        <v>999</v>
      </c>
      <c r="R601" s="6" t="s">
        <v>383</v>
      </c>
      <c r="S601" s="6" t="s">
        <v>19</v>
      </c>
      <c r="T601" s="8">
        <v>42646</v>
      </c>
      <c r="U601" s="8">
        <v>43621</v>
      </c>
      <c r="V601" s="7" t="b">
        <v>0</v>
      </c>
      <c r="W601" s="6" t="s">
        <v>860</v>
      </c>
      <c r="X601" s="6" t="s">
        <v>861</v>
      </c>
      <c r="Y601" s="7">
        <v>1</v>
      </c>
      <c r="Z601" s="6" t="s">
        <v>713</v>
      </c>
      <c r="AA601" s="6" t="str">
        <f t="shared" si="36"/>
        <v>-</v>
      </c>
      <c r="AB601" s="6" t="str">
        <f t="shared" si="37"/>
        <v>23556185000110</v>
      </c>
      <c r="AD601" s="10" t="str">
        <f>VLOOKUP(R601,Layout2!$B$2:$M$2395,12,FALSE)</f>
        <v>23556185000110</v>
      </c>
      <c r="AE601" s="10" t="str">
        <f>IF(ISNA(AD601),VLOOKUP(C601,Layout2!$F$2:$M$2395,8,FALSE),AD601)</f>
        <v>23556185000110</v>
      </c>
      <c r="AF601" s="10" t="str">
        <f>IF(ISNA(AE601),VLOOKUP(B601,Layout2!$F$2:$M$2395,8,FALSE),AE601)</f>
        <v>23556185000110</v>
      </c>
      <c r="AG601" s="10" t="str">
        <f>IF(ISNA(AF601),VLOOKUP(B601,Layout2!$B$2:$M$2395,12,FALSE),AF601)</f>
        <v>23556185000110</v>
      </c>
      <c r="AI601" s="17" t="e">
        <v>#N/A</v>
      </c>
      <c r="AJ601" s="17" t="s">
        <v>862</v>
      </c>
      <c r="AK601" s="17" t="s">
        <v>862</v>
      </c>
      <c r="AL601" t="str">
        <f t="shared" si="38"/>
        <v>-</v>
      </c>
      <c r="AM601" t="str">
        <f t="shared" si="39"/>
        <v>AZ QUEST LUCE FI EM COTAS DE FUNDOS DE INVESTIMENTO RENDA FIXA CRÉDITO PRIVADO LONGO PRAZO</v>
      </c>
    </row>
    <row r="602" spans="1:39" ht="12.75" customHeight="1" x14ac:dyDescent="0.3">
      <c r="A602" s="6" t="s">
        <v>2214</v>
      </c>
      <c r="B602" s="6" t="s">
        <v>2215</v>
      </c>
      <c r="C602" s="6" t="s">
        <v>2216</v>
      </c>
      <c r="D602" s="7" t="b">
        <v>0</v>
      </c>
      <c r="E602" s="6" t="s">
        <v>913</v>
      </c>
      <c r="F602" s="6" t="s">
        <v>867</v>
      </c>
      <c r="G602" s="8">
        <v>42216</v>
      </c>
      <c r="H602" s="8">
        <v>43313</v>
      </c>
      <c r="I602" s="9"/>
      <c r="J602" s="9"/>
      <c r="K602" s="9"/>
      <c r="L602" s="6" t="s">
        <v>19</v>
      </c>
      <c r="M602" s="9"/>
      <c r="N602" s="6" t="s">
        <v>868</v>
      </c>
      <c r="O602" s="9"/>
      <c r="P602" s="7">
        <v>1</v>
      </c>
      <c r="Q602" s="6" t="s">
        <v>999</v>
      </c>
      <c r="R602" s="6" t="s">
        <v>2215</v>
      </c>
      <c r="S602" s="6" t="s">
        <v>19</v>
      </c>
      <c r="T602" s="8">
        <v>42657</v>
      </c>
      <c r="U602" s="8">
        <v>43320</v>
      </c>
      <c r="V602" s="7" t="b">
        <v>1</v>
      </c>
      <c r="W602" s="6" t="s">
        <v>860</v>
      </c>
      <c r="X602" s="6" t="s">
        <v>870</v>
      </c>
      <c r="Y602" s="7">
        <v>1</v>
      </c>
      <c r="Z602" s="6" t="s">
        <v>713</v>
      </c>
      <c r="AA602" s="6" t="str">
        <f t="shared" si="36"/>
        <v>BBDC4</v>
      </c>
      <c r="AB602" s="6" t="str">
        <f t="shared" si="37"/>
        <v/>
      </c>
      <c r="AD602" s="10" t="e">
        <f>VLOOKUP(R602,Layout2!$B$2:$M$2395,12,FALSE)</f>
        <v>#N/A</v>
      </c>
      <c r="AE602" s="10" t="e">
        <f>IF(ISNA(AD602),VLOOKUP(C602,Layout2!$F$2:$M$2395,8,FALSE),AD602)</f>
        <v>#N/A</v>
      </c>
      <c r="AF602" s="10" t="e">
        <f>IF(ISNA(AE602),VLOOKUP(B602,Layout2!$F$2:$M$2395,8,FALSE),AE602)</f>
        <v>#N/A</v>
      </c>
      <c r="AG602" s="10" t="e">
        <f>IF(ISNA(AF602),VLOOKUP(B602,Layout2!$B$2:$M$2395,12,FALSE),AF602)</f>
        <v>#N/A</v>
      </c>
      <c r="AI602" s="17" t="e">
        <v>#N/A</v>
      </c>
      <c r="AJ602" s="17" t="s">
        <v>1115</v>
      </c>
      <c r="AK602" s="17" t="s">
        <v>1115</v>
      </c>
      <c r="AL602" t="str">
        <f t="shared" si="38"/>
        <v>BBDC4</v>
      </c>
      <c r="AM602" t="str">
        <f t="shared" si="39"/>
        <v>LF HSBC 01/08/2018</v>
      </c>
    </row>
    <row r="603" spans="1:39" ht="12.75" customHeight="1" x14ac:dyDescent="0.3">
      <c r="A603" s="6" t="s">
        <v>2217</v>
      </c>
      <c r="B603" s="6" t="s">
        <v>2218</v>
      </c>
      <c r="C603" s="6" t="s">
        <v>2218</v>
      </c>
      <c r="D603" s="7" t="b">
        <v>0</v>
      </c>
      <c r="E603" s="6" t="s">
        <v>1387</v>
      </c>
      <c r="F603" s="6" t="s">
        <v>867</v>
      </c>
      <c r="G603" s="8">
        <v>42656</v>
      </c>
      <c r="H603" s="8">
        <v>43020</v>
      </c>
      <c r="I603" s="9"/>
      <c r="J603" s="9"/>
      <c r="K603" s="9"/>
      <c r="L603" s="6" t="s">
        <v>19</v>
      </c>
      <c r="M603" s="9"/>
      <c r="N603" s="6" t="s">
        <v>54</v>
      </c>
      <c r="O603" s="9"/>
      <c r="P603" s="7">
        <v>0.31990000000000002</v>
      </c>
      <c r="Q603" s="6" t="s">
        <v>999</v>
      </c>
      <c r="R603" s="6" t="s">
        <v>2218</v>
      </c>
      <c r="S603" s="6" t="s">
        <v>19</v>
      </c>
      <c r="T603" s="8">
        <v>42660</v>
      </c>
      <c r="U603" s="8">
        <v>43027</v>
      </c>
      <c r="V603" s="7" t="b">
        <v>1</v>
      </c>
      <c r="W603" s="6" t="s">
        <v>860</v>
      </c>
      <c r="X603" s="6" t="s">
        <v>1388</v>
      </c>
      <c r="Y603" s="7">
        <v>1</v>
      </c>
      <c r="Z603" s="6" t="s">
        <v>713</v>
      </c>
      <c r="AA603" s="6" t="str">
        <f t="shared" si="36"/>
        <v>TESOURO</v>
      </c>
      <c r="AB603" s="6" t="str">
        <f t="shared" si="37"/>
        <v/>
      </c>
      <c r="AD603" s="10" t="e">
        <f>VLOOKUP(R603,Layout2!$B$2:$M$2395,12,FALSE)</f>
        <v>#N/A</v>
      </c>
      <c r="AE603" s="10" t="e">
        <f>IF(ISNA(AD603),VLOOKUP(C603,Layout2!$F$2:$M$2395,8,FALSE),AD603)</f>
        <v>#N/A</v>
      </c>
      <c r="AF603" s="10" t="e">
        <f>IF(ISNA(AE603),VLOOKUP(B603,Layout2!$F$2:$M$2395,8,FALSE),AE603)</f>
        <v>#N/A</v>
      </c>
      <c r="AG603" s="10" t="e">
        <f>IF(ISNA(AF603),VLOOKUP(B603,Layout2!$B$2:$M$2395,12,FALSE),AF603)</f>
        <v>#N/A</v>
      </c>
      <c r="AI603" s="17" t="e">
        <v>#N/A</v>
      </c>
      <c r="AJ603" s="17" t="s">
        <v>1389</v>
      </c>
      <c r="AK603" s="17" t="s">
        <v>1389</v>
      </c>
      <c r="AL603" t="str">
        <f t="shared" si="38"/>
        <v>TESOURO</v>
      </c>
      <c r="AM603" t="str">
        <f t="shared" si="39"/>
        <v>USA Treasury 12/10/2017</v>
      </c>
    </row>
    <row r="604" spans="1:39" ht="12.75" customHeight="1" x14ac:dyDescent="0.3">
      <c r="A604" s="6" t="s">
        <v>2219</v>
      </c>
      <c r="B604" s="6" t="s">
        <v>2220</v>
      </c>
      <c r="C604" s="6" t="s">
        <v>2220</v>
      </c>
      <c r="D604" s="7" t="b">
        <v>0</v>
      </c>
      <c r="E604" s="6" t="s">
        <v>913</v>
      </c>
      <c r="F604" s="6" t="s">
        <v>867</v>
      </c>
      <c r="G604" s="8">
        <v>42668</v>
      </c>
      <c r="H604" s="8">
        <v>43398</v>
      </c>
      <c r="I604" s="9"/>
      <c r="J604" s="9"/>
      <c r="K604" s="9"/>
      <c r="L604" s="6" t="s">
        <v>19</v>
      </c>
      <c r="M604" s="9"/>
      <c r="N604" s="6" t="s">
        <v>868</v>
      </c>
      <c r="O604" s="9"/>
      <c r="P604" s="7">
        <v>1.04</v>
      </c>
      <c r="Q604" s="6" t="s">
        <v>999</v>
      </c>
      <c r="R604" s="6" t="s">
        <v>2221</v>
      </c>
      <c r="S604" s="6" t="s">
        <v>19</v>
      </c>
      <c r="T604" s="8">
        <v>42668</v>
      </c>
      <c r="U604" s="8">
        <v>43405</v>
      </c>
      <c r="V604" s="7" t="b">
        <v>1</v>
      </c>
      <c r="W604" s="6" t="s">
        <v>860</v>
      </c>
      <c r="X604" s="6" t="s">
        <v>870</v>
      </c>
      <c r="Y604" s="7">
        <v>1</v>
      </c>
      <c r="Z604" s="6" t="s">
        <v>713</v>
      </c>
      <c r="AA604" s="6" t="str">
        <f t="shared" si="36"/>
        <v>1055Z</v>
      </c>
      <c r="AB604" s="6" t="str">
        <f t="shared" si="37"/>
        <v/>
      </c>
      <c r="AD604" s="10" t="str">
        <f>VLOOKUP(R604,Layout2!$B$2:$M$2395,12,FALSE)</f>
        <v/>
      </c>
      <c r="AE604" s="10" t="str">
        <f>IF(ISNA(AD604),VLOOKUP(C604,Layout2!$F$2:$M$2395,8,FALSE),AD604)</f>
        <v/>
      </c>
      <c r="AF604" s="10" t="str">
        <f>IF(ISNA(AE604),VLOOKUP(B604,Layout2!$F$2:$M$2395,8,FALSE),AE604)</f>
        <v/>
      </c>
      <c r="AG604" s="10" t="str">
        <f>IF(ISNA(AF604),VLOOKUP(B604,Layout2!$B$2:$M$2395,12,FALSE),AF604)</f>
        <v/>
      </c>
      <c r="AI604" s="17" t="e">
        <v>#N/A</v>
      </c>
      <c r="AJ604" s="17" t="s">
        <v>1383</v>
      </c>
      <c r="AK604" s="17" t="s">
        <v>1383</v>
      </c>
      <c r="AL604" t="str">
        <f t="shared" si="38"/>
        <v>1055Z</v>
      </c>
      <c r="AM604" t="str">
        <f t="shared" si="39"/>
        <v xml:space="preserve">LF 25/10/2018 CEF </v>
      </c>
    </row>
    <row r="605" spans="1:39" ht="12.75" customHeight="1" x14ac:dyDescent="0.3">
      <c r="A605" s="6" t="s">
        <v>1415</v>
      </c>
      <c r="B605" s="6" t="s">
        <v>1417</v>
      </c>
      <c r="C605" s="6" t="s">
        <v>1417</v>
      </c>
      <c r="D605" s="7" t="b">
        <v>0</v>
      </c>
      <c r="E605" s="6" t="s">
        <v>1105</v>
      </c>
      <c r="F605" s="6" t="s">
        <v>867</v>
      </c>
      <c r="G605" s="8">
        <v>42648</v>
      </c>
      <c r="H605" s="8">
        <v>43381</v>
      </c>
      <c r="I605" s="9"/>
      <c r="J605" s="9"/>
      <c r="K605" s="9"/>
      <c r="L605" s="6" t="s">
        <v>1417</v>
      </c>
      <c r="M605" s="9"/>
      <c r="N605" s="6" t="s">
        <v>888</v>
      </c>
      <c r="O605" s="9"/>
      <c r="P605" s="7">
        <v>2.0199999999999999E-2</v>
      </c>
      <c r="Q605" s="6" t="s">
        <v>999</v>
      </c>
      <c r="R605" s="6" t="s">
        <v>1417</v>
      </c>
      <c r="S605" s="6" t="s">
        <v>19</v>
      </c>
      <c r="T605" s="8">
        <v>42671</v>
      </c>
      <c r="U605" s="8">
        <v>43122</v>
      </c>
      <c r="V605" s="7" t="b">
        <v>0</v>
      </c>
      <c r="W605" s="6" t="s">
        <v>860</v>
      </c>
      <c r="X605" s="6" t="s">
        <v>870</v>
      </c>
      <c r="Y605" s="7">
        <v>1</v>
      </c>
      <c r="Z605" s="6" t="s">
        <v>980</v>
      </c>
      <c r="AA605" s="6" t="str">
        <f t="shared" si="36"/>
        <v>MRVE3</v>
      </c>
      <c r="AB605" s="6" t="str">
        <f t="shared" si="37"/>
        <v/>
      </c>
      <c r="AD605" s="10" t="e">
        <f>VLOOKUP(R605,Layout2!$B$2:$M$2395,12,FALSE)</f>
        <v>#N/A</v>
      </c>
      <c r="AE605" s="10" t="e">
        <f>IF(ISNA(AD605),VLOOKUP(C605,Layout2!$F$2:$M$2395,8,FALSE),AD605)</f>
        <v>#N/A</v>
      </c>
      <c r="AF605" s="10" t="e">
        <f>IF(ISNA(AE605),VLOOKUP(B605,Layout2!$F$2:$M$2395,8,FALSE),AE605)</f>
        <v>#N/A</v>
      </c>
      <c r="AG605" s="10" t="e">
        <f>IF(ISNA(AF605),VLOOKUP(B605,Layout2!$B$2:$M$2395,12,FALSE),AF605)</f>
        <v>#N/A</v>
      </c>
      <c r="AI605" s="17" t="e">
        <v>#N/A</v>
      </c>
      <c r="AJ605" s="17" t="s">
        <v>1418</v>
      </c>
      <c r="AK605" s="17" t="s">
        <v>1418</v>
      </c>
      <c r="AL605" t="str">
        <f t="shared" si="38"/>
        <v>MRVE3</v>
      </c>
      <c r="AM605" t="str">
        <f t="shared" si="39"/>
        <v>CRI Ápice "MRV" 79S 1E</v>
      </c>
    </row>
    <row r="606" spans="1:39" ht="12.75" customHeight="1" x14ac:dyDescent="0.3">
      <c r="A606" s="6" t="s">
        <v>2222</v>
      </c>
      <c r="B606" s="6" t="s">
        <v>2223</v>
      </c>
      <c r="C606" s="6" t="s">
        <v>2223</v>
      </c>
      <c r="D606" s="7" t="b">
        <v>0</v>
      </c>
      <c r="E606" s="6" t="s">
        <v>913</v>
      </c>
      <c r="F606" s="6" t="s">
        <v>867</v>
      </c>
      <c r="G606" s="8">
        <v>42671</v>
      </c>
      <c r="H606" s="8">
        <v>43402</v>
      </c>
      <c r="I606" s="9"/>
      <c r="J606" s="9"/>
      <c r="K606" s="9"/>
      <c r="L606" s="6" t="s">
        <v>19</v>
      </c>
      <c r="M606" s="9"/>
      <c r="N606" s="6" t="s">
        <v>868</v>
      </c>
      <c r="O606" s="9"/>
      <c r="P606" s="7">
        <v>1.05</v>
      </c>
      <c r="Q606" s="6" t="s">
        <v>999</v>
      </c>
      <c r="R606" s="6" t="s">
        <v>2223</v>
      </c>
      <c r="S606" s="6" t="s">
        <v>19</v>
      </c>
      <c r="T606" s="8">
        <v>42671</v>
      </c>
      <c r="U606" s="8">
        <v>43409</v>
      </c>
      <c r="V606" s="7" t="b">
        <v>1</v>
      </c>
      <c r="W606" s="6" t="s">
        <v>860</v>
      </c>
      <c r="X606" s="6" t="s">
        <v>870</v>
      </c>
      <c r="Y606" s="7">
        <v>1</v>
      </c>
      <c r="Z606" s="6" t="s">
        <v>713</v>
      </c>
      <c r="AA606" s="6" t="str">
        <f t="shared" si="36"/>
        <v>1055Z</v>
      </c>
      <c r="AB606" s="6" t="str">
        <f t="shared" si="37"/>
        <v/>
      </c>
      <c r="AD606" s="10" t="e">
        <f>VLOOKUP(R606,Layout2!$B$2:$M$2395,12,FALSE)</f>
        <v>#N/A</v>
      </c>
      <c r="AE606" s="10" t="e">
        <f>IF(ISNA(AD606),VLOOKUP(C606,Layout2!$F$2:$M$2395,8,FALSE),AD606)</f>
        <v>#N/A</v>
      </c>
      <c r="AF606" s="10" t="e">
        <f>IF(ISNA(AE606),VLOOKUP(B606,Layout2!$F$2:$M$2395,8,FALSE),AE606)</f>
        <v>#N/A</v>
      </c>
      <c r="AG606" s="10" t="e">
        <f>IF(ISNA(AF606),VLOOKUP(B606,Layout2!$B$2:$M$2395,12,FALSE),AF606)</f>
        <v>#N/A</v>
      </c>
      <c r="AI606" s="17" t="e">
        <v>#N/A</v>
      </c>
      <c r="AJ606" s="17" t="s">
        <v>1383</v>
      </c>
      <c r="AK606" s="17" t="s">
        <v>1383</v>
      </c>
      <c r="AL606" t="str">
        <f t="shared" si="38"/>
        <v>1055Z</v>
      </c>
      <c r="AM606" t="str">
        <f t="shared" si="39"/>
        <v>LF CEF 10/2018</v>
      </c>
    </row>
    <row r="607" spans="1:39" ht="12.75" customHeight="1" x14ac:dyDescent="0.3">
      <c r="A607" s="6" t="s">
        <v>2224</v>
      </c>
      <c r="B607" s="6" t="s">
        <v>2225</v>
      </c>
      <c r="C607" s="6" t="s">
        <v>2226</v>
      </c>
      <c r="D607" s="7" t="b">
        <v>0</v>
      </c>
      <c r="E607" s="6" t="s">
        <v>1004</v>
      </c>
      <c r="F607" s="6" t="s">
        <v>859</v>
      </c>
      <c r="G607" s="8">
        <v>42674</v>
      </c>
      <c r="H607" s="8">
        <v>42705</v>
      </c>
      <c r="I607" s="9"/>
      <c r="J607" s="9"/>
      <c r="K607" s="9"/>
      <c r="L607" s="6" t="s">
        <v>19</v>
      </c>
      <c r="M607" s="9"/>
      <c r="N607" s="6" t="s">
        <v>888</v>
      </c>
      <c r="O607" s="9"/>
      <c r="P607" s="7">
        <v>0</v>
      </c>
      <c r="Q607" s="6" t="s">
        <v>999</v>
      </c>
      <c r="R607" s="6" t="s">
        <v>2225</v>
      </c>
      <c r="S607" s="6" t="s">
        <v>19</v>
      </c>
      <c r="T607" s="8">
        <v>42671</v>
      </c>
      <c r="U607" s="8">
        <v>42719</v>
      </c>
      <c r="V607" s="7" t="b">
        <v>1</v>
      </c>
      <c r="W607" s="6" t="s">
        <v>1230</v>
      </c>
      <c r="X607" s="6" t="s">
        <v>1000</v>
      </c>
      <c r="Y607" s="7">
        <v>1</v>
      </c>
      <c r="Z607" s="6" t="s">
        <v>713</v>
      </c>
      <c r="AA607" s="6" t="str">
        <f t="shared" si="36"/>
        <v>BVMF3</v>
      </c>
      <c r="AB607" s="6" t="str">
        <f t="shared" si="37"/>
        <v/>
      </c>
      <c r="AD607" s="10" t="e">
        <f>VLOOKUP(R607,Layout2!$B$2:$M$2395,12,FALSE)</f>
        <v>#N/A</v>
      </c>
      <c r="AE607" s="10" t="e">
        <f>IF(ISNA(AD607),VLOOKUP(C607,Layout2!$F$2:$M$2395,8,FALSE),AD607)</f>
        <v>#N/A</v>
      </c>
      <c r="AF607" s="10" t="e">
        <f>IF(ISNA(AE607),VLOOKUP(B607,Layout2!$F$2:$M$2395,8,FALSE),AE607)</f>
        <v>#N/A</v>
      </c>
      <c r="AG607" s="10" t="e">
        <f>IF(ISNA(AF607),VLOOKUP(B607,Layout2!$B$2:$M$2395,12,FALSE),AF607)</f>
        <v>#N/A</v>
      </c>
      <c r="AI607" s="17" t="e">
        <v>#N/A</v>
      </c>
      <c r="AJ607" s="17" t="s">
        <v>900</v>
      </c>
      <c r="AK607" s="17" t="s">
        <v>900</v>
      </c>
      <c r="AL607" t="str">
        <f t="shared" si="38"/>
        <v>BVMF3</v>
      </c>
      <c r="AM607" t="str">
        <f t="shared" si="39"/>
        <v>FutDOLZ16</v>
      </c>
    </row>
    <row r="608" spans="1:39" ht="12.75" customHeight="1" x14ac:dyDescent="0.3">
      <c r="A608" s="6" t="s">
        <v>2227</v>
      </c>
      <c r="B608" s="6" t="s">
        <v>2228</v>
      </c>
      <c r="C608" s="6" t="s">
        <v>795</v>
      </c>
      <c r="D608" s="7" t="b">
        <v>0</v>
      </c>
      <c r="E608" s="6" t="s">
        <v>894</v>
      </c>
      <c r="F608" s="6" t="s">
        <v>867</v>
      </c>
      <c r="G608" s="8">
        <v>42658</v>
      </c>
      <c r="H608" s="8">
        <v>44484</v>
      </c>
      <c r="I608" s="9"/>
      <c r="J608" s="9"/>
      <c r="K608" s="9"/>
      <c r="L608" s="6" t="s">
        <v>795</v>
      </c>
      <c r="M608" s="9"/>
      <c r="N608" s="6" t="s">
        <v>888</v>
      </c>
      <c r="O608" s="9"/>
      <c r="P608" s="7">
        <v>4.1799999999999997E-2</v>
      </c>
      <c r="Q608" s="6" t="s">
        <v>999</v>
      </c>
      <c r="R608" s="6" t="s">
        <v>2228</v>
      </c>
      <c r="S608" s="6" t="s">
        <v>19</v>
      </c>
      <c r="T608" s="8">
        <v>42681</v>
      </c>
      <c r="U608" s="8">
        <v>43122</v>
      </c>
      <c r="V608" s="7" t="b">
        <v>0</v>
      </c>
      <c r="W608" s="6" t="s">
        <v>860</v>
      </c>
      <c r="X608" s="6" t="s">
        <v>875</v>
      </c>
      <c r="Y608" s="7">
        <v>1</v>
      </c>
      <c r="Z608" s="6" t="s">
        <v>713</v>
      </c>
      <c r="AA608" s="6" t="str">
        <f t="shared" si="36"/>
        <v>8136556Z</v>
      </c>
      <c r="AB608" s="6" t="str">
        <f t="shared" si="37"/>
        <v/>
      </c>
      <c r="AD608" s="10" t="e">
        <f>VLOOKUP(R608,Layout2!$B$2:$M$2395,12,FALSE)</f>
        <v>#N/A</v>
      </c>
      <c r="AE608" s="10" t="e">
        <f>IF(ISNA(AD608),VLOOKUP(C608,Layout2!$F$2:$M$2395,8,FALSE),AD608)</f>
        <v>#N/A</v>
      </c>
      <c r="AF608" s="10" t="e">
        <f>IF(ISNA(AE608),VLOOKUP(B608,Layout2!$F$2:$M$2395,8,FALSE),AE608)</f>
        <v>#N/A</v>
      </c>
      <c r="AG608" s="10" t="e">
        <f>IF(ISNA(AF608),VLOOKUP(B608,Layout2!$B$2:$M$2395,12,FALSE),AF608)</f>
        <v>#N/A</v>
      </c>
      <c r="AI608" s="17" t="e">
        <v>#N/A</v>
      </c>
      <c r="AJ608" s="17" t="s">
        <v>1808</v>
      </c>
      <c r="AK608" s="17" t="s">
        <v>1808</v>
      </c>
      <c r="AL608" t="str">
        <f t="shared" si="38"/>
        <v>8136556Z</v>
      </c>
      <c r="AM608" t="str">
        <f t="shared" si="39"/>
        <v>Debênture TCP 2S 1E</v>
      </c>
    </row>
    <row r="609" spans="1:39" ht="12.75" customHeight="1" x14ac:dyDescent="0.3">
      <c r="A609" s="6" t="s">
        <v>2229</v>
      </c>
      <c r="B609" s="6" t="s">
        <v>603</v>
      </c>
      <c r="C609" s="6" t="s">
        <v>604</v>
      </c>
      <c r="D609" s="7" t="b">
        <v>0</v>
      </c>
      <c r="E609" s="6" t="s">
        <v>1089</v>
      </c>
      <c r="F609" s="6" t="s">
        <v>975</v>
      </c>
      <c r="G609" s="8">
        <v>42691</v>
      </c>
      <c r="H609" s="8">
        <v>55153</v>
      </c>
      <c r="I609" s="9"/>
      <c r="J609" s="9"/>
      <c r="K609" s="9"/>
      <c r="L609" s="6" t="s">
        <v>19</v>
      </c>
      <c r="M609" s="9"/>
      <c r="N609" s="6" t="s">
        <v>888</v>
      </c>
      <c r="O609" s="9"/>
      <c r="P609" s="7">
        <v>0</v>
      </c>
      <c r="Q609" s="6" t="s">
        <v>999</v>
      </c>
      <c r="R609" s="6" t="s">
        <v>603</v>
      </c>
      <c r="S609" s="6" t="s">
        <v>19</v>
      </c>
      <c r="T609" s="8">
        <v>42688</v>
      </c>
      <c r="U609" s="8">
        <v>42955</v>
      </c>
      <c r="V609" s="7" t="b">
        <v>0</v>
      </c>
      <c r="W609" s="6" t="s">
        <v>860</v>
      </c>
      <c r="X609" s="6" t="s">
        <v>861</v>
      </c>
      <c r="Y609" s="7">
        <v>1</v>
      </c>
      <c r="Z609" s="6" t="s">
        <v>713</v>
      </c>
      <c r="AA609" s="6" t="str">
        <f t="shared" si="36"/>
        <v>-</v>
      </c>
      <c r="AB609" s="6" t="str">
        <f t="shared" si="37"/>
        <v>09215250000113</v>
      </c>
      <c r="AD609" s="10" t="str">
        <f>VLOOKUP(R609,Layout2!$B$2:$M$2395,12,FALSE)</f>
        <v>09215250000113</v>
      </c>
      <c r="AE609" s="10" t="str">
        <f>IF(ISNA(AD609),VLOOKUP(C609,Layout2!$F$2:$M$2395,8,FALSE),AD609)</f>
        <v>09215250000113</v>
      </c>
      <c r="AF609" s="10" t="str">
        <f>IF(ISNA(AE609),VLOOKUP(B609,Layout2!$F$2:$M$2395,8,FALSE),AE609)</f>
        <v>09215250000113</v>
      </c>
      <c r="AG609" s="10" t="str">
        <f>IF(ISNA(AF609),VLOOKUP(B609,Layout2!$B$2:$M$2395,12,FALSE),AF609)</f>
        <v>09215250000113</v>
      </c>
      <c r="AI609" s="17" t="e">
        <v>#N/A</v>
      </c>
      <c r="AJ609" s="17" t="s">
        <v>862</v>
      </c>
      <c r="AK609" s="17" t="s">
        <v>862</v>
      </c>
      <c r="AL609" t="str">
        <f t="shared" si="38"/>
        <v>-</v>
      </c>
      <c r="AM609" t="str">
        <f t="shared" si="39"/>
        <v>BTG PACTUAL TESOURO SELIC FUNDO DE INVESTIMENTO RF</v>
      </c>
    </row>
    <row r="610" spans="1:39" ht="12.75" customHeight="1" x14ac:dyDescent="0.3">
      <c r="A610" s="6" t="s">
        <v>2230</v>
      </c>
      <c r="B610" s="6" t="s">
        <v>2231</v>
      </c>
      <c r="C610" s="6" t="s">
        <v>2232</v>
      </c>
      <c r="D610" s="7" t="b">
        <v>0</v>
      </c>
      <c r="E610" s="6" t="s">
        <v>1004</v>
      </c>
      <c r="F610" s="6" t="s">
        <v>859</v>
      </c>
      <c r="G610" s="8">
        <v>42704</v>
      </c>
      <c r="H610" s="8">
        <v>42737</v>
      </c>
      <c r="I610" s="9"/>
      <c r="J610" s="9"/>
      <c r="K610" s="9"/>
      <c r="L610" s="6" t="s">
        <v>19</v>
      </c>
      <c r="M610" s="9"/>
      <c r="N610" s="6" t="s">
        <v>888</v>
      </c>
      <c r="O610" s="9"/>
      <c r="P610" s="7">
        <v>0</v>
      </c>
      <c r="Q610" s="6" t="s">
        <v>999</v>
      </c>
      <c r="R610" s="6" t="s">
        <v>2231</v>
      </c>
      <c r="S610" s="6" t="s">
        <v>19</v>
      </c>
      <c r="T610" s="8">
        <v>42702</v>
      </c>
      <c r="U610" s="8">
        <v>42864</v>
      </c>
      <c r="V610" s="7" t="b">
        <v>1</v>
      </c>
      <c r="W610" s="6" t="s">
        <v>1230</v>
      </c>
      <c r="X610" s="6" t="s">
        <v>1000</v>
      </c>
      <c r="Y610" s="7">
        <v>1</v>
      </c>
      <c r="Z610" s="6" t="s">
        <v>713</v>
      </c>
      <c r="AA610" s="6" t="str">
        <f t="shared" si="36"/>
        <v>BVMF3</v>
      </c>
      <c r="AB610" s="6" t="str">
        <f t="shared" si="37"/>
        <v/>
      </c>
      <c r="AD610" s="10" t="e">
        <f>VLOOKUP(R610,Layout2!$B$2:$M$2395,12,FALSE)</f>
        <v>#N/A</v>
      </c>
      <c r="AE610" s="10" t="e">
        <f>IF(ISNA(AD610),VLOOKUP(C610,Layout2!$F$2:$M$2395,8,FALSE),AD610)</f>
        <v>#N/A</v>
      </c>
      <c r="AF610" s="10" t="e">
        <f>IF(ISNA(AE610),VLOOKUP(B610,Layout2!$F$2:$M$2395,8,FALSE),AE610)</f>
        <v>#N/A</v>
      </c>
      <c r="AG610" s="10" t="e">
        <f>IF(ISNA(AF610),VLOOKUP(B610,Layout2!$B$2:$M$2395,12,FALSE),AF610)</f>
        <v>#N/A</v>
      </c>
      <c r="AI610" s="17" t="e">
        <v>#N/A</v>
      </c>
      <c r="AJ610" s="17" t="s">
        <v>900</v>
      </c>
      <c r="AK610" s="17" t="s">
        <v>900</v>
      </c>
      <c r="AL610" t="str">
        <f t="shared" si="38"/>
        <v>BVMF3</v>
      </c>
      <c r="AM610" t="str">
        <f t="shared" si="39"/>
        <v>FutDOLF17</v>
      </c>
    </row>
    <row r="611" spans="1:39" ht="12.75" customHeight="1" x14ac:dyDescent="0.3">
      <c r="A611" s="6" t="s">
        <v>2233</v>
      </c>
      <c r="B611" s="6" t="s">
        <v>437</v>
      </c>
      <c r="C611" s="6" t="s">
        <v>438</v>
      </c>
      <c r="D611" s="7" t="b">
        <v>0</v>
      </c>
      <c r="E611" s="6" t="s">
        <v>1089</v>
      </c>
      <c r="F611" s="6" t="s">
        <v>975</v>
      </c>
      <c r="G611" s="8">
        <v>42713</v>
      </c>
      <c r="H611" s="8">
        <v>55153</v>
      </c>
      <c r="I611" s="9"/>
      <c r="J611" s="9"/>
      <c r="K611" s="9"/>
      <c r="L611" s="6" t="s">
        <v>19</v>
      </c>
      <c r="M611" s="9"/>
      <c r="N611" s="6" t="s">
        <v>888</v>
      </c>
      <c r="O611" s="9"/>
      <c r="P611" s="7">
        <v>0</v>
      </c>
      <c r="Q611" s="6" t="s">
        <v>999</v>
      </c>
      <c r="R611" s="6" t="s">
        <v>2234</v>
      </c>
      <c r="S611" s="6" t="s">
        <v>19</v>
      </c>
      <c r="T611" s="8">
        <v>42709</v>
      </c>
      <c r="U611" s="8">
        <v>43412</v>
      </c>
      <c r="V611" s="7" t="b">
        <v>0</v>
      </c>
      <c r="W611" s="6" t="s">
        <v>860</v>
      </c>
      <c r="X611" s="6" t="s">
        <v>861</v>
      </c>
      <c r="Y611" s="7">
        <v>1</v>
      </c>
      <c r="Z611" s="6" t="s">
        <v>980</v>
      </c>
      <c r="AA611" s="6" t="str">
        <f t="shared" si="36"/>
        <v>-</v>
      </c>
      <c r="AB611" s="6" t="str">
        <f t="shared" si="37"/>
        <v>19085639000145</v>
      </c>
      <c r="AD611" s="10" t="e">
        <f>VLOOKUP(R611,Layout2!$B$2:$M$2395,12,FALSE)</f>
        <v>#N/A</v>
      </c>
      <c r="AE611" s="10" t="str">
        <f>IF(ISNA(AD611),VLOOKUP(C611,Layout2!$F$2:$M$2395,8,FALSE),AD611)</f>
        <v>19085639000145</v>
      </c>
      <c r="AF611" s="10" t="str">
        <f>IF(ISNA(AE611),VLOOKUP(B611,Layout2!$F$2:$M$2395,8,FALSE),AE611)</f>
        <v>19085639000145</v>
      </c>
      <c r="AG611" s="10" t="str">
        <f>IF(ISNA(AF611),VLOOKUP(B611,Layout2!$B$2:$M$2395,12,FALSE),AF611)</f>
        <v>19085639000145</v>
      </c>
      <c r="AI611" s="17" t="e">
        <v>#N/A</v>
      </c>
      <c r="AJ611" s="17" t="s">
        <v>862</v>
      </c>
      <c r="AK611" s="17" t="s">
        <v>862</v>
      </c>
      <c r="AL611" t="str">
        <f t="shared" si="38"/>
        <v>-</v>
      </c>
      <c r="AM611" t="str">
        <f t="shared" si="39"/>
        <v>FIDC Sanasa Sr</v>
      </c>
    </row>
    <row r="612" spans="1:39" ht="12.75" customHeight="1" x14ac:dyDescent="0.3">
      <c r="A612" s="6" t="s">
        <v>2235</v>
      </c>
      <c r="B612" s="6" t="s">
        <v>58</v>
      </c>
      <c r="C612" s="6" t="s">
        <v>59</v>
      </c>
      <c r="D612" s="7" t="b">
        <v>0</v>
      </c>
      <c r="E612" s="6" t="s">
        <v>1105</v>
      </c>
      <c r="F612" s="6" t="s">
        <v>867</v>
      </c>
      <c r="G612" s="8">
        <v>42705</v>
      </c>
      <c r="H612" s="8">
        <v>44531</v>
      </c>
      <c r="I612" s="9"/>
      <c r="J612" s="9"/>
      <c r="K612" s="9"/>
      <c r="L612" s="6" t="s">
        <v>59</v>
      </c>
      <c r="M612" s="9"/>
      <c r="N612" s="6" t="s">
        <v>882</v>
      </c>
      <c r="O612" s="9"/>
      <c r="P612" s="7">
        <v>0.1075</v>
      </c>
      <c r="Q612" s="6" t="s">
        <v>999</v>
      </c>
      <c r="R612" s="6" t="s">
        <v>58</v>
      </c>
      <c r="S612" s="6" t="s">
        <v>19</v>
      </c>
      <c r="T612" s="8">
        <v>42712</v>
      </c>
      <c r="U612" s="8">
        <v>43150</v>
      </c>
      <c r="V612" s="7" t="b">
        <v>0</v>
      </c>
      <c r="W612" s="6" t="s">
        <v>860</v>
      </c>
      <c r="X612" s="6" t="s">
        <v>870</v>
      </c>
      <c r="Y612" s="7">
        <v>1</v>
      </c>
      <c r="Z612" s="6" t="s">
        <v>980</v>
      </c>
      <c r="AA612" s="6" t="str">
        <f t="shared" si="36"/>
        <v>TCSA3</v>
      </c>
      <c r="AB612" s="6" t="str">
        <f t="shared" si="37"/>
        <v>09304427000158</v>
      </c>
      <c r="AD612" s="10" t="str">
        <f>VLOOKUP(R612,Layout2!$B$2:$M$2395,12,FALSE)</f>
        <v>09304427000158</v>
      </c>
      <c r="AE612" s="10" t="str">
        <f>IF(ISNA(AD612),VLOOKUP(C612,Layout2!$F$2:$M$2395,8,FALSE),AD612)</f>
        <v>09304427000158</v>
      </c>
      <c r="AF612" s="10" t="str">
        <f>IF(ISNA(AE612),VLOOKUP(B612,Layout2!$F$2:$M$2395,8,FALSE),AE612)</f>
        <v>09304427000158</v>
      </c>
      <c r="AG612" s="10" t="str">
        <f>IF(ISNA(AF612),VLOOKUP(B612,Layout2!$B$2:$M$2395,12,FALSE),AF612)</f>
        <v>09304427000158</v>
      </c>
      <c r="AI612" s="17" t="e">
        <v>#N/A</v>
      </c>
      <c r="AJ612" s="17" t="s">
        <v>1328</v>
      </c>
      <c r="AK612" s="17" t="s">
        <v>1328</v>
      </c>
      <c r="AL612" t="str">
        <f t="shared" si="38"/>
        <v>TCSA3</v>
      </c>
      <c r="AM612" t="str">
        <f t="shared" si="39"/>
        <v>CRI Habitasec "Tecnisa Sênior 2" 73S 1E</v>
      </c>
    </row>
    <row r="613" spans="1:39" ht="12.75" customHeight="1" x14ac:dyDescent="0.3">
      <c r="A613" s="6" t="s">
        <v>2236</v>
      </c>
      <c r="B613" s="6" t="s">
        <v>519</v>
      </c>
      <c r="C613" s="6" t="s">
        <v>496</v>
      </c>
      <c r="D613" s="7" t="b">
        <v>0</v>
      </c>
      <c r="E613" s="6" t="s">
        <v>1089</v>
      </c>
      <c r="F613" s="6" t="s">
        <v>975</v>
      </c>
      <c r="G613" s="8">
        <v>42716</v>
      </c>
      <c r="H613" s="8">
        <v>42716</v>
      </c>
      <c r="I613" s="9"/>
      <c r="J613" s="9"/>
      <c r="K613" s="9"/>
      <c r="L613" s="6" t="s">
        <v>19</v>
      </c>
      <c r="M613" s="9"/>
      <c r="N613" s="6" t="s">
        <v>888</v>
      </c>
      <c r="O613" s="9"/>
      <c r="P613" s="7">
        <v>0</v>
      </c>
      <c r="Q613" s="6" t="s">
        <v>999</v>
      </c>
      <c r="R613" s="6" t="s">
        <v>519</v>
      </c>
      <c r="S613" s="6" t="s">
        <v>19</v>
      </c>
      <c r="T613" s="8">
        <v>42712</v>
      </c>
      <c r="U613" s="8">
        <v>42713</v>
      </c>
      <c r="V613" s="7" t="b">
        <v>1</v>
      </c>
      <c r="W613" s="6" t="s">
        <v>1230</v>
      </c>
      <c r="X613" s="6" t="s">
        <v>861</v>
      </c>
      <c r="Y613" s="7">
        <v>1</v>
      </c>
      <c r="Z613" s="6" t="s">
        <v>713</v>
      </c>
      <c r="AA613" s="6" t="str">
        <f t="shared" si="36"/>
        <v>GPAR3</v>
      </c>
      <c r="AB613" s="6" t="str">
        <f t="shared" si="37"/>
        <v>21161619000158</v>
      </c>
      <c r="AD613" s="10" t="str">
        <f>VLOOKUP(R613,Layout2!$B$2:$M$2395,12,FALSE)</f>
        <v>21161619000158</v>
      </c>
      <c r="AE613" s="10" t="str">
        <f>IF(ISNA(AD613),VLOOKUP(C613,Layout2!$F$2:$M$2395,8,FALSE),AD613)</f>
        <v>21161619000158</v>
      </c>
      <c r="AF613" s="10" t="str">
        <f>IF(ISNA(AE613),VLOOKUP(B613,Layout2!$F$2:$M$2395,8,FALSE),AE613)</f>
        <v>21161619000158</v>
      </c>
      <c r="AG613" s="10" t="str">
        <f>IF(ISNA(AF613),VLOOKUP(B613,Layout2!$B$2:$M$2395,12,FALSE),AF613)</f>
        <v>21161619000158</v>
      </c>
      <c r="AI613" s="17" t="s">
        <v>1190</v>
      </c>
      <c r="AJ613" s="17" t="s">
        <v>1190</v>
      </c>
      <c r="AK613" s="17" t="s">
        <v>1190</v>
      </c>
      <c r="AL613" t="str">
        <f t="shared" si="38"/>
        <v>GPAR3</v>
      </c>
      <c r="AM613" t="str">
        <f t="shared" si="39"/>
        <v>Unknown (BRFCLGCTF007)</v>
      </c>
    </row>
    <row r="614" spans="1:39" ht="12.75" customHeight="1" x14ac:dyDescent="0.3">
      <c r="A614" s="6" t="s">
        <v>2237</v>
      </c>
      <c r="B614" s="6" t="s">
        <v>484</v>
      </c>
      <c r="C614" s="6" t="s">
        <v>484</v>
      </c>
      <c r="D614" s="7" t="b">
        <v>0</v>
      </c>
      <c r="E614" s="6" t="s">
        <v>1089</v>
      </c>
      <c r="F614" s="6" t="s">
        <v>975</v>
      </c>
      <c r="G614" s="8">
        <v>42725</v>
      </c>
      <c r="H614" s="8">
        <v>42725</v>
      </c>
      <c r="I614" s="9"/>
      <c r="J614" s="9"/>
      <c r="K614" s="9"/>
      <c r="L614" s="6" t="s">
        <v>19</v>
      </c>
      <c r="M614" s="9"/>
      <c r="N614" s="6" t="s">
        <v>888</v>
      </c>
      <c r="O614" s="9"/>
      <c r="P614" s="7">
        <v>0</v>
      </c>
      <c r="Q614" s="6" t="s">
        <v>999</v>
      </c>
      <c r="R614" s="6" t="s">
        <v>484</v>
      </c>
      <c r="S614" s="6" t="s">
        <v>19</v>
      </c>
      <c r="T614" s="8">
        <v>42724</v>
      </c>
      <c r="U614" s="8">
        <v>42724</v>
      </c>
      <c r="V614" s="7" t="b">
        <v>1</v>
      </c>
      <c r="W614" s="6" t="s">
        <v>860</v>
      </c>
      <c r="X614" s="6" t="s">
        <v>861</v>
      </c>
      <c r="Y614" s="7">
        <v>1</v>
      </c>
      <c r="Z614" s="6" t="s">
        <v>976</v>
      </c>
      <c r="AA614" s="6" t="str">
        <f t="shared" si="36"/>
        <v>-</v>
      </c>
      <c r="AB614" s="6" t="str">
        <f t="shared" si="37"/>
        <v>22957521000174</v>
      </c>
      <c r="AD614" s="10" t="e">
        <f>VLOOKUP(R614,Layout2!$B$2:$M$2395,12,FALSE)</f>
        <v>#N/A</v>
      </c>
      <c r="AE614" s="10" t="str">
        <f>IF(ISNA(AD614),VLOOKUP(C614,Layout2!$F$2:$M$2395,8,FALSE),AD614)</f>
        <v>22957521000174</v>
      </c>
      <c r="AF614" s="10" t="str">
        <f>IF(ISNA(AE614),VLOOKUP(B614,Layout2!$F$2:$M$2395,8,FALSE),AE614)</f>
        <v>22957521000174</v>
      </c>
      <c r="AG614" s="10" t="str">
        <f>IF(ISNA(AF614),VLOOKUP(B614,Layout2!$B$2:$M$2395,12,FALSE),AF614)</f>
        <v>22957521000174</v>
      </c>
      <c r="AI614" s="17" t="e">
        <v>#N/A</v>
      </c>
      <c r="AJ614" s="17" t="s">
        <v>862</v>
      </c>
      <c r="AK614" s="17" t="s">
        <v>862</v>
      </c>
      <c r="AL614" t="str">
        <f t="shared" si="38"/>
        <v>-</v>
      </c>
      <c r="AM614" t="str">
        <f t="shared" si="39"/>
        <v>MULTI PROPERTIES FII</v>
      </c>
    </row>
    <row r="615" spans="1:39" ht="12.75" customHeight="1" x14ac:dyDescent="0.3">
      <c r="A615" s="6" t="s">
        <v>2238</v>
      </c>
      <c r="B615" s="6" t="s">
        <v>2239</v>
      </c>
      <c r="C615" s="6" t="s">
        <v>2240</v>
      </c>
      <c r="D615" s="7" t="b">
        <v>0</v>
      </c>
      <c r="E615" s="6" t="s">
        <v>1004</v>
      </c>
      <c r="F615" s="6" t="s">
        <v>859</v>
      </c>
      <c r="G615" s="8">
        <v>42737</v>
      </c>
      <c r="H615" s="8">
        <v>42767</v>
      </c>
      <c r="I615" s="9"/>
      <c r="J615" s="9"/>
      <c r="K615" s="9"/>
      <c r="L615" s="6" t="s">
        <v>19</v>
      </c>
      <c r="M615" s="9"/>
      <c r="N615" s="6" t="s">
        <v>888</v>
      </c>
      <c r="O615" s="9"/>
      <c r="P615" s="7">
        <v>0</v>
      </c>
      <c r="Q615" s="6" t="s">
        <v>999</v>
      </c>
      <c r="R615" s="6" t="s">
        <v>2239</v>
      </c>
      <c r="S615" s="6" t="s">
        <v>19</v>
      </c>
      <c r="T615" s="8">
        <v>42733</v>
      </c>
      <c r="U615" s="8">
        <v>42864</v>
      </c>
      <c r="V615" s="7" t="b">
        <v>1</v>
      </c>
      <c r="W615" s="6" t="s">
        <v>1230</v>
      </c>
      <c r="X615" s="6" t="s">
        <v>1000</v>
      </c>
      <c r="Y615" s="7">
        <v>1</v>
      </c>
      <c r="Z615" s="6" t="s">
        <v>713</v>
      </c>
      <c r="AA615" s="6" t="str">
        <f t="shared" si="36"/>
        <v>BVMF3</v>
      </c>
      <c r="AB615" s="6" t="str">
        <f t="shared" si="37"/>
        <v/>
      </c>
      <c r="AD615" s="10" t="e">
        <f>VLOOKUP(R615,Layout2!$B$2:$M$2395,12,FALSE)</f>
        <v>#N/A</v>
      </c>
      <c r="AE615" s="10" t="e">
        <f>IF(ISNA(AD615),VLOOKUP(C615,Layout2!$F$2:$M$2395,8,FALSE),AD615)</f>
        <v>#N/A</v>
      </c>
      <c r="AF615" s="10" t="e">
        <f>IF(ISNA(AE615),VLOOKUP(B615,Layout2!$F$2:$M$2395,8,FALSE),AE615)</f>
        <v>#N/A</v>
      </c>
      <c r="AG615" s="10" t="e">
        <f>IF(ISNA(AF615),VLOOKUP(B615,Layout2!$B$2:$M$2395,12,FALSE),AF615)</f>
        <v>#N/A</v>
      </c>
      <c r="AI615" s="17" t="e">
        <v>#N/A</v>
      </c>
      <c r="AJ615" s="17" t="s">
        <v>900</v>
      </c>
      <c r="AK615" s="17" t="s">
        <v>900</v>
      </c>
      <c r="AL615" t="str">
        <f t="shared" si="38"/>
        <v>BVMF3</v>
      </c>
      <c r="AM615" t="str">
        <f t="shared" si="39"/>
        <v>FutDOLG17</v>
      </c>
    </row>
    <row r="616" spans="1:39" ht="12.75" customHeight="1" x14ac:dyDescent="0.3">
      <c r="A616" s="6" t="s">
        <v>2241</v>
      </c>
      <c r="B616" s="6" t="s">
        <v>2242</v>
      </c>
      <c r="C616" s="6" t="s">
        <v>2243</v>
      </c>
      <c r="D616" s="7" t="b">
        <v>1</v>
      </c>
      <c r="E616" s="6" t="s">
        <v>1089</v>
      </c>
      <c r="F616" s="6" t="s">
        <v>975</v>
      </c>
      <c r="G616" s="8">
        <v>42736</v>
      </c>
      <c r="H616" s="8">
        <v>46388</v>
      </c>
      <c r="I616" s="9"/>
      <c r="J616" s="9"/>
      <c r="K616" s="9"/>
      <c r="L616" s="6" t="s">
        <v>19</v>
      </c>
      <c r="M616" s="9"/>
      <c r="N616" s="6" t="s">
        <v>888</v>
      </c>
      <c r="O616" s="9"/>
      <c r="P616" s="9"/>
      <c r="Q616" s="6" t="s">
        <v>999</v>
      </c>
      <c r="R616" s="6" t="s">
        <v>2244</v>
      </c>
      <c r="S616" s="6" t="s">
        <v>19</v>
      </c>
      <c r="T616" s="8">
        <v>42736</v>
      </c>
      <c r="U616" s="8">
        <v>43070</v>
      </c>
      <c r="V616" s="7" t="b">
        <v>0</v>
      </c>
      <c r="W616" s="6" t="s">
        <v>860</v>
      </c>
      <c r="X616" s="6" t="s">
        <v>861</v>
      </c>
      <c r="Y616" s="7">
        <v>1</v>
      </c>
      <c r="Z616" s="6" t="s">
        <v>713</v>
      </c>
      <c r="AA616" s="6" t="str">
        <f t="shared" si="36"/>
        <v>-</v>
      </c>
      <c r="AB616" s="6" t="str">
        <f t="shared" si="37"/>
        <v/>
      </c>
      <c r="AD616" s="10" t="e">
        <f>VLOOKUP(R616,Layout2!$B$2:$M$2395,12,FALSE)</f>
        <v>#N/A</v>
      </c>
      <c r="AE616" s="10" t="e">
        <f>IF(ISNA(AD616),VLOOKUP(C616,Layout2!$F$2:$M$2395,8,FALSE),AD616)</f>
        <v>#N/A</v>
      </c>
      <c r="AF616" s="10" t="e">
        <f>IF(ISNA(AE616),VLOOKUP(B616,Layout2!$F$2:$M$2395,8,FALSE),AE616)</f>
        <v>#N/A</v>
      </c>
      <c r="AG616" s="10" t="e">
        <f>IF(ISNA(AF616),VLOOKUP(B616,Layout2!$B$2:$M$2395,12,FALSE),AF616)</f>
        <v>#N/A</v>
      </c>
      <c r="AI616" s="17" t="e">
        <v>#N/A</v>
      </c>
      <c r="AJ616" s="17" t="s">
        <v>862</v>
      </c>
      <c r="AK616" s="17" t="s">
        <v>862</v>
      </c>
      <c r="AL616" t="str">
        <f t="shared" si="38"/>
        <v>-</v>
      </c>
      <c r="AM616" t="str">
        <f t="shared" si="39"/>
        <v>Capitânia Access FIM CP</v>
      </c>
    </row>
    <row r="617" spans="1:39" ht="12.75" customHeight="1" x14ac:dyDescent="0.3">
      <c r="A617" s="6" t="s">
        <v>2245</v>
      </c>
      <c r="B617" s="6" t="s">
        <v>483</v>
      </c>
      <c r="C617" s="6" t="s">
        <v>484</v>
      </c>
      <c r="D617" s="7" t="b">
        <v>0</v>
      </c>
      <c r="E617" s="6" t="s">
        <v>1089</v>
      </c>
      <c r="F617" s="6" t="s">
        <v>975</v>
      </c>
      <c r="G617" s="8">
        <v>42747</v>
      </c>
      <c r="H617" s="8">
        <v>42747</v>
      </c>
      <c r="I617" s="9"/>
      <c r="J617" s="9"/>
      <c r="K617" s="9"/>
      <c r="L617" s="6" t="s">
        <v>19</v>
      </c>
      <c r="M617" s="9"/>
      <c r="N617" s="6" t="s">
        <v>888</v>
      </c>
      <c r="O617" s="9"/>
      <c r="P617" s="7">
        <v>0</v>
      </c>
      <c r="Q617" s="6" t="s">
        <v>999</v>
      </c>
      <c r="R617" s="6" t="s">
        <v>483</v>
      </c>
      <c r="S617" s="6" t="s">
        <v>19</v>
      </c>
      <c r="T617" s="8">
        <v>42746</v>
      </c>
      <c r="U617" s="8">
        <v>42746</v>
      </c>
      <c r="V617" s="7" t="b">
        <v>1</v>
      </c>
      <c r="W617" s="6" t="s">
        <v>1230</v>
      </c>
      <c r="X617" s="6" t="s">
        <v>861</v>
      </c>
      <c r="Y617" s="7">
        <v>1</v>
      </c>
      <c r="Z617" s="6" t="s">
        <v>713</v>
      </c>
      <c r="AA617" s="6" t="str">
        <f t="shared" si="36"/>
        <v/>
      </c>
      <c r="AB617" s="6" t="str">
        <f t="shared" si="37"/>
        <v>22957521000174</v>
      </c>
      <c r="AD617" s="10" t="str">
        <f>VLOOKUP(R617,Layout2!$B$2:$M$2395,12,FALSE)</f>
        <v>22957521000174</v>
      </c>
      <c r="AE617" s="10" t="str">
        <f>IF(ISNA(AD617),VLOOKUP(C617,Layout2!$F$2:$M$2395,8,FALSE),AD617)</f>
        <v>22957521000174</v>
      </c>
      <c r="AF617" s="10" t="str">
        <f>IF(ISNA(AE617),VLOOKUP(B617,Layout2!$F$2:$M$2395,8,FALSE),AE617)</f>
        <v>22957521000174</v>
      </c>
      <c r="AG617" s="10" t="str">
        <f>IF(ISNA(AF617),VLOOKUP(B617,Layout2!$B$2:$M$2395,12,FALSE),AF617)</f>
        <v>22957521000174</v>
      </c>
      <c r="AI617" s="17" t="e">
        <v>#N/A</v>
      </c>
      <c r="AJ617" s="17" t="e">
        <v>#N/A</v>
      </c>
      <c r="AK617" s="17" t="s">
        <v>19</v>
      </c>
      <c r="AL617" t="str">
        <f t="shared" si="38"/>
        <v/>
      </c>
      <c r="AM617" t="str">
        <f t="shared" si="39"/>
        <v>Unknown (BRPRTSCTF002)</v>
      </c>
    </row>
    <row r="618" spans="1:39" ht="12.75" customHeight="1" x14ac:dyDescent="0.3">
      <c r="A618" s="6" t="s">
        <v>2246</v>
      </c>
      <c r="B618" s="6" t="s">
        <v>2247</v>
      </c>
      <c r="C618" s="6" t="s">
        <v>2248</v>
      </c>
      <c r="D618" s="7" t="b">
        <v>1</v>
      </c>
      <c r="E618" s="6" t="s">
        <v>1089</v>
      </c>
      <c r="F618" s="6" t="s">
        <v>975</v>
      </c>
      <c r="G618" s="8">
        <v>42751</v>
      </c>
      <c r="H618" s="8">
        <v>55153</v>
      </c>
      <c r="I618" s="9"/>
      <c r="J618" s="9"/>
      <c r="K618" s="9"/>
      <c r="L618" s="6" t="s">
        <v>19</v>
      </c>
      <c r="M618" s="9"/>
      <c r="N618" s="6" t="s">
        <v>888</v>
      </c>
      <c r="O618" s="9"/>
      <c r="P618" s="7">
        <v>0</v>
      </c>
      <c r="Q618" s="6" t="s">
        <v>999</v>
      </c>
      <c r="R618" s="6" t="s">
        <v>2247</v>
      </c>
      <c r="S618" s="6" t="s">
        <v>19</v>
      </c>
      <c r="T618" s="8">
        <v>42747</v>
      </c>
      <c r="U618" s="8">
        <v>43062</v>
      </c>
      <c r="V618" s="7" t="b">
        <v>0</v>
      </c>
      <c r="W618" s="6" t="s">
        <v>860</v>
      </c>
      <c r="X618" s="6" t="s">
        <v>861</v>
      </c>
      <c r="Y618" s="7">
        <v>1</v>
      </c>
      <c r="Z618" s="6" t="s">
        <v>713</v>
      </c>
      <c r="AA618" s="6" t="str">
        <f t="shared" si="36"/>
        <v>-</v>
      </c>
      <c r="AB618" s="6" t="str">
        <f t="shared" si="37"/>
        <v/>
      </c>
      <c r="AD618" s="10" t="e">
        <f>VLOOKUP(R618,Layout2!$B$2:$M$2395,12,FALSE)</f>
        <v>#N/A</v>
      </c>
      <c r="AE618" s="10" t="e">
        <f>IF(ISNA(AD618),VLOOKUP(C618,Layout2!$F$2:$M$2395,8,FALSE),AD618)</f>
        <v>#N/A</v>
      </c>
      <c r="AF618" s="10" t="e">
        <f>IF(ISNA(AE618),VLOOKUP(B618,Layout2!$F$2:$M$2395,8,FALSE),AE618)</f>
        <v>#N/A</v>
      </c>
      <c r="AG618" s="10" t="e">
        <f>IF(ISNA(AF618),VLOOKUP(B618,Layout2!$B$2:$M$2395,12,FALSE),AF618)</f>
        <v>#N/A</v>
      </c>
      <c r="AI618" s="17" t="e">
        <v>#N/A</v>
      </c>
      <c r="AJ618" s="17" t="s">
        <v>862</v>
      </c>
      <c r="AK618" s="17" t="s">
        <v>862</v>
      </c>
      <c r="AL618" t="str">
        <f t="shared" si="38"/>
        <v>-</v>
      </c>
      <c r="AM618" t="str">
        <f t="shared" si="39"/>
        <v>Sumitomo Mitsui Master Plus</v>
      </c>
    </row>
    <row r="619" spans="1:39" ht="12.75" customHeight="1" x14ac:dyDescent="0.3">
      <c r="A619" s="6" t="s">
        <v>2249</v>
      </c>
      <c r="B619" s="6" t="s">
        <v>2250</v>
      </c>
      <c r="C619" s="6" t="s">
        <v>567</v>
      </c>
      <c r="D619" s="7" t="b">
        <v>0</v>
      </c>
      <c r="E619" s="6" t="s">
        <v>1089</v>
      </c>
      <c r="F619" s="6" t="s">
        <v>975</v>
      </c>
      <c r="G619" s="8">
        <v>42758</v>
      </c>
      <c r="H619" s="8">
        <v>55153</v>
      </c>
      <c r="I619" s="9"/>
      <c r="J619" s="9"/>
      <c r="K619" s="9"/>
      <c r="L619" s="6" t="s">
        <v>19</v>
      </c>
      <c r="M619" s="9"/>
      <c r="N619" s="6" t="s">
        <v>888</v>
      </c>
      <c r="O619" s="9"/>
      <c r="P619" s="7">
        <v>0</v>
      </c>
      <c r="Q619" s="6" t="s">
        <v>999</v>
      </c>
      <c r="R619" s="6" t="s">
        <v>566</v>
      </c>
      <c r="S619" s="6" t="s">
        <v>19</v>
      </c>
      <c r="T619" s="8">
        <v>42754</v>
      </c>
      <c r="U619" s="8">
        <v>43621</v>
      </c>
      <c r="V619" s="7" t="b">
        <v>0</v>
      </c>
      <c r="W619" s="6" t="s">
        <v>860</v>
      </c>
      <c r="X619" s="6" t="s">
        <v>861</v>
      </c>
      <c r="Y619" s="7">
        <v>1</v>
      </c>
      <c r="Z619" s="6" t="s">
        <v>713</v>
      </c>
      <c r="AA619" s="6" t="str">
        <f t="shared" si="36"/>
        <v>-</v>
      </c>
      <c r="AB619" s="6" t="str">
        <f t="shared" si="37"/>
        <v>16565016000181</v>
      </c>
      <c r="AD619" s="10" t="str">
        <f>VLOOKUP(R619,Layout2!$B$2:$M$2395,12,FALSE)</f>
        <v>16565016000181</v>
      </c>
      <c r="AE619" s="10" t="str">
        <f>IF(ISNA(AD619),VLOOKUP(C619,Layout2!$F$2:$M$2395,8,FALSE),AD619)</f>
        <v>16565016000181</v>
      </c>
      <c r="AF619" s="10" t="str">
        <f>IF(ISNA(AE619),VLOOKUP(B619,Layout2!$F$2:$M$2395,8,FALSE),AE619)</f>
        <v>16565016000181</v>
      </c>
      <c r="AG619" s="10" t="str">
        <f>IF(ISNA(AF619),VLOOKUP(B619,Layout2!$B$2:$M$2395,12,FALSE),AF619)</f>
        <v>16565016000181</v>
      </c>
      <c r="AI619" s="17" t="e">
        <v>#N/A</v>
      </c>
      <c r="AJ619" s="17" t="s">
        <v>862</v>
      </c>
      <c r="AK619" s="17" t="s">
        <v>862</v>
      </c>
      <c r="AL619" t="str">
        <f t="shared" si="38"/>
        <v>-</v>
      </c>
      <c r="AM619" t="str">
        <f t="shared" si="39"/>
        <v>BTG PACTUAL CDB I FIC FI RF CP</v>
      </c>
    </row>
    <row r="620" spans="1:39" ht="12.75" customHeight="1" x14ac:dyDescent="0.3">
      <c r="A620" s="6" t="s">
        <v>2251</v>
      </c>
      <c r="B620" s="6" t="s">
        <v>449</v>
      </c>
      <c r="C620" s="6" t="s">
        <v>450</v>
      </c>
      <c r="D620" s="7" t="b">
        <v>0</v>
      </c>
      <c r="E620" s="6" t="s">
        <v>874</v>
      </c>
      <c r="F620" s="6" t="s">
        <v>867</v>
      </c>
      <c r="G620" s="8">
        <v>42395</v>
      </c>
      <c r="H620" s="8">
        <v>44222</v>
      </c>
      <c r="I620" s="9"/>
      <c r="J620" s="9"/>
      <c r="K620" s="9"/>
      <c r="L620" s="6" t="s">
        <v>450</v>
      </c>
      <c r="M620" s="9"/>
      <c r="N620" s="6" t="s">
        <v>868</v>
      </c>
      <c r="O620" s="9"/>
      <c r="P620" s="7">
        <v>1</v>
      </c>
      <c r="Q620" s="6" t="s">
        <v>999</v>
      </c>
      <c r="R620" s="6" t="s">
        <v>449</v>
      </c>
      <c r="S620" s="6" t="s">
        <v>19</v>
      </c>
      <c r="T620" s="8">
        <v>42760</v>
      </c>
      <c r="U620" s="8">
        <v>43606</v>
      </c>
      <c r="V620" s="7" t="b">
        <v>0</v>
      </c>
      <c r="W620" s="6" t="s">
        <v>860</v>
      </c>
      <c r="X620" s="6" t="s">
        <v>875</v>
      </c>
      <c r="Y620" s="7">
        <v>1</v>
      </c>
      <c r="Z620" s="6" t="s">
        <v>713</v>
      </c>
      <c r="AA620" s="6" t="str">
        <f t="shared" si="36"/>
        <v>GNAN3</v>
      </c>
      <c r="AB620" s="6" t="str">
        <f t="shared" si="37"/>
        <v>01083200000118</v>
      </c>
      <c r="AD620" s="10" t="str">
        <f>VLOOKUP(R620,Layout2!$B$2:$M$2395,12,FALSE)</f>
        <v>01083200000118</v>
      </c>
      <c r="AE620" s="10" t="str">
        <f>IF(ISNA(AD620),VLOOKUP(C620,Layout2!$F$2:$M$2395,8,FALSE),AD620)</f>
        <v>01083200000118</v>
      </c>
      <c r="AF620" s="10" t="str">
        <f>IF(ISNA(AE620),VLOOKUP(B620,Layout2!$F$2:$M$2395,8,FALSE),AE620)</f>
        <v>01083200000118</v>
      </c>
      <c r="AG620" s="10" t="str">
        <f>IF(ISNA(AF620),VLOOKUP(B620,Layout2!$B$2:$M$2395,12,FALSE),AF620)</f>
        <v>01083200000118</v>
      </c>
      <c r="AI620" s="17" t="s">
        <v>1173</v>
      </c>
      <c r="AJ620" s="17" t="s">
        <v>1173</v>
      </c>
      <c r="AK620" s="17" t="s">
        <v>1173</v>
      </c>
      <c r="AL620" t="str">
        <f t="shared" si="38"/>
        <v>GNAN3</v>
      </c>
      <c r="AM620" t="str">
        <f t="shared" si="39"/>
        <v>Debênture Neoenergia 1S 3E</v>
      </c>
    </row>
    <row r="621" spans="1:39" ht="12.75" customHeight="1" x14ac:dyDescent="0.3">
      <c r="A621" s="6" t="s">
        <v>2252</v>
      </c>
      <c r="B621" s="6" t="s">
        <v>2253</v>
      </c>
      <c r="C621" s="6" t="s">
        <v>2254</v>
      </c>
      <c r="D621" s="7" t="b">
        <v>0</v>
      </c>
      <c r="E621" s="6" t="s">
        <v>1004</v>
      </c>
      <c r="F621" s="6" t="s">
        <v>859</v>
      </c>
      <c r="G621" s="8">
        <v>42765</v>
      </c>
      <c r="H621" s="8">
        <v>42795</v>
      </c>
      <c r="I621" s="9"/>
      <c r="J621" s="9"/>
      <c r="K621" s="9"/>
      <c r="L621" s="6" t="s">
        <v>19</v>
      </c>
      <c r="M621" s="9"/>
      <c r="N621" s="6" t="s">
        <v>888</v>
      </c>
      <c r="O621" s="9"/>
      <c r="P621" s="7">
        <v>0</v>
      </c>
      <c r="Q621" s="6" t="s">
        <v>999</v>
      </c>
      <c r="R621" s="6" t="s">
        <v>2253</v>
      </c>
      <c r="S621" s="6" t="s">
        <v>19</v>
      </c>
      <c r="T621" s="8">
        <v>42762</v>
      </c>
      <c r="U621" s="8">
        <v>42864</v>
      </c>
      <c r="V621" s="7" t="b">
        <v>1</v>
      </c>
      <c r="W621" s="6" t="s">
        <v>1230</v>
      </c>
      <c r="X621" s="6" t="s">
        <v>1000</v>
      </c>
      <c r="Y621" s="7">
        <v>1</v>
      </c>
      <c r="Z621" s="6" t="s">
        <v>713</v>
      </c>
      <c r="AA621" s="6" t="str">
        <f t="shared" si="36"/>
        <v>BVMF3</v>
      </c>
      <c r="AB621" s="6" t="str">
        <f t="shared" si="37"/>
        <v/>
      </c>
      <c r="AD621" s="10" t="e">
        <f>VLOOKUP(R621,Layout2!$B$2:$M$2395,12,FALSE)</f>
        <v>#N/A</v>
      </c>
      <c r="AE621" s="10" t="e">
        <f>IF(ISNA(AD621),VLOOKUP(C621,Layout2!$F$2:$M$2395,8,FALSE),AD621)</f>
        <v>#N/A</v>
      </c>
      <c r="AF621" s="10" t="e">
        <f>IF(ISNA(AE621),VLOOKUP(B621,Layout2!$F$2:$M$2395,8,FALSE),AE621)</f>
        <v>#N/A</v>
      </c>
      <c r="AG621" s="10" t="e">
        <f>IF(ISNA(AF621),VLOOKUP(B621,Layout2!$B$2:$M$2395,12,FALSE),AF621)</f>
        <v>#N/A</v>
      </c>
      <c r="AI621" s="17" t="e">
        <v>#N/A</v>
      </c>
      <c r="AJ621" s="17" t="s">
        <v>900</v>
      </c>
      <c r="AK621" s="17" t="s">
        <v>900</v>
      </c>
      <c r="AL621" t="str">
        <f t="shared" si="38"/>
        <v>BVMF3</v>
      </c>
      <c r="AM621" t="str">
        <f t="shared" si="39"/>
        <v>FutDOLH17</v>
      </c>
    </row>
    <row r="622" spans="1:39" ht="12.75" customHeight="1" x14ac:dyDescent="0.3">
      <c r="A622" s="6" t="s">
        <v>2255</v>
      </c>
      <c r="B622" s="6" t="s">
        <v>2256</v>
      </c>
      <c r="C622" s="6" t="s">
        <v>2257</v>
      </c>
      <c r="D622" s="7" t="b">
        <v>0</v>
      </c>
      <c r="E622" s="6" t="s">
        <v>1089</v>
      </c>
      <c r="F622" s="6" t="s">
        <v>975</v>
      </c>
      <c r="G622" s="8">
        <v>42768</v>
      </c>
      <c r="H622" s="8">
        <v>55153</v>
      </c>
      <c r="I622" s="9"/>
      <c r="J622" s="9"/>
      <c r="K622" s="9"/>
      <c r="L622" s="6" t="s">
        <v>19</v>
      </c>
      <c r="M622" s="9"/>
      <c r="N622" s="6" t="s">
        <v>888</v>
      </c>
      <c r="O622" s="9"/>
      <c r="P622" s="7">
        <v>0</v>
      </c>
      <c r="Q622" s="6" t="s">
        <v>999</v>
      </c>
      <c r="R622" s="6" t="s">
        <v>2256</v>
      </c>
      <c r="S622" s="6" t="s">
        <v>19</v>
      </c>
      <c r="T622" s="8">
        <v>42767</v>
      </c>
      <c r="U622" s="8">
        <v>42859</v>
      </c>
      <c r="V622" s="7" t="b">
        <v>0</v>
      </c>
      <c r="W622" s="6" t="s">
        <v>860</v>
      </c>
      <c r="X622" s="6" t="s">
        <v>861</v>
      </c>
      <c r="Y622" s="7">
        <v>1</v>
      </c>
      <c r="Z622" s="6" t="s">
        <v>713</v>
      </c>
      <c r="AA622" s="6" t="str">
        <f t="shared" si="36"/>
        <v>-</v>
      </c>
      <c r="AB622" s="6" t="str">
        <f t="shared" si="37"/>
        <v/>
      </c>
      <c r="AD622" s="10" t="e">
        <f>VLOOKUP(R622,Layout2!$B$2:$M$2395,12,FALSE)</f>
        <v>#N/A</v>
      </c>
      <c r="AE622" s="10" t="e">
        <f>IF(ISNA(AD622),VLOOKUP(C622,Layout2!$F$2:$M$2395,8,FALSE),AD622)</f>
        <v>#N/A</v>
      </c>
      <c r="AF622" s="10" t="e">
        <f>IF(ISNA(AE622),VLOOKUP(B622,Layout2!$F$2:$M$2395,8,FALSE),AE622)</f>
        <v>#N/A</v>
      </c>
      <c r="AG622" s="10" t="e">
        <f>IF(ISNA(AF622),VLOOKUP(B622,Layout2!$B$2:$M$2395,12,FALSE),AF622)</f>
        <v>#N/A</v>
      </c>
      <c r="AI622" s="17" t="e">
        <v>#N/A</v>
      </c>
      <c r="AJ622" s="17" t="s">
        <v>862</v>
      </c>
      <c r="AK622" s="17" t="s">
        <v>862</v>
      </c>
      <c r="AL622" t="str">
        <f t="shared" si="38"/>
        <v>-</v>
      </c>
      <c r="AM622" t="str">
        <f t="shared" si="39"/>
        <v>AZ LEGAN TERMO FIM</v>
      </c>
    </row>
    <row r="623" spans="1:39" ht="12.75" customHeight="1" x14ac:dyDescent="0.3">
      <c r="A623" s="6" t="s">
        <v>2258</v>
      </c>
      <c r="B623" s="6" t="s">
        <v>2259</v>
      </c>
      <c r="C623" s="6" t="s">
        <v>2260</v>
      </c>
      <c r="D623" s="7" t="b">
        <v>0</v>
      </c>
      <c r="E623" s="6" t="s">
        <v>1089</v>
      </c>
      <c r="F623" s="6" t="s">
        <v>975</v>
      </c>
      <c r="G623" s="8">
        <v>42772</v>
      </c>
      <c r="H623" s="8">
        <v>55153</v>
      </c>
      <c r="I623" s="9"/>
      <c r="J623" s="9"/>
      <c r="K623" s="9"/>
      <c r="L623" s="6" t="s">
        <v>19</v>
      </c>
      <c r="M623" s="9"/>
      <c r="N623" s="6" t="s">
        <v>888</v>
      </c>
      <c r="O623" s="9"/>
      <c r="P623" s="7">
        <v>0</v>
      </c>
      <c r="Q623" s="6" t="s">
        <v>999</v>
      </c>
      <c r="R623" s="6" t="s">
        <v>2259</v>
      </c>
      <c r="S623" s="6" t="s">
        <v>19</v>
      </c>
      <c r="T623" s="8">
        <v>42769</v>
      </c>
      <c r="U623" s="8">
        <v>42769</v>
      </c>
      <c r="V623" s="7" t="b">
        <v>0</v>
      </c>
      <c r="W623" s="6" t="s">
        <v>860</v>
      </c>
      <c r="X623" s="6" t="s">
        <v>861</v>
      </c>
      <c r="Y623" s="7">
        <v>1</v>
      </c>
      <c r="Z623" s="6" t="s">
        <v>713</v>
      </c>
      <c r="AA623" s="6" t="str">
        <f t="shared" si="36"/>
        <v>-</v>
      </c>
      <c r="AB623" s="6" t="str">
        <f t="shared" si="37"/>
        <v/>
      </c>
      <c r="AD623" s="10" t="e">
        <f>VLOOKUP(R623,Layout2!$B$2:$M$2395,12,FALSE)</f>
        <v>#N/A</v>
      </c>
      <c r="AE623" s="10" t="e">
        <f>IF(ISNA(AD623),VLOOKUP(C623,Layout2!$F$2:$M$2395,8,FALSE),AD623)</f>
        <v>#N/A</v>
      </c>
      <c r="AF623" s="10" t="e">
        <f>IF(ISNA(AE623),VLOOKUP(B623,Layout2!$F$2:$M$2395,8,FALSE),AE623)</f>
        <v>#N/A</v>
      </c>
      <c r="AG623" s="10" t="e">
        <f>IF(ISNA(AF623),VLOOKUP(B623,Layout2!$B$2:$M$2395,12,FALSE),AF623)</f>
        <v>#N/A</v>
      </c>
      <c r="AI623" s="17" t="e">
        <v>#N/A</v>
      </c>
      <c r="AJ623" s="17" t="s">
        <v>862</v>
      </c>
      <c r="AK623" s="17" t="s">
        <v>862</v>
      </c>
      <c r="AL623" t="str">
        <f t="shared" si="38"/>
        <v>-</v>
      </c>
      <c r="AM623" t="str">
        <f t="shared" si="39"/>
        <v>CLARITAS INSTITUCIONAL FIM</v>
      </c>
    </row>
    <row r="624" spans="1:39" ht="12.75" customHeight="1" x14ac:dyDescent="0.3">
      <c r="A624" s="6" t="s">
        <v>2261</v>
      </c>
      <c r="B624" s="6" t="s">
        <v>2262</v>
      </c>
      <c r="C624" s="6" t="s">
        <v>2263</v>
      </c>
      <c r="D624" s="7" t="b">
        <v>0</v>
      </c>
      <c r="E624" s="6" t="s">
        <v>1089</v>
      </c>
      <c r="F624" s="6" t="s">
        <v>975</v>
      </c>
      <c r="G624" s="8">
        <v>42789</v>
      </c>
      <c r="H624" s="8">
        <v>55153</v>
      </c>
      <c r="I624" s="9"/>
      <c r="J624" s="9"/>
      <c r="K624" s="9"/>
      <c r="L624" s="6" t="s">
        <v>19</v>
      </c>
      <c r="M624" s="9"/>
      <c r="N624" s="6" t="s">
        <v>888</v>
      </c>
      <c r="O624" s="9"/>
      <c r="P624" s="7">
        <v>0</v>
      </c>
      <c r="Q624" s="6" t="s">
        <v>999</v>
      </c>
      <c r="R624" s="6" t="s">
        <v>2262</v>
      </c>
      <c r="S624" s="6" t="s">
        <v>19</v>
      </c>
      <c r="T624" s="8">
        <v>42787</v>
      </c>
      <c r="U624" s="8">
        <v>42859</v>
      </c>
      <c r="V624" s="7" t="b">
        <v>0</v>
      </c>
      <c r="W624" s="6" t="s">
        <v>860</v>
      </c>
      <c r="X624" s="6" t="s">
        <v>861</v>
      </c>
      <c r="Y624" s="7">
        <v>1</v>
      </c>
      <c r="Z624" s="6" t="s">
        <v>713</v>
      </c>
      <c r="AA624" s="6" t="str">
        <f t="shared" si="36"/>
        <v>-</v>
      </c>
      <c r="AB624" s="6" t="str">
        <f t="shared" si="37"/>
        <v/>
      </c>
      <c r="AD624" s="10" t="e">
        <f>VLOOKUP(R624,Layout2!$B$2:$M$2395,12,FALSE)</f>
        <v>#N/A</v>
      </c>
      <c r="AE624" s="10" t="e">
        <f>IF(ISNA(AD624),VLOOKUP(C624,Layout2!$F$2:$M$2395,8,FALSE),AD624)</f>
        <v>#N/A</v>
      </c>
      <c r="AF624" s="10" t="e">
        <f>IF(ISNA(AE624),VLOOKUP(B624,Layout2!$F$2:$M$2395,8,FALSE),AE624)</f>
        <v>#N/A</v>
      </c>
      <c r="AG624" s="10" t="e">
        <f>IF(ISNA(AF624),VLOOKUP(B624,Layout2!$B$2:$M$2395,12,FALSE),AF624)</f>
        <v>#N/A</v>
      </c>
      <c r="AI624" s="17" t="e">
        <v>#N/A</v>
      </c>
      <c r="AJ624" s="17" t="s">
        <v>862</v>
      </c>
      <c r="AK624" s="17" t="s">
        <v>862</v>
      </c>
      <c r="AL624" t="str">
        <f t="shared" si="38"/>
        <v>-</v>
      </c>
      <c r="AM624" t="str">
        <f t="shared" si="39"/>
        <v>OCEANA LONG SHORT FIM</v>
      </c>
    </row>
    <row r="625" spans="1:39" ht="12.75" customHeight="1" x14ac:dyDescent="0.3">
      <c r="A625" s="6" t="s">
        <v>2264</v>
      </c>
      <c r="B625" s="6" t="s">
        <v>2265</v>
      </c>
      <c r="C625" s="6" t="s">
        <v>2266</v>
      </c>
      <c r="D625" s="7" t="b">
        <v>0</v>
      </c>
      <c r="E625" s="6" t="s">
        <v>1004</v>
      </c>
      <c r="F625" s="6" t="s">
        <v>859</v>
      </c>
      <c r="G625" s="8">
        <v>42789</v>
      </c>
      <c r="H625" s="8">
        <v>42828</v>
      </c>
      <c r="I625" s="9"/>
      <c r="J625" s="9"/>
      <c r="K625" s="9"/>
      <c r="L625" s="6" t="s">
        <v>19</v>
      </c>
      <c r="M625" s="9"/>
      <c r="N625" s="6" t="s">
        <v>888</v>
      </c>
      <c r="O625" s="9"/>
      <c r="P625" s="7">
        <v>0</v>
      </c>
      <c r="Q625" s="6" t="s">
        <v>999</v>
      </c>
      <c r="R625" s="6" t="s">
        <v>2265</v>
      </c>
      <c r="S625" s="6" t="s">
        <v>19</v>
      </c>
      <c r="T625" s="8">
        <v>42788</v>
      </c>
      <c r="U625" s="8">
        <v>42864</v>
      </c>
      <c r="V625" s="7" t="b">
        <v>1</v>
      </c>
      <c r="W625" s="6" t="s">
        <v>1230</v>
      </c>
      <c r="X625" s="6" t="s">
        <v>1000</v>
      </c>
      <c r="Y625" s="7">
        <v>1</v>
      </c>
      <c r="Z625" s="6" t="s">
        <v>713</v>
      </c>
      <c r="AA625" s="6" t="str">
        <f t="shared" si="36"/>
        <v>BVMF3</v>
      </c>
      <c r="AB625" s="6" t="str">
        <f t="shared" si="37"/>
        <v/>
      </c>
      <c r="AD625" s="10" t="e">
        <f>VLOOKUP(R625,Layout2!$B$2:$M$2395,12,FALSE)</f>
        <v>#N/A</v>
      </c>
      <c r="AE625" s="10" t="e">
        <f>IF(ISNA(AD625),VLOOKUP(C625,Layout2!$F$2:$M$2395,8,FALSE),AD625)</f>
        <v>#N/A</v>
      </c>
      <c r="AF625" s="10" t="e">
        <f>IF(ISNA(AE625),VLOOKUP(B625,Layout2!$F$2:$M$2395,8,FALSE),AE625)</f>
        <v>#N/A</v>
      </c>
      <c r="AG625" s="10" t="e">
        <f>IF(ISNA(AF625),VLOOKUP(B625,Layout2!$B$2:$M$2395,12,FALSE),AF625)</f>
        <v>#N/A</v>
      </c>
      <c r="AI625" s="17" t="e">
        <v>#N/A</v>
      </c>
      <c r="AJ625" s="17" t="s">
        <v>900</v>
      </c>
      <c r="AK625" s="17" t="s">
        <v>900</v>
      </c>
      <c r="AL625" t="str">
        <f t="shared" si="38"/>
        <v>BVMF3</v>
      </c>
      <c r="AM625" t="str">
        <f t="shared" si="39"/>
        <v>FutDOLJ17</v>
      </c>
    </row>
    <row r="626" spans="1:39" ht="12.75" customHeight="1" x14ac:dyDescent="0.3">
      <c r="A626" s="6" t="s">
        <v>2267</v>
      </c>
      <c r="B626" s="6" t="s">
        <v>64</v>
      </c>
      <c r="C626" s="6" t="s">
        <v>64</v>
      </c>
      <c r="D626" s="7" t="b">
        <v>0</v>
      </c>
      <c r="E626" s="6" t="s">
        <v>1105</v>
      </c>
      <c r="F626" s="6" t="s">
        <v>867</v>
      </c>
      <c r="G626" s="8">
        <v>41626</v>
      </c>
      <c r="H626" s="8">
        <v>45279</v>
      </c>
      <c r="I626" s="9"/>
      <c r="J626" s="9"/>
      <c r="K626" s="9"/>
      <c r="L626" s="6" t="s">
        <v>64</v>
      </c>
      <c r="M626" s="9"/>
      <c r="N626" s="6" t="s">
        <v>1161</v>
      </c>
      <c r="O626" s="9"/>
      <c r="P626" s="7">
        <v>2.6200000000000001E-2</v>
      </c>
      <c r="Q626" s="6" t="s">
        <v>999</v>
      </c>
      <c r="R626" s="6" t="s">
        <v>2268</v>
      </c>
      <c r="S626" s="6" t="s">
        <v>19</v>
      </c>
      <c r="T626" s="8">
        <v>42803</v>
      </c>
      <c r="U626" s="8">
        <v>43410</v>
      </c>
      <c r="V626" s="7" t="b">
        <v>0</v>
      </c>
      <c r="W626" s="6" t="s">
        <v>860</v>
      </c>
      <c r="X626" s="6" t="s">
        <v>870</v>
      </c>
      <c r="Y626" s="7">
        <v>1</v>
      </c>
      <c r="Z626" s="6" t="s">
        <v>980</v>
      </c>
      <c r="AA626" s="6" t="str">
        <f t="shared" si="36"/>
        <v>7585561Z</v>
      </c>
      <c r="AB626" s="6" t="str">
        <f t="shared" si="37"/>
        <v>07587384000130</v>
      </c>
      <c r="AD626" s="10" t="e">
        <f>VLOOKUP(R626,Layout2!$B$2:$M$2395,12,FALSE)</f>
        <v>#N/A</v>
      </c>
      <c r="AE626" s="10" t="str">
        <f>IF(ISNA(AD626),VLOOKUP(C626,Layout2!$F$2:$M$2395,8,FALSE),AD626)</f>
        <v>07587384000130</v>
      </c>
      <c r="AF626" s="10" t="str">
        <f>IF(ISNA(AE626),VLOOKUP(B626,Layout2!$F$2:$M$2395,8,FALSE),AE626)</f>
        <v>07587384000130</v>
      </c>
      <c r="AG626" s="10" t="str">
        <f>IF(ISNA(AF626),VLOOKUP(B626,Layout2!$B$2:$M$2395,12,FALSE),AF626)</f>
        <v>07587384000130</v>
      </c>
      <c r="AI626" s="17" t="e">
        <v>#N/A</v>
      </c>
      <c r="AJ626" s="17" t="s">
        <v>1163</v>
      </c>
      <c r="AK626" s="17" t="s">
        <v>1163</v>
      </c>
      <c r="AL626" t="str">
        <f t="shared" si="38"/>
        <v>7585561Z</v>
      </c>
      <c r="AM626" t="str">
        <f t="shared" si="39"/>
        <v>CRI CIPASA 63S 4E</v>
      </c>
    </row>
    <row r="627" spans="1:39" ht="12.75" customHeight="1" x14ac:dyDescent="0.3">
      <c r="A627" s="6" t="s">
        <v>2269</v>
      </c>
      <c r="B627" s="6" t="s">
        <v>480</v>
      </c>
      <c r="C627" s="6" t="s">
        <v>818</v>
      </c>
      <c r="D627" s="7" t="b">
        <v>0</v>
      </c>
      <c r="E627" s="6" t="s">
        <v>1089</v>
      </c>
      <c r="F627" s="6" t="s">
        <v>867</v>
      </c>
      <c r="G627" s="8">
        <v>42807</v>
      </c>
      <c r="H627" s="8">
        <v>55153</v>
      </c>
      <c r="I627" s="9"/>
      <c r="J627" s="9"/>
      <c r="K627" s="9"/>
      <c r="L627" s="6" t="s">
        <v>442</v>
      </c>
      <c r="M627" s="9"/>
      <c r="N627" s="6" t="s">
        <v>882</v>
      </c>
      <c r="O627" s="9"/>
      <c r="P627" s="7">
        <v>9.06E-2</v>
      </c>
      <c r="Q627" s="6" t="s">
        <v>999</v>
      </c>
      <c r="R627" s="6" t="s">
        <v>480</v>
      </c>
      <c r="S627" s="6" t="s">
        <v>19</v>
      </c>
      <c r="T627" s="8">
        <v>42804</v>
      </c>
      <c r="U627" s="8">
        <v>43399</v>
      </c>
      <c r="V627" s="7" t="b">
        <v>0</v>
      </c>
      <c r="W627" s="6" t="s">
        <v>860</v>
      </c>
      <c r="X627" s="6" t="s">
        <v>861</v>
      </c>
      <c r="Y627" s="7">
        <v>0</v>
      </c>
      <c r="Z627" s="6" t="s">
        <v>980</v>
      </c>
      <c r="AA627" s="6" t="str">
        <f t="shared" si="36"/>
        <v/>
      </c>
      <c r="AB627" s="6" t="str">
        <f t="shared" si="37"/>
        <v>08417544000165</v>
      </c>
      <c r="AD627" s="10" t="str">
        <f>VLOOKUP(R627,Layout2!$B$2:$M$2395,12,FALSE)</f>
        <v>08417544000165</v>
      </c>
      <c r="AE627" s="10" t="str">
        <f>IF(ISNA(AD627),VLOOKUP(C627,Layout2!$F$2:$M$2395,8,FALSE),AD627)</f>
        <v>08417544000165</v>
      </c>
      <c r="AF627" s="10" t="str">
        <f>IF(ISNA(AE627),VLOOKUP(B627,Layout2!$F$2:$M$2395,8,FALSE),AE627)</f>
        <v>08417544000165</v>
      </c>
      <c r="AG627" s="10" t="str">
        <f>IF(ISNA(AF627),VLOOKUP(B627,Layout2!$B$2:$M$2395,12,FALSE),AF627)</f>
        <v>08417544000165</v>
      </c>
      <c r="AI627" s="17" t="e">
        <v>#N/A</v>
      </c>
      <c r="AJ627" s="17" t="e">
        <v>#N/A</v>
      </c>
      <c r="AK627" s="17" t="s">
        <v>19</v>
      </c>
      <c r="AL627" t="str">
        <f t="shared" si="38"/>
        <v/>
      </c>
      <c r="AM627" t="str">
        <f t="shared" si="39"/>
        <v>FIDC Crédito Universitário 18 Sr</v>
      </c>
    </row>
    <row r="628" spans="1:39" ht="12.75" customHeight="1" x14ac:dyDescent="0.3">
      <c r="A628" s="6" t="s">
        <v>2270</v>
      </c>
      <c r="B628" s="6" t="s">
        <v>183</v>
      </c>
      <c r="C628" s="6" t="s">
        <v>184</v>
      </c>
      <c r="D628" s="7" t="b">
        <v>0</v>
      </c>
      <c r="E628" s="6" t="s">
        <v>874</v>
      </c>
      <c r="F628" s="6" t="s">
        <v>867</v>
      </c>
      <c r="G628" s="8">
        <v>41379</v>
      </c>
      <c r="H628" s="8">
        <v>44119</v>
      </c>
      <c r="I628" s="9"/>
      <c r="J628" s="9"/>
      <c r="K628" s="9"/>
      <c r="L628" s="6" t="s">
        <v>19</v>
      </c>
      <c r="M628" s="9"/>
      <c r="N628" s="6" t="s">
        <v>888</v>
      </c>
      <c r="O628" s="9"/>
      <c r="P628" s="7">
        <v>0.25430000000000003</v>
      </c>
      <c r="Q628" s="6" t="s">
        <v>999</v>
      </c>
      <c r="R628" s="6" t="s">
        <v>183</v>
      </c>
      <c r="S628" s="6" t="s">
        <v>19</v>
      </c>
      <c r="T628" s="8">
        <v>42815</v>
      </c>
      <c r="U628" s="8">
        <v>42817</v>
      </c>
      <c r="V628" s="7" t="b">
        <v>1</v>
      </c>
      <c r="W628" s="6" t="s">
        <v>1230</v>
      </c>
      <c r="X628" s="6" t="s">
        <v>875</v>
      </c>
      <c r="Y628" s="7">
        <v>1</v>
      </c>
      <c r="Z628" s="6" t="s">
        <v>713</v>
      </c>
      <c r="AA628" s="6" t="str">
        <f t="shared" si="36"/>
        <v>0690792D</v>
      </c>
      <c r="AB628" s="6" t="str">
        <f t="shared" si="37"/>
        <v>03025305000146</v>
      </c>
      <c r="AD628" s="10" t="str">
        <f>VLOOKUP(R628,Layout2!$B$2:$M$2395,12,FALSE)</f>
        <v>03025305000146</v>
      </c>
      <c r="AE628" s="10" t="str">
        <f>IF(ISNA(AD628),VLOOKUP(C628,Layout2!$F$2:$M$2395,8,FALSE),AD628)</f>
        <v>03025305000146</v>
      </c>
      <c r="AF628" s="10" t="str">
        <f>IF(ISNA(AE628),VLOOKUP(B628,Layout2!$F$2:$M$2395,8,FALSE),AE628)</f>
        <v>03025305000146</v>
      </c>
      <c r="AG628" s="10" t="str">
        <f>IF(ISNA(AF628),VLOOKUP(B628,Layout2!$B$2:$M$2395,12,FALSE),AF628)</f>
        <v>03025305000146</v>
      </c>
      <c r="AI628" s="17" t="s">
        <v>965</v>
      </c>
      <c r="AJ628" s="17" t="s">
        <v>965</v>
      </c>
      <c r="AK628" s="17" t="s">
        <v>965</v>
      </c>
      <c r="AL628" t="str">
        <f t="shared" si="38"/>
        <v>0690792D</v>
      </c>
      <c r="AM628" t="str">
        <f t="shared" si="39"/>
        <v>Unknown (BRCOLNDBS038)</v>
      </c>
    </row>
    <row r="629" spans="1:39" ht="12.75" customHeight="1" x14ac:dyDescent="0.3">
      <c r="A629" s="6" t="s">
        <v>2271</v>
      </c>
      <c r="B629" s="6" t="s">
        <v>670</v>
      </c>
      <c r="C629" s="6" t="s">
        <v>671</v>
      </c>
      <c r="D629" s="7" t="b">
        <v>0</v>
      </c>
      <c r="E629" s="6" t="s">
        <v>1004</v>
      </c>
      <c r="F629" s="6" t="s">
        <v>859</v>
      </c>
      <c r="G629" s="8">
        <v>42832</v>
      </c>
      <c r="H629" s="8">
        <v>44200</v>
      </c>
      <c r="I629" s="9"/>
      <c r="J629" s="9"/>
      <c r="K629" s="9"/>
      <c r="L629" s="6" t="s">
        <v>19</v>
      </c>
      <c r="M629" s="9"/>
      <c r="N629" s="6" t="s">
        <v>888</v>
      </c>
      <c r="O629" s="9"/>
      <c r="P629" s="7">
        <v>0</v>
      </c>
      <c r="Q629" s="6" t="s">
        <v>999</v>
      </c>
      <c r="R629" s="6" t="s">
        <v>670</v>
      </c>
      <c r="S629" s="6" t="s">
        <v>19</v>
      </c>
      <c r="T629" s="8">
        <v>42825</v>
      </c>
      <c r="U629" s="8">
        <v>42825</v>
      </c>
      <c r="V629" s="7" t="b">
        <v>0</v>
      </c>
      <c r="W629" s="6" t="s">
        <v>1230</v>
      </c>
      <c r="X629" s="6" t="s">
        <v>1000</v>
      </c>
      <c r="Y629" s="7">
        <v>1</v>
      </c>
      <c r="Z629" s="6" t="s">
        <v>713</v>
      </c>
      <c r="AA629" s="6" t="str">
        <f t="shared" si="36"/>
        <v>BVMF3</v>
      </c>
      <c r="AB629" s="6" t="str">
        <f t="shared" si="37"/>
        <v/>
      </c>
      <c r="AD629" s="10" t="str">
        <f>VLOOKUP(R629,Layout2!$B$2:$M$2395,12,FALSE)</f>
        <v/>
      </c>
      <c r="AE629" s="10" t="str">
        <f>IF(ISNA(AD629),VLOOKUP(C629,Layout2!$F$2:$M$2395,8,FALSE),AD629)</f>
        <v/>
      </c>
      <c r="AF629" s="10" t="str">
        <f>IF(ISNA(AE629),VLOOKUP(B629,Layout2!$F$2:$M$2395,8,FALSE),AE629)</f>
        <v/>
      </c>
      <c r="AG629" s="10" t="str">
        <f>IF(ISNA(AF629),VLOOKUP(B629,Layout2!$B$2:$M$2395,12,FALSE),AF629)</f>
        <v/>
      </c>
      <c r="AI629" s="17" t="e">
        <v>#N/A</v>
      </c>
      <c r="AJ629" s="17" t="s">
        <v>900</v>
      </c>
      <c r="AK629" s="17" t="s">
        <v>900</v>
      </c>
      <c r="AL629" t="str">
        <f t="shared" si="38"/>
        <v>BVMF3</v>
      </c>
      <c r="AM629" t="str">
        <f t="shared" si="39"/>
        <v>FutDI1F21</v>
      </c>
    </row>
    <row r="630" spans="1:39" ht="12.75" customHeight="1" x14ac:dyDescent="0.3">
      <c r="A630" s="6" t="s">
        <v>2272</v>
      </c>
      <c r="B630" s="6" t="s">
        <v>2273</v>
      </c>
      <c r="C630" s="6" t="s">
        <v>2274</v>
      </c>
      <c r="D630" s="7" t="b">
        <v>0</v>
      </c>
      <c r="E630" s="6" t="s">
        <v>913</v>
      </c>
      <c r="F630" s="6" t="s">
        <v>867</v>
      </c>
      <c r="G630" s="8">
        <v>42802</v>
      </c>
      <c r="H630" s="8">
        <v>43896</v>
      </c>
      <c r="I630" s="9"/>
      <c r="J630" s="9"/>
      <c r="K630" s="9"/>
      <c r="L630" s="6" t="s">
        <v>19</v>
      </c>
      <c r="M630" s="9"/>
      <c r="N630" s="6" t="s">
        <v>1161</v>
      </c>
      <c r="O630" s="9"/>
      <c r="P630" s="7">
        <v>0</v>
      </c>
      <c r="Q630" s="6" t="s">
        <v>999</v>
      </c>
      <c r="R630" s="6" t="s">
        <v>2273</v>
      </c>
      <c r="S630" s="6" t="s">
        <v>19</v>
      </c>
      <c r="T630" s="8">
        <v>42825</v>
      </c>
      <c r="U630" s="8">
        <v>42825</v>
      </c>
      <c r="V630" s="7" t="b">
        <v>0</v>
      </c>
      <c r="W630" s="6" t="s">
        <v>860</v>
      </c>
      <c r="X630" s="6" t="s">
        <v>870</v>
      </c>
      <c r="Y630" s="7">
        <v>1</v>
      </c>
      <c r="Z630" s="6" t="s">
        <v>713</v>
      </c>
      <c r="AA630" s="6" t="str">
        <f t="shared" si="36"/>
        <v>ABCB4</v>
      </c>
      <c r="AB630" s="6" t="str">
        <f t="shared" si="37"/>
        <v/>
      </c>
      <c r="AD630" s="10" t="e">
        <f>VLOOKUP(R630,Layout2!$B$2:$M$2395,12,FALSE)</f>
        <v>#N/A</v>
      </c>
      <c r="AE630" s="10" t="e">
        <f>IF(ISNA(AD630),VLOOKUP(C630,Layout2!$F$2:$M$2395,8,FALSE),AD630)</f>
        <v>#N/A</v>
      </c>
      <c r="AF630" s="10" t="e">
        <f>IF(ISNA(AE630),VLOOKUP(B630,Layout2!$F$2:$M$2395,8,FALSE),AE630)</f>
        <v>#N/A</v>
      </c>
      <c r="AG630" s="10" t="e">
        <f>IF(ISNA(AF630),VLOOKUP(B630,Layout2!$B$2:$M$2395,12,FALSE),AF630)</f>
        <v>#N/A</v>
      </c>
      <c r="AI630" s="17" t="e">
        <v>#N/A</v>
      </c>
      <c r="AJ630" s="17" t="s">
        <v>2045</v>
      </c>
      <c r="AK630" s="17" t="s">
        <v>2045</v>
      </c>
      <c r="AL630" t="str">
        <f t="shared" si="38"/>
        <v>ABCB4</v>
      </c>
      <c r="AM630" t="str">
        <f t="shared" si="39"/>
        <v xml:space="preserve">LF 06/03/2020 BCO ABC </v>
      </c>
    </row>
    <row r="631" spans="1:39" ht="12.75" customHeight="1" x14ac:dyDescent="0.3">
      <c r="A631" s="6" t="s">
        <v>2275</v>
      </c>
      <c r="B631" s="6" t="s">
        <v>2276</v>
      </c>
      <c r="C631" s="6" t="s">
        <v>2277</v>
      </c>
      <c r="D631" s="7" t="b">
        <v>0</v>
      </c>
      <c r="E631" s="6" t="s">
        <v>1004</v>
      </c>
      <c r="F631" s="6" t="s">
        <v>859</v>
      </c>
      <c r="G631" s="8">
        <v>42832</v>
      </c>
      <c r="H631" s="8">
        <v>42857</v>
      </c>
      <c r="I631" s="9"/>
      <c r="J631" s="9"/>
      <c r="K631" s="9"/>
      <c r="L631" s="6" t="s">
        <v>19</v>
      </c>
      <c r="M631" s="9"/>
      <c r="N631" s="6" t="s">
        <v>888</v>
      </c>
      <c r="O631" s="9"/>
      <c r="P631" s="7">
        <v>0</v>
      </c>
      <c r="Q631" s="6" t="s">
        <v>999</v>
      </c>
      <c r="R631" s="6" t="s">
        <v>2276</v>
      </c>
      <c r="S631" s="6" t="s">
        <v>19</v>
      </c>
      <c r="T631" s="8">
        <v>42825</v>
      </c>
      <c r="U631" s="8">
        <v>42864</v>
      </c>
      <c r="V631" s="7" t="b">
        <v>1</v>
      </c>
      <c r="W631" s="6" t="s">
        <v>1230</v>
      </c>
      <c r="X631" s="6" t="s">
        <v>1000</v>
      </c>
      <c r="Y631" s="7">
        <v>1</v>
      </c>
      <c r="Z631" s="6" t="s">
        <v>713</v>
      </c>
      <c r="AA631" s="6" t="str">
        <f t="shared" si="36"/>
        <v>BVMF3</v>
      </c>
      <c r="AB631" s="6" t="str">
        <f t="shared" si="37"/>
        <v/>
      </c>
      <c r="AD631" s="10" t="e">
        <f>VLOOKUP(R631,Layout2!$B$2:$M$2395,12,FALSE)</f>
        <v>#N/A</v>
      </c>
      <c r="AE631" s="10" t="e">
        <f>IF(ISNA(AD631),VLOOKUP(C631,Layout2!$F$2:$M$2395,8,FALSE),AD631)</f>
        <v>#N/A</v>
      </c>
      <c r="AF631" s="10" t="e">
        <f>IF(ISNA(AE631),VLOOKUP(B631,Layout2!$F$2:$M$2395,8,FALSE),AE631)</f>
        <v>#N/A</v>
      </c>
      <c r="AG631" s="10" t="e">
        <f>IF(ISNA(AF631),VLOOKUP(B631,Layout2!$B$2:$M$2395,12,FALSE),AF631)</f>
        <v>#N/A</v>
      </c>
      <c r="AI631" s="17" t="e">
        <v>#N/A</v>
      </c>
      <c r="AJ631" s="17" t="s">
        <v>900</v>
      </c>
      <c r="AK631" s="17" t="s">
        <v>900</v>
      </c>
      <c r="AL631" t="str">
        <f t="shared" si="38"/>
        <v>BVMF3</v>
      </c>
      <c r="AM631" t="str">
        <f t="shared" si="39"/>
        <v>FutDI1K17</v>
      </c>
    </row>
    <row r="632" spans="1:39" ht="12.75" customHeight="1" x14ac:dyDescent="0.3">
      <c r="A632" s="6" t="s">
        <v>2278</v>
      </c>
      <c r="B632" s="6" t="s">
        <v>2279</v>
      </c>
      <c r="C632" s="6" t="s">
        <v>2280</v>
      </c>
      <c r="D632" s="7" t="b">
        <v>0</v>
      </c>
      <c r="E632" s="6" t="s">
        <v>1004</v>
      </c>
      <c r="F632" s="6" t="s">
        <v>859</v>
      </c>
      <c r="G632" s="8">
        <v>42832</v>
      </c>
      <c r="H632" s="8">
        <v>43374</v>
      </c>
      <c r="I632" s="9"/>
      <c r="J632" s="9"/>
      <c r="K632" s="9"/>
      <c r="L632" s="6" t="s">
        <v>19</v>
      </c>
      <c r="M632" s="9"/>
      <c r="N632" s="6" t="s">
        <v>888</v>
      </c>
      <c r="O632" s="9"/>
      <c r="P632" s="7">
        <v>0</v>
      </c>
      <c r="Q632" s="6" t="s">
        <v>999</v>
      </c>
      <c r="R632" s="6" t="s">
        <v>2279</v>
      </c>
      <c r="S632" s="6" t="s">
        <v>19</v>
      </c>
      <c r="T632" s="8">
        <v>42825</v>
      </c>
      <c r="U632" s="8">
        <v>42825</v>
      </c>
      <c r="V632" s="7" t="b">
        <v>0</v>
      </c>
      <c r="W632" s="6" t="s">
        <v>1230</v>
      </c>
      <c r="X632" s="6" t="s">
        <v>1000</v>
      </c>
      <c r="Y632" s="7">
        <v>1</v>
      </c>
      <c r="Z632" s="6" t="s">
        <v>713</v>
      </c>
      <c r="AA632" s="6" t="str">
        <f t="shared" si="36"/>
        <v>BVMF3</v>
      </c>
      <c r="AB632" s="6" t="str">
        <f t="shared" si="37"/>
        <v/>
      </c>
      <c r="AD632" s="10" t="e">
        <f>VLOOKUP(R632,Layout2!$B$2:$M$2395,12,FALSE)</f>
        <v>#N/A</v>
      </c>
      <c r="AE632" s="10" t="e">
        <f>IF(ISNA(AD632),VLOOKUP(C632,Layout2!$F$2:$M$2395,8,FALSE),AD632)</f>
        <v>#N/A</v>
      </c>
      <c r="AF632" s="10" t="e">
        <f>IF(ISNA(AE632),VLOOKUP(B632,Layout2!$F$2:$M$2395,8,FALSE),AE632)</f>
        <v>#N/A</v>
      </c>
      <c r="AG632" s="10" t="e">
        <f>IF(ISNA(AF632),VLOOKUP(B632,Layout2!$B$2:$M$2395,12,FALSE),AF632)</f>
        <v>#N/A</v>
      </c>
      <c r="AI632" s="17" t="e">
        <v>#N/A</v>
      </c>
      <c r="AJ632" s="17" t="s">
        <v>900</v>
      </c>
      <c r="AK632" s="17" t="s">
        <v>900</v>
      </c>
      <c r="AL632" t="str">
        <f t="shared" si="38"/>
        <v>BVMF3</v>
      </c>
      <c r="AM632" t="str">
        <f t="shared" si="39"/>
        <v>FutDI1V18</v>
      </c>
    </row>
    <row r="633" spans="1:39" ht="12.75" customHeight="1" x14ac:dyDescent="0.3">
      <c r="A633" s="6" t="s">
        <v>2281</v>
      </c>
      <c r="B633" s="6" t="s">
        <v>2282</v>
      </c>
      <c r="C633" s="6" t="s">
        <v>2283</v>
      </c>
      <c r="D633" s="7" t="b">
        <v>0</v>
      </c>
      <c r="E633" s="6" t="s">
        <v>913</v>
      </c>
      <c r="F633" s="6" t="s">
        <v>867</v>
      </c>
      <c r="G633" s="8">
        <v>41788</v>
      </c>
      <c r="H633" s="8">
        <v>44347</v>
      </c>
      <c r="I633" s="9"/>
      <c r="J633" s="9"/>
      <c r="K633" s="9"/>
      <c r="L633" s="6" t="s">
        <v>19</v>
      </c>
      <c r="M633" s="9"/>
      <c r="N633" s="6" t="s">
        <v>868</v>
      </c>
      <c r="O633" s="9"/>
      <c r="P633" s="7">
        <v>1</v>
      </c>
      <c r="Q633" s="6" t="s">
        <v>999</v>
      </c>
      <c r="R633" s="6" t="s">
        <v>2282</v>
      </c>
      <c r="S633" s="6" t="s">
        <v>19</v>
      </c>
      <c r="T633" s="8">
        <v>42825</v>
      </c>
      <c r="U633" s="8">
        <v>42825</v>
      </c>
      <c r="V633" s="7" t="b">
        <v>0</v>
      </c>
      <c r="W633" s="6" t="s">
        <v>860</v>
      </c>
      <c r="X633" s="6" t="s">
        <v>870</v>
      </c>
      <c r="Y633" s="7">
        <v>1</v>
      </c>
      <c r="Z633" s="6" t="s">
        <v>713</v>
      </c>
      <c r="AA633" s="6" t="str">
        <f t="shared" si="36"/>
        <v>BBAS3</v>
      </c>
      <c r="AB633" s="6" t="str">
        <f t="shared" si="37"/>
        <v/>
      </c>
      <c r="AD633" s="10" t="e">
        <f>VLOOKUP(R633,Layout2!$B$2:$M$2395,12,FALSE)</f>
        <v>#N/A</v>
      </c>
      <c r="AE633" s="10" t="e">
        <f>IF(ISNA(AD633),VLOOKUP(C633,Layout2!$F$2:$M$2395,8,FALSE),AD633)</f>
        <v>#N/A</v>
      </c>
      <c r="AF633" s="10" t="e">
        <f>IF(ISNA(AE633),VLOOKUP(B633,Layout2!$F$2:$M$2395,8,FALSE),AE633)</f>
        <v>#N/A</v>
      </c>
      <c r="AG633" s="10" t="e">
        <f>IF(ISNA(AF633),VLOOKUP(B633,Layout2!$B$2:$M$2395,12,FALSE),AF633)</f>
        <v>#N/A</v>
      </c>
      <c r="AI633" s="17" t="e">
        <v>#N/A</v>
      </c>
      <c r="AJ633" s="17" t="s">
        <v>1350</v>
      </c>
      <c r="AK633" s="17" t="s">
        <v>1350</v>
      </c>
      <c r="AL633" t="str">
        <f t="shared" si="38"/>
        <v>BBAS3</v>
      </c>
      <c r="AM633" t="str">
        <f t="shared" si="39"/>
        <v>LF BANCO DO BRASIL 31/05/2021</v>
      </c>
    </row>
    <row r="634" spans="1:39" ht="12.75" customHeight="1" x14ac:dyDescent="0.3">
      <c r="A634" s="6" t="s">
        <v>2284</v>
      </c>
      <c r="B634" s="6" t="s">
        <v>2285</v>
      </c>
      <c r="C634" s="6" t="s">
        <v>2285</v>
      </c>
      <c r="D634" s="7" t="b">
        <v>0</v>
      </c>
      <c r="E634" s="6" t="s">
        <v>866</v>
      </c>
      <c r="F634" s="6" t="s">
        <v>867</v>
      </c>
      <c r="G634" s="8">
        <v>42628</v>
      </c>
      <c r="H634" s="8">
        <v>44428</v>
      </c>
      <c r="I634" s="9"/>
      <c r="J634" s="9"/>
      <c r="K634" s="9"/>
      <c r="L634" s="6" t="s">
        <v>19</v>
      </c>
      <c r="M634" s="9"/>
      <c r="N634" s="6" t="s">
        <v>888</v>
      </c>
      <c r="O634" s="9"/>
      <c r="P634" s="7">
        <v>0</v>
      </c>
      <c r="Q634" s="6" t="s">
        <v>999</v>
      </c>
      <c r="R634" s="6" t="s">
        <v>2285</v>
      </c>
      <c r="S634" s="6" t="s">
        <v>19</v>
      </c>
      <c r="T634" s="8">
        <v>42825</v>
      </c>
      <c r="U634" s="8">
        <v>42825</v>
      </c>
      <c r="V634" s="7" t="b">
        <v>0</v>
      </c>
      <c r="W634" s="6" t="s">
        <v>860</v>
      </c>
      <c r="X634" s="6" t="s">
        <v>870</v>
      </c>
      <c r="Y634" s="7">
        <v>1</v>
      </c>
      <c r="Z634" s="6" t="s">
        <v>713</v>
      </c>
      <c r="AA634" s="6" t="str">
        <f t="shared" si="36"/>
        <v>1055Z</v>
      </c>
      <c r="AB634" s="6" t="str">
        <f t="shared" si="37"/>
        <v/>
      </c>
      <c r="AD634" s="10" t="e">
        <f>VLOOKUP(R634,Layout2!$B$2:$M$2395,12,FALSE)</f>
        <v>#N/A</v>
      </c>
      <c r="AE634" s="10" t="e">
        <f>IF(ISNA(AD634),VLOOKUP(C634,Layout2!$F$2:$M$2395,8,FALSE),AD634)</f>
        <v>#N/A</v>
      </c>
      <c r="AF634" s="10" t="e">
        <f>IF(ISNA(AE634),VLOOKUP(B634,Layout2!$F$2:$M$2395,8,FALSE),AE634)</f>
        <v>#N/A</v>
      </c>
      <c r="AG634" s="10" t="e">
        <f>IF(ISNA(AF634),VLOOKUP(B634,Layout2!$B$2:$M$2395,12,FALSE),AF634)</f>
        <v>#N/A</v>
      </c>
      <c r="AI634" s="17" t="e">
        <v>#N/A</v>
      </c>
      <c r="AJ634" s="17" t="s">
        <v>1383</v>
      </c>
      <c r="AK634" s="17" t="s">
        <v>1383</v>
      </c>
      <c r="AL634" t="str">
        <f t="shared" si="38"/>
        <v>1055Z</v>
      </c>
      <c r="AM634" t="str">
        <f t="shared" si="39"/>
        <v>CDB 20/08/2021 CEF</v>
      </c>
    </row>
    <row r="635" spans="1:39" ht="12.75" customHeight="1" x14ac:dyDescent="0.3">
      <c r="A635" s="6" t="s">
        <v>2286</v>
      </c>
      <c r="B635" s="6" t="s">
        <v>2287</v>
      </c>
      <c r="C635" s="6" t="s">
        <v>2288</v>
      </c>
      <c r="D635" s="7" t="b">
        <v>0</v>
      </c>
      <c r="E635" s="6" t="s">
        <v>1089</v>
      </c>
      <c r="F635" s="6" t="s">
        <v>975</v>
      </c>
      <c r="G635" s="8">
        <v>42832</v>
      </c>
      <c r="H635" s="8">
        <v>55153</v>
      </c>
      <c r="I635" s="9"/>
      <c r="J635" s="9"/>
      <c r="K635" s="9"/>
      <c r="L635" s="6" t="s">
        <v>19</v>
      </c>
      <c r="M635" s="9"/>
      <c r="N635" s="6" t="s">
        <v>888</v>
      </c>
      <c r="O635" s="9"/>
      <c r="P635" s="7">
        <v>0</v>
      </c>
      <c r="Q635" s="6" t="s">
        <v>999</v>
      </c>
      <c r="R635" s="6" t="s">
        <v>832</v>
      </c>
      <c r="S635" s="6" t="s">
        <v>19</v>
      </c>
      <c r="T635" s="8">
        <v>42825</v>
      </c>
      <c r="U635" s="8">
        <v>43621</v>
      </c>
      <c r="V635" s="7" t="b">
        <v>0</v>
      </c>
      <c r="W635" s="6" t="s">
        <v>860</v>
      </c>
      <c r="X635" s="6" t="s">
        <v>861</v>
      </c>
      <c r="Y635" s="7">
        <v>1</v>
      </c>
      <c r="Z635" s="6" t="s">
        <v>713</v>
      </c>
      <c r="AA635" s="6" t="str">
        <f t="shared" si="36"/>
        <v>-</v>
      </c>
      <c r="AB635" s="6" t="str">
        <f t="shared" si="37"/>
        <v/>
      </c>
      <c r="AD635" s="10" t="e">
        <f>VLOOKUP(R635,Layout2!$B$2:$M$2395,12,FALSE)</f>
        <v>#N/A</v>
      </c>
      <c r="AE635" s="10" t="e">
        <f>IF(ISNA(AD635),VLOOKUP(C635,Layout2!$F$2:$M$2395,8,FALSE),AD635)</f>
        <v>#N/A</v>
      </c>
      <c r="AF635" s="10" t="e">
        <f>IF(ISNA(AE635),VLOOKUP(B635,Layout2!$F$2:$M$2395,8,FALSE),AE635)</f>
        <v>#N/A</v>
      </c>
      <c r="AG635" s="10" t="e">
        <f>IF(ISNA(AF635),VLOOKUP(B635,Layout2!$B$2:$M$2395,12,FALSE),AF635)</f>
        <v>#N/A</v>
      </c>
      <c r="AI635" s="17" t="e">
        <v>#N/A</v>
      </c>
      <c r="AJ635" s="17" t="s">
        <v>862</v>
      </c>
      <c r="AK635" s="17" t="s">
        <v>862</v>
      </c>
      <c r="AL635" t="str">
        <f t="shared" si="38"/>
        <v>-</v>
      </c>
      <c r="AM635" t="str">
        <f t="shared" si="39"/>
        <v>AZ QUEST LUCE MASTER FIRF CP LP</v>
      </c>
    </row>
    <row r="636" spans="1:39" ht="12.75" customHeight="1" x14ac:dyDescent="0.3">
      <c r="A636" s="6" t="s">
        <v>2289</v>
      </c>
      <c r="B636" s="6" t="s">
        <v>2290</v>
      </c>
      <c r="C636" s="6" t="s">
        <v>2291</v>
      </c>
      <c r="D636" s="7" t="b">
        <v>0</v>
      </c>
      <c r="E636" s="6" t="s">
        <v>913</v>
      </c>
      <c r="F636" s="6" t="s">
        <v>867</v>
      </c>
      <c r="G636" s="8">
        <v>42251</v>
      </c>
      <c r="H636" s="8">
        <v>43347</v>
      </c>
      <c r="I636" s="9"/>
      <c r="J636" s="9"/>
      <c r="K636" s="9"/>
      <c r="L636" s="6" t="s">
        <v>19</v>
      </c>
      <c r="M636" s="9"/>
      <c r="N636" s="6" t="s">
        <v>1161</v>
      </c>
      <c r="O636" s="9"/>
      <c r="P636" s="7">
        <v>0</v>
      </c>
      <c r="Q636" s="6" t="s">
        <v>999</v>
      </c>
      <c r="R636" s="6" t="s">
        <v>2290</v>
      </c>
      <c r="S636" s="6" t="s">
        <v>19</v>
      </c>
      <c r="T636" s="8">
        <v>42825</v>
      </c>
      <c r="U636" s="8">
        <v>43354</v>
      </c>
      <c r="V636" s="7" t="b">
        <v>1</v>
      </c>
      <c r="W636" s="6" t="s">
        <v>860</v>
      </c>
      <c r="X636" s="6" t="s">
        <v>870</v>
      </c>
      <c r="Y636" s="7">
        <v>1</v>
      </c>
      <c r="Z636" s="6" t="s">
        <v>713</v>
      </c>
      <c r="AA636" s="6" t="str">
        <f t="shared" si="36"/>
        <v>BBDC4</v>
      </c>
      <c r="AB636" s="6" t="str">
        <f t="shared" si="37"/>
        <v/>
      </c>
      <c r="AD636" s="10" t="e">
        <f>VLOOKUP(R636,Layout2!$B$2:$M$2395,12,FALSE)</f>
        <v>#N/A</v>
      </c>
      <c r="AE636" s="10" t="e">
        <f>IF(ISNA(AD636),VLOOKUP(C636,Layout2!$F$2:$M$2395,8,FALSE),AD636)</f>
        <v>#N/A</v>
      </c>
      <c r="AF636" s="10" t="e">
        <f>IF(ISNA(AE636),VLOOKUP(B636,Layout2!$F$2:$M$2395,8,FALSE),AE636)</f>
        <v>#N/A</v>
      </c>
      <c r="AG636" s="10" t="e">
        <f>IF(ISNA(AF636),VLOOKUP(B636,Layout2!$B$2:$M$2395,12,FALSE),AF636)</f>
        <v>#N/A</v>
      </c>
      <c r="AI636" s="17" t="e">
        <v>#N/A</v>
      </c>
      <c r="AJ636" s="17" t="s">
        <v>1115</v>
      </c>
      <c r="AK636" s="17" t="s">
        <v>1115</v>
      </c>
      <c r="AL636" t="str">
        <f t="shared" si="38"/>
        <v>BBDC4</v>
      </c>
      <c r="AM636" t="str">
        <f t="shared" si="39"/>
        <v>LF 04/09/2018 BCO BRADESCO SA</v>
      </c>
    </row>
    <row r="637" spans="1:39" ht="12.75" customHeight="1" x14ac:dyDescent="0.3">
      <c r="A637" s="6" t="s">
        <v>2292</v>
      </c>
      <c r="B637" s="6" t="s">
        <v>2293</v>
      </c>
      <c r="C637" s="6" t="s">
        <v>2293</v>
      </c>
      <c r="D637" s="7" t="b">
        <v>0</v>
      </c>
      <c r="E637" s="6" t="s">
        <v>866</v>
      </c>
      <c r="F637" s="6" t="s">
        <v>867</v>
      </c>
      <c r="G637" s="8">
        <v>42824</v>
      </c>
      <c r="H637" s="8">
        <v>42914</v>
      </c>
      <c r="I637" s="9"/>
      <c r="J637" s="9"/>
      <c r="K637" s="9"/>
      <c r="L637" s="6" t="s">
        <v>19</v>
      </c>
      <c r="M637" s="9"/>
      <c r="N637" s="6" t="s">
        <v>868</v>
      </c>
      <c r="O637" s="9"/>
      <c r="P637" s="7">
        <v>1</v>
      </c>
      <c r="Q637" s="6" t="s">
        <v>999</v>
      </c>
      <c r="R637" s="6" t="s">
        <v>2293</v>
      </c>
      <c r="S637" s="6" t="s">
        <v>19</v>
      </c>
      <c r="T637" s="8">
        <v>42825</v>
      </c>
      <c r="U637" s="8">
        <v>42921</v>
      </c>
      <c r="V637" s="7" t="b">
        <v>1</v>
      </c>
      <c r="W637" s="6" t="s">
        <v>860</v>
      </c>
      <c r="X637" s="6" t="s">
        <v>870</v>
      </c>
      <c r="Y637" s="7">
        <v>1</v>
      </c>
      <c r="Z637" s="6" t="s">
        <v>713</v>
      </c>
      <c r="AA637" s="6" t="str">
        <f t="shared" si="36"/>
        <v>-</v>
      </c>
      <c r="AB637" s="6" t="str">
        <f t="shared" si="37"/>
        <v/>
      </c>
      <c r="AD637" s="10" t="e">
        <f>VLOOKUP(R637,Layout2!$B$2:$M$2395,12,FALSE)</f>
        <v>#N/A</v>
      </c>
      <c r="AE637" s="10" t="e">
        <f>IF(ISNA(AD637),VLOOKUP(C637,Layout2!$F$2:$M$2395,8,FALSE),AD637)</f>
        <v>#N/A</v>
      </c>
      <c r="AF637" s="10" t="e">
        <f>IF(ISNA(AE637),VLOOKUP(B637,Layout2!$F$2:$M$2395,8,FALSE),AE637)</f>
        <v>#N/A</v>
      </c>
      <c r="AG637" s="10" t="e">
        <f>IF(ISNA(AF637),VLOOKUP(B637,Layout2!$B$2:$M$2395,12,FALSE),AF637)</f>
        <v>#N/A</v>
      </c>
      <c r="AI637" s="17" t="e">
        <v>#N/A</v>
      </c>
      <c r="AJ637" s="17" t="s">
        <v>862</v>
      </c>
      <c r="AK637" s="17" t="s">
        <v>862</v>
      </c>
      <c r="AL637" t="str">
        <f t="shared" si="38"/>
        <v>-</v>
      </c>
      <c r="AM637" t="str">
        <f t="shared" si="39"/>
        <v>CDB 28/07/17 BANCO CNH</v>
      </c>
    </row>
    <row r="638" spans="1:39" ht="12.75" customHeight="1" x14ac:dyDescent="0.3">
      <c r="A638" s="6" t="s">
        <v>2294</v>
      </c>
      <c r="B638" s="6" t="s">
        <v>2295</v>
      </c>
      <c r="C638" s="6" t="s">
        <v>2296</v>
      </c>
      <c r="D638" s="7" t="b">
        <v>0</v>
      </c>
      <c r="E638" s="6" t="s">
        <v>874</v>
      </c>
      <c r="F638" s="6" t="s">
        <v>867</v>
      </c>
      <c r="G638" s="8">
        <v>41409</v>
      </c>
      <c r="H638" s="8">
        <v>43600</v>
      </c>
      <c r="I638" s="9"/>
      <c r="J638" s="9"/>
      <c r="K638" s="9"/>
      <c r="L638" s="6" t="s">
        <v>19</v>
      </c>
      <c r="M638" s="9"/>
      <c r="N638" s="6" t="s">
        <v>888</v>
      </c>
      <c r="O638" s="9"/>
      <c r="P638" s="7">
        <v>7.9000000000000008E-3</v>
      </c>
      <c r="Q638" s="6" t="s">
        <v>999</v>
      </c>
      <c r="R638" s="6" t="s">
        <v>2295</v>
      </c>
      <c r="S638" s="6" t="s">
        <v>19</v>
      </c>
      <c r="T638" s="8">
        <v>42825</v>
      </c>
      <c r="U638" s="8">
        <v>42864</v>
      </c>
      <c r="V638" s="7" t="b">
        <v>1</v>
      </c>
      <c r="W638" s="6" t="s">
        <v>860</v>
      </c>
      <c r="X638" s="6" t="s">
        <v>875</v>
      </c>
      <c r="Y638" s="7">
        <v>1</v>
      </c>
      <c r="Z638" s="6" t="s">
        <v>713</v>
      </c>
      <c r="AA638" s="6" t="str">
        <f t="shared" si="36"/>
        <v>TIET3</v>
      </c>
      <c r="AB638" s="6" t="str">
        <f t="shared" si="37"/>
        <v/>
      </c>
      <c r="AD638" s="10" t="e">
        <f>VLOOKUP(R638,Layout2!$B$2:$M$2395,12,FALSE)</f>
        <v>#N/A</v>
      </c>
      <c r="AE638" s="10" t="e">
        <f>IF(ISNA(AD638),VLOOKUP(C638,Layout2!$F$2:$M$2395,8,FALSE),AD638)</f>
        <v>#N/A</v>
      </c>
      <c r="AF638" s="10" t="e">
        <f>IF(ISNA(AE638),VLOOKUP(B638,Layout2!$F$2:$M$2395,8,FALSE),AE638)</f>
        <v>#N/A</v>
      </c>
      <c r="AG638" s="10" t="e">
        <f>IF(ISNA(AF638),VLOOKUP(B638,Layout2!$B$2:$M$2395,12,FALSE),AF638)</f>
        <v>#N/A</v>
      </c>
      <c r="AI638" s="17" t="e">
        <v>#N/A</v>
      </c>
      <c r="AJ638" s="17" t="s">
        <v>1778</v>
      </c>
      <c r="AK638" s="17" t="s">
        <v>1778</v>
      </c>
      <c r="AL638" t="str">
        <f t="shared" si="38"/>
        <v>TIET3</v>
      </c>
      <c r="AM638" t="str">
        <f t="shared" si="39"/>
        <v>Debênture AES TIETE ENERGIA SA 1S 2E</v>
      </c>
    </row>
    <row r="639" spans="1:39" ht="12.75" customHeight="1" x14ac:dyDescent="0.3">
      <c r="A639" s="6" t="s">
        <v>2297</v>
      </c>
      <c r="B639" s="6" t="s">
        <v>2298</v>
      </c>
      <c r="C639" s="6" t="s">
        <v>2299</v>
      </c>
      <c r="D639" s="7" t="b">
        <v>0</v>
      </c>
      <c r="E639" s="6" t="s">
        <v>874</v>
      </c>
      <c r="F639" s="6" t="s">
        <v>867</v>
      </c>
      <c r="G639" s="8">
        <v>41837</v>
      </c>
      <c r="H639" s="8">
        <v>43637</v>
      </c>
      <c r="I639" s="9"/>
      <c r="J639" s="9"/>
      <c r="K639" s="9"/>
      <c r="L639" s="6" t="s">
        <v>19</v>
      </c>
      <c r="M639" s="9"/>
      <c r="N639" s="6" t="s">
        <v>1161</v>
      </c>
      <c r="O639" s="9"/>
      <c r="P639" s="7">
        <v>0</v>
      </c>
      <c r="Q639" s="6" t="s">
        <v>999</v>
      </c>
      <c r="R639" s="6" t="s">
        <v>2298</v>
      </c>
      <c r="S639" s="6" t="s">
        <v>19</v>
      </c>
      <c r="T639" s="8">
        <v>42825</v>
      </c>
      <c r="U639" s="8">
        <v>42825</v>
      </c>
      <c r="V639" s="7" t="b">
        <v>0</v>
      </c>
      <c r="W639" s="6" t="s">
        <v>860</v>
      </c>
      <c r="X639" s="6" t="s">
        <v>870</v>
      </c>
      <c r="Y639" s="7">
        <v>1</v>
      </c>
      <c r="Z639" s="6" t="s">
        <v>713</v>
      </c>
      <c r="AA639" s="6" t="str">
        <f t="shared" si="36"/>
        <v>1055Z</v>
      </c>
      <c r="AB639" s="6" t="str">
        <f t="shared" si="37"/>
        <v/>
      </c>
      <c r="AD639" s="10" t="e">
        <f>VLOOKUP(R639,Layout2!$B$2:$M$2395,12,FALSE)</f>
        <v>#N/A</v>
      </c>
      <c r="AE639" s="10" t="e">
        <f>IF(ISNA(AD639),VLOOKUP(C639,Layout2!$F$2:$M$2395,8,FALSE),AD639)</f>
        <v>#N/A</v>
      </c>
      <c r="AF639" s="10" t="e">
        <f>IF(ISNA(AE639),VLOOKUP(B639,Layout2!$F$2:$M$2395,8,FALSE),AE639)</f>
        <v>#N/A</v>
      </c>
      <c r="AG639" s="10" t="e">
        <f>IF(ISNA(AF639),VLOOKUP(B639,Layout2!$B$2:$M$2395,12,FALSE),AF639)</f>
        <v>#N/A</v>
      </c>
      <c r="AI639" s="17" t="e">
        <v>#N/A</v>
      </c>
      <c r="AJ639" s="17" t="s">
        <v>1383</v>
      </c>
      <c r="AK639" s="17" t="s">
        <v>1383</v>
      </c>
      <c r="AL639" t="str">
        <f t="shared" si="38"/>
        <v>1055Z</v>
      </c>
      <c r="AM639" t="str">
        <f t="shared" si="39"/>
        <v>CDB 21/06/2019 CEF</v>
      </c>
    </row>
    <row r="640" spans="1:39" ht="12.75" customHeight="1" x14ac:dyDescent="0.3">
      <c r="A640" s="6" t="s">
        <v>2300</v>
      </c>
      <c r="B640" s="6" t="s">
        <v>2301</v>
      </c>
      <c r="C640" s="6" t="s">
        <v>2302</v>
      </c>
      <c r="D640" s="7" t="b">
        <v>0</v>
      </c>
      <c r="E640" s="6" t="s">
        <v>1004</v>
      </c>
      <c r="F640" s="6" t="s">
        <v>859</v>
      </c>
      <c r="G640" s="8">
        <v>42832</v>
      </c>
      <c r="H640" s="8">
        <v>43010</v>
      </c>
      <c r="I640" s="9"/>
      <c r="J640" s="9"/>
      <c r="K640" s="9"/>
      <c r="L640" s="6" t="s">
        <v>19</v>
      </c>
      <c r="M640" s="9"/>
      <c r="N640" s="6" t="s">
        <v>888</v>
      </c>
      <c r="O640" s="9"/>
      <c r="P640" s="7">
        <v>0</v>
      </c>
      <c r="Q640" s="6" t="s">
        <v>999</v>
      </c>
      <c r="R640" s="6" t="s">
        <v>2301</v>
      </c>
      <c r="S640" s="6" t="s">
        <v>19</v>
      </c>
      <c r="T640" s="8">
        <v>42825</v>
      </c>
      <c r="U640" s="8">
        <v>42825</v>
      </c>
      <c r="V640" s="7" t="b">
        <v>0</v>
      </c>
      <c r="W640" s="6" t="s">
        <v>1230</v>
      </c>
      <c r="X640" s="6" t="s">
        <v>1000</v>
      </c>
      <c r="Y640" s="7">
        <v>1</v>
      </c>
      <c r="Z640" s="6" t="s">
        <v>713</v>
      </c>
      <c r="AA640" s="6" t="str">
        <f t="shared" si="36"/>
        <v>BVMF3</v>
      </c>
      <c r="AB640" s="6" t="str">
        <f t="shared" si="37"/>
        <v/>
      </c>
      <c r="AD640" s="10" t="e">
        <f>VLOOKUP(R640,Layout2!$B$2:$M$2395,12,FALSE)</f>
        <v>#N/A</v>
      </c>
      <c r="AE640" s="10" t="e">
        <f>IF(ISNA(AD640),VLOOKUP(C640,Layout2!$F$2:$M$2395,8,FALSE),AD640)</f>
        <v>#N/A</v>
      </c>
      <c r="AF640" s="10" t="e">
        <f>IF(ISNA(AE640),VLOOKUP(B640,Layout2!$F$2:$M$2395,8,FALSE),AE640)</f>
        <v>#N/A</v>
      </c>
      <c r="AG640" s="10" t="e">
        <f>IF(ISNA(AF640),VLOOKUP(B640,Layout2!$B$2:$M$2395,12,FALSE),AF640)</f>
        <v>#N/A</v>
      </c>
      <c r="AI640" s="17" t="e">
        <v>#N/A</v>
      </c>
      <c r="AJ640" s="17" t="s">
        <v>900</v>
      </c>
      <c r="AK640" s="17" t="s">
        <v>900</v>
      </c>
      <c r="AL640" t="str">
        <f t="shared" si="38"/>
        <v>BVMF3</v>
      </c>
      <c r="AM640" t="str">
        <f t="shared" si="39"/>
        <v>FutDI1V17</v>
      </c>
    </row>
    <row r="641" spans="1:39" ht="12.75" customHeight="1" x14ac:dyDescent="0.3">
      <c r="A641" s="6" t="s">
        <v>2303</v>
      </c>
      <c r="B641" s="6" t="s">
        <v>2304</v>
      </c>
      <c r="C641" s="6" t="s">
        <v>2305</v>
      </c>
      <c r="D641" s="7" t="b">
        <v>0</v>
      </c>
      <c r="E641" s="6" t="s">
        <v>1004</v>
      </c>
      <c r="F641" s="6" t="s">
        <v>859</v>
      </c>
      <c r="G641" s="8">
        <v>42832</v>
      </c>
      <c r="H641" s="8">
        <v>43832</v>
      </c>
      <c r="I641" s="9"/>
      <c r="J641" s="9"/>
      <c r="K641" s="9"/>
      <c r="L641" s="6" t="s">
        <v>19</v>
      </c>
      <c r="M641" s="9"/>
      <c r="N641" s="6" t="s">
        <v>888</v>
      </c>
      <c r="O641" s="9"/>
      <c r="P641" s="7">
        <v>0</v>
      </c>
      <c r="Q641" s="6" t="s">
        <v>999</v>
      </c>
      <c r="R641" s="6" t="s">
        <v>2304</v>
      </c>
      <c r="S641" s="6" t="s">
        <v>19</v>
      </c>
      <c r="T641" s="8">
        <v>42825</v>
      </c>
      <c r="U641" s="8">
        <v>42825</v>
      </c>
      <c r="V641" s="7" t="b">
        <v>0</v>
      </c>
      <c r="W641" s="6" t="s">
        <v>1230</v>
      </c>
      <c r="X641" s="6" t="s">
        <v>1000</v>
      </c>
      <c r="Y641" s="7">
        <v>1</v>
      </c>
      <c r="Z641" s="6" t="s">
        <v>713</v>
      </c>
      <c r="AA641" s="6" t="str">
        <f t="shared" si="36"/>
        <v>BVMF3</v>
      </c>
      <c r="AB641" s="6" t="str">
        <f t="shared" si="37"/>
        <v/>
      </c>
      <c r="AD641" s="10" t="e">
        <f>VLOOKUP(R641,Layout2!$B$2:$M$2395,12,FALSE)</f>
        <v>#N/A</v>
      </c>
      <c r="AE641" s="10" t="e">
        <f>IF(ISNA(AD641),VLOOKUP(C641,Layout2!$F$2:$M$2395,8,FALSE),AD641)</f>
        <v>#N/A</v>
      </c>
      <c r="AF641" s="10" t="e">
        <f>IF(ISNA(AE641),VLOOKUP(B641,Layout2!$F$2:$M$2395,8,FALSE),AE641)</f>
        <v>#N/A</v>
      </c>
      <c r="AG641" s="10" t="e">
        <f>IF(ISNA(AF641),VLOOKUP(B641,Layout2!$B$2:$M$2395,12,FALSE),AF641)</f>
        <v>#N/A</v>
      </c>
      <c r="AI641" s="17" t="e">
        <v>#N/A</v>
      </c>
      <c r="AJ641" s="17" t="s">
        <v>900</v>
      </c>
      <c r="AK641" s="17" t="s">
        <v>900</v>
      </c>
      <c r="AL641" t="str">
        <f t="shared" si="38"/>
        <v>BVMF3</v>
      </c>
      <c r="AM641" t="str">
        <f t="shared" si="39"/>
        <v>FutDI1F20</v>
      </c>
    </row>
    <row r="642" spans="1:39" ht="12.75" customHeight="1" x14ac:dyDescent="0.3">
      <c r="A642" s="6" t="s">
        <v>2306</v>
      </c>
      <c r="B642" s="6" t="s">
        <v>2307</v>
      </c>
      <c r="C642" s="6" t="s">
        <v>2308</v>
      </c>
      <c r="D642" s="7" t="b">
        <v>0</v>
      </c>
      <c r="E642" s="6" t="s">
        <v>1004</v>
      </c>
      <c r="F642" s="6" t="s">
        <v>859</v>
      </c>
      <c r="G642" s="8">
        <v>42832</v>
      </c>
      <c r="H642" s="8">
        <v>42828</v>
      </c>
      <c r="I642" s="9"/>
      <c r="J642" s="9"/>
      <c r="K642" s="9"/>
      <c r="L642" s="6" t="s">
        <v>19</v>
      </c>
      <c r="M642" s="9"/>
      <c r="N642" s="6" t="s">
        <v>888</v>
      </c>
      <c r="O642" s="9"/>
      <c r="P642" s="7">
        <v>0</v>
      </c>
      <c r="Q642" s="6" t="s">
        <v>999</v>
      </c>
      <c r="R642" s="6" t="s">
        <v>2307</v>
      </c>
      <c r="S642" s="6" t="s">
        <v>19</v>
      </c>
      <c r="T642" s="8">
        <v>42825</v>
      </c>
      <c r="U642" s="8">
        <v>42864</v>
      </c>
      <c r="V642" s="7" t="b">
        <v>1</v>
      </c>
      <c r="W642" s="6" t="s">
        <v>1815</v>
      </c>
      <c r="X642" s="6" t="s">
        <v>1000</v>
      </c>
      <c r="Y642" s="7">
        <v>1</v>
      </c>
      <c r="Z642" s="6" t="s">
        <v>713</v>
      </c>
      <c r="AA642" s="6" t="str">
        <f t="shared" si="36"/>
        <v>BVMF3</v>
      </c>
      <c r="AB642" s="6" t="str">
        <f t="shared" si="37"/>
        <v/>
      </c>
      <c r="AD642" s="10" t="e">
        <f>VLOOKUP(R642,Layout2!$B$2:$M$2395,12,FALSE)</f>
        <v>#N/A</v>
      </c>
      <c r="AE642" s="10" t="e">
        <f>IF(ISNA(AD642),VLOOKUP(C642,Layout2!$F$2:$M$2395,8,FALSE),AD642)</f>
        <v>#N/A</v>
      </c>
      <c r="AF642" s="10" t="e">
        <f>IF(ISNA(AE642),VLOOKUP(B642,Layout2!$F$2:$M$2395,8,FALSE),AE642)</f>
        <v>#N/A</v>
      </c>
      <c r="AG642" s="10" t="e">
        <f>IF(ISNA(AF642),VLOOKUP(B642,Layout2!$B$2:$M$2395,12,FALSE),AF642)</f>
        <v>#N/A</v>
      </c>
      <c r="AI642" s="17" t="e">
        <v>#N/A</v>
      </c>
      <c r="AJ642" s="17" t="s">
        <v>900</v>
      </c>
      <c r="AK642" s="17" t="s">
        <v>900</v>
      </c>
      <c r="AL642" t="str">
        <f t="shared" si="38"/>
        <v>BVMF3</v>
      </c>
      <c r="AM642" t="str">
        <f t="shared" si="39"/>
        <v>FutDI1J17</v>
      </c>
    </row>
    <row r="643" spans="1:39" ht="12.75" customHeight="1" x14ac:dyDescent="0.3">
      <c r="A643" s="6" t="s">
        <v>2309</v>
      </c>
      <c r="B643" s="6" t="s">
        <v>574</v>
      </c>
      <c r="C643" s="6" t="s">
        <v>575</v>
      </c>
      <c r="D643" s="7" t="b">
        <v>0</v>
      </c>
      <c r="E643" s="6" t="s">
        <v>1089</v>
      </c>
      <c r="F643" s="6" t="s">
        <v>975</v>
      </c>
      <c r="G643" s="8">
        <v>42832</v>
      </c>
      <c r="H643" s="8">
        <v>55153</v>
      </c>
      <c r="I643" s="9"/>
      <c r="J643" s="9"/>
      <c r="K643" s="9"/>
      <c r="L643" s="6" t="s">
        <v>19</v>
      </c>
      <c r="M643" s="9"/>
      <c r="N643" s="6" t="s">
        <v>888</v>
      </c>
      <c r="O643" s="9"/>
      <c r="P643" s="7">
        <v>0</v>
      </c>
      <c r="Q643" s="6" t="s">
        <v>999</v>
      </c>
      <c r="R643" s="6" t="s">
        <v>574</v>
      </c>
      <c r="S643" s="6" t="s">
        <v>19</v>
      </c>
      <c r="T643" s="8">
        <v>42825</v>
      </c>
      <c r="U643" s="8">
        <v>43157</v>
      </c>
      <c r="V643" s="7" t="b">
        <v>0</v>
      </c>
      <c r="W643" s="6" t="s">
        <v>860</v>
      </c>
      <c r="X643" s="6" t="s">
        <v>861</v>
      </c>
      <c r="Y643" s="7">
        <v>1</v>
      </c>
      <c r="Z643" s="6" t="s">
        <v>713</v>
      </c>
      <c r="AA643" s="6" t="str">
        <f t="shared" ref="AA643:AA706" si="40">+AK643</f>
        <v>-</v>
      </c>
      <c r="AB643" s="6" t="str">
        <f t="shared" ref="AB643:AB706" si="41">IF(ISNA(AG643),"",AG643)</f>
        <v>21862590000131</v>
      </c>
      <c r="AD643" s="10" t="str">
        <f>VLOOKUP(R643,Layout2!$B$2:$M$2395,12,FALSE)</f>
        <v>21862590000131</v>
      </c>
      <c r="AE643" s="10" t="str">
        <f>IF(ISNA(AD643),VLOOKUP(C643,Layout2!$F$2:$M$2395,8,FALSE),AD643)</f>
        <v>21862590000131</v>
      </c>
      <c r="AF643" s="10" t="str">
        <f>IF(ISNA(AE643),VLOOKUP(B643,Layout2!$F$2:$M$2395,8,FALSE),AE643)</f>
        <v>21862590000131</v>
      </c>
      <c r="AG643" s="10" t="str">
        <f>IF(ISNA(AF643),VLOOKUP(B643,Layout2!$B$2:$M$2395,12,FALSE),AF643)</f>
        <v>21862590000131</v>
      </c>
      <c r="AI643" s="17" t="e">
        <v>#N/A</v>
      </c>
      <c r="AJ643" s="17" t="s">
        <v>862</v>
      </c>
      <c r="AK643" s="17" t="s">
        <v>862</v>
      </c>
      <c r="AL643" t="str">
        <f t="shared" ref="AL643:AL706" si="42">+AA643</f>
        <v>-</v>
      </c>
      <c r="AM643" t="str">
        <f t="shared" ref="AM643:AM706" si="43">+A643</f>
        <v xml:space="preserve">FIDC ZEMA I </v>
      </c>
    </row>
    <row r="644" spans="1:39" ht="12.75" customHeight="1" x14ac:dyDescent="0.3">
      <c r="A644" s="6" t="s">
        <v>2310</v>
      </c>
      <c r="B644" s="6" t="s">
        <v>2311</v>
      </c>
      <c r="C644" s="6" t="s">
        <v>2312</v>
      </c>
      <c r="D644" s="7" t="b">
        <v>0</v>
      </c>
      <c r="E644" s="6" t="s">
        <v>874</v>
      </c>
      <c r="F644" s="6" t="s">
        <v>867</v>
      </c>
      <c r="G644" s="8">
        <v>42083</v>
      </c>
      <c r="H644" s="8">
        <v>43882</v>
      </c>
      <c r="I644" s="9"/>
      <c r="J644" s="9"/>
      <c r="K644" s="9"/>
      <c r="L644" s="6" t="s">
        <v>19</v>
      </c>
      <c r="M644" s="9"/>
      <c r="N644" s="6" t="s">
        <v>1161</v>
      </c>
      <c r="O644" s="9"/>
      <c r="P644" s="7">
        <v>0</v>
      </c>
      <c r="Q644" s="6" t="s">
        <v>999</v>
      </c>
      <c r="R644" s="6" t="s">
        <v>2311</v>
      </c>
      <c r="S644" s="6" t="s">
        <v>19</v>
      </c>
      <c r="T644" s="8">
        <v>42825</v>
      </c>
      <c r="U644" s="8">
        <v>42825</v>
      </c>
      <c r="V644" s="7" t="b">
        <v>0</v>
      </c>
      <c r="W644" s="6" t="s">
        <v>860</v>
      </c>
      <c r="X644" s="6" t="s">
        <v>870</v>
      </c>
      <c r="Y644" s="7">
        <v>1</v>
      </c>
      <c r="Z644" s="6" t="s">
        <v>713</v>
      </c>
      <c r="AA644" s="6" t="str">
        <f t="shared" si="40"/>
        <v>1055Z</v>
      </c>
      <c r="AB644" s="6" t="str">
        <f t="shared" si="41"/>
        <v/>
      </c>
      <c r="AD644" s="10" t="e">
        <f>VLOOKUP(R644,Layout2!$B$2:$M$2395,12,FALSE)</f>
        <v>#N/A</v>
      </c>
      <c r="AE644" s="10" t="e">
        <f>IF(ISNA(AD644),VLOOKUP(C644,Layout2!$F$2:$M$2395,8,FALSE),AD644)</f>
        <v>#N/A</v>
      </c>
      <c r="AF644" s="10" t="e">
        <f>IF(ISNA(AE644),VLOOKUP(B644,Layout2!$F$2:$M$2395,8,FALSE),AE644)</f>
        <v>#N/A</v>
      </c>
      <c r="AG644" s="10" t="e">
        <f>IF(ISNA(AF644),VLOOKUP(B644,Layout2!$B$2:$M$2395,12,FALSE),AF644)</f>
        <v>#N/A</v>
      </c>
      <c r="AI644" s="17" t="e">
        <v>#N/A</v>
      </c>
      <c r="AJ644" s="17" t="s">
        <v>1383</v>
      </c>
      <c r="AK644" s="17" t="s">
        <v>1383</v>
      </c>
      <c r="AL644" t="str">
        <f t="shared" si="42"/>
        <v>1055Z</v>
      </c>
      <c r="AM644" t="str">
        <f t="shared" si="43"/>
        <v>CDB 21/02/2020 CEF</v>
      </c>
    </row>
    <row r="645" spans="1:39" ht="12.75" customHeight="1" x14ac:dyDescent="0.3">
      <c r="A645" s="6" t="s">
        <v>2313</v>
      </c>
      <c r="B645" s="6" t="s">
        <v>2314</v>
      </c>
      <c r="C645" s="6" t="s">
        <v>2315</v>
      </c>
      <c r="D645" s="7" t="b">
        <v>0</v>
      </c>
      <c r="E645" s="6" t="s">
        <v>913</v>
      </c>
      <c r="F645" s="6" t="s">
        <v>867</v>
      </c>
      <c r="G645" s="8">
        <v>41864</v>
      </c>
      <c r="H645" s="8">
        <v>44056</v>
      </c>
      <c r="I645" s="9"/>
      <c r="J645" s="9"/>
      <c r="K645" s="9"/>
      <c r="L645" s="6" t="s">
        <v>19</v>
      </c>
      <c r="M645" s="9"/>
      <c r="N645" s="6" t="s">
        <v>888</v>
      </c>
      <c r="O645" s="9"/>
      <c r="P645" s="7">
        <v>0</v>
      </c>
      <c r="Q645" s="6" t="s">
        <v>999</v>
      </c>
      <c r="R645" s="6" t="s">
        <v>2314</v>
      </c>
      <c r="S645" s="6" t="s">
        <v>19</v>
      </c>
      <c r="T645" s="8">
        <v>42825</v>
      </c>
      <c r="U645" s="8">
        <v>42825</v>
      </c>
      <c r="V645" s="7" t="b">
        <v>0</v>
      </c>
      <c r="W645" s="6" t="s">
        <v>860</v>
      </c>
      <c r="X645" s="6" t="s">
        <v>870</v>
      </c>
      <c r="Y645" s="7">
        <v>1</v>
      </c>
      <c r="Z645" s="6" t="s">
        <v>713</v>
      </c>
      <c r="AA645" s="6" t="str">
        <f t="shared" si="40"/>
        <v>BBAS3</v>
      </c>
      <c r="AB645" s="6" t="str">
        <f t="shared" si="41"/>
        <v/>
      </c>
      <c r="AD645" s="10" t="e">
        <f>VLOOKUP(R645,Layout2!$B$2:$M$2395,12,FALSE)</f>
        <v>#N/A</v>
      </c>
      <c r="AE645" s="10" t="e">
        <f>IF(ISNA(AD645),VLOOKUP(C645,Layout2!$F$2:$M$2395,8,FALSE),AD645)</f>
        <v>#N/A</v>
      </c>
      <c r="AF645" s="10" t="e">
        <f>IF(ISNA(AE645),VLOOKUP(B645,Layout2!$F$2:$M$2395,8,FALSE),AE645)</f>
        <v>#N/A</v>
      </c>
      <c r="AG645" s="10" t="e">
        <f>IF(ISNA(AF645),VLOOKUP(B645,Layout2!$B$2:$M$2395,12,FALSE),AF645)</f>
        <v>#N/A</v>
      </c>
      <c r="AI645" s="17" t="e">
        <v>#N/A</v>
      </c>
      <c r="AJ645" s="17" t="s">
        <v>1350</v>
      </c>
      <c r="AK645" s="17" t="s">
        <v>1350</v>
      </c>
      <c r="AL645" t="str">
        <f t="shared" si="42"/>
        <v>BBAS3</v>
      </c>
      <c r="AM645" t="str">
        <f t="shared" si="43"/>
        <v>LF BANCO DO BRASIL 13/08/2020</v>
      </c>
    </row>
    <row r="646" spans="1:39" ht="12.75" customHeight="1" x14ac:dyDescent="0.3">
      <c r="A646" s="6" t="s">
        <v>2316</v>
      </c>
      <c r="B646" s="6" t="s">
        <v>2317</v>
      </c>
      <c r="C646" s="6" t="s">
        <v>2317</v>
      </c>
      <c r="D646" s="7" t="b">
        <v>0</v>
      </c>
      <c r="E646" s="6" t="s">
        <v>866</v>
      </c>
      <c r="F646" s="6" t="s">
        <v>867</v>
      </c>
      <c r="G646" s="8">
        <v>42390</v>
      </c>
      <c r="H646" s="8">
        <v>44189</v>
      </c>
      <c r="I646" s="9"/>
      <c r="J646" s="9"/>
      <c r="K646" s="9"/>
      <c r="L646" s="6" t="s">
        <v>19</v>
      </c>
      <c r="M646" s="9"/>
      <c r="N646" s="6" t="s">
        <v>888</v>
      </c>
      <c r="O646" s="9"/>
      <c r="P646" s="7">
        <v>0</v>
      </c>
      <c r="Q646" s="6" t="s">
        <v>999</v>
      </c>
      <c r="R646" s="6" t="s">
        <v>2317</v>
      </c>
      <c r="S646" s="6" t="s">
        <v>19</v>
      </c>
      <c r="T646" s="8">
        <v>42825</v>
      </c>
      <c r="U646" s="8">
        <v>42825</v>
      </c>
      <c r="V646" s="7" t="b">
        <v>0</v>
      </c>
      <c r="W646" s="6" t="s">
        <v>860</v>
      </c>
      <c r="X646" s="6" t="s">
        <v>870</v>
      </c>
      <c r="Y646" s="7">
        <v>1</v>
      </c>
      <c r="Z646" s="6" t="s">
        <v>713</v>
      </c>
      <c r="AA646" s="6" t="str">
        <f t="shared" si="40"/>
        <v>1055Z</v>
      </c>
      <c r="AB646" s="6" t="str">
        <f t="shared" si="41"/>
        <v/>
      </c>
      <c r="AD646" s="10" t="e">
        <f>VLOOKUP(R646,Layout2!$B$2:$M$2395,12,FALSE)</f>
        <v>#N/A</v>
      </c>
      <c r="AE646" s="10" t="e">
        <f>IF(ISNA(AD646),VLOOKUP(C646,Layout2!$F$2:$M$2395,8,FALSE),AD646)</f>
        <v>#N/A</v>
      </c>
      <c r="AF646" s="10" t="e">
        <f>IF(ISNA(AE646),VLOOKUP(B646,Layout2!$F$2:$M$2395,8,FALSE),AE646)</f>
        <v>#N/A</v>
      </c>
      <c r="AG646" s="10" t="e">
        <f>IF(ISNA(AF646),VLOOKUP(B646,Layout2!$B$2:$M$2395,12,FALSE),AF646)</f>
        <v>#N/A</v>
      </c>
      <c r="AI646" s="17" t="e">
        <v>#N/A</v>
      </c>
      <c r="AJ646" s="17" t="s">
        <v>1383</v>
      </c>
      <c r="AK646" s="17" t="s">
        <v>1383</v>
      </c>
      <c r="AL646" t="str">
        <f t="shared" si="42"/>
        <v>1055Z</v>
      </c>
      <c r="AM646" t="str">
        <f t="shared" si="43"/>
        <v>CDB 24/12/2020 CEF</v>
      </c>
    </row>
    <row r="647" spans="1:39" ht="12.75" customHeight="1" x14ac:dyDescent="0.3">
      <c r="A647" s="6" t="s">
        <v>2318</v>
      </c>
      <c r="B647" s="6" t="s">
        <v>2319</v>
      </c>
      <c r="C647" s="6" t="s">
        <v>2320</v>
      </c>
      <c r="D647" s="7" t="b">
        <v>1</v>
      </c>
      <c r="E647" s="6" t="s">
        <v>1089</v>
      </c>
      <c r="F647" s="6" t="s">
        <v>975</v>
      </c>
      <c r="G647" s="8">
        <v>42832</v>
      </c>
      <c r="H647" s="8">
        <v>55153</v>
      </c>
      <c r="I647" s="9"/>
      <c r="J647" s="9"/>
      <c r="K647" s="9"/>
      <c r="L647" s="6" t="s">
        <v>19</v>
      </c>
      <c r="M647" s="9"/>
      <c r="N647" s="6" t="s">
        <v>888</v>
      </c>
      <c r="O647" s="9"/>
      <c r="P647" s="7">
        <v>0</v>
      </c>
      <c r="Q647" s="6" t="s">
        <v>999</v>
      </c>
      <c r="R647" s="6" t="s">
        <v>746</v>
      </c>
      <c r="S647" s="6" t="s">
        <v>19</v>
      </c>
      <c r="T647" s="8">
        <v>42825</v>
      </c>
      <c r="U647" s="8">
        <v>42825</v>
      </c>
      <c r="V647" s="7" t="b">
        <v>0</v>
      </c>
      <c r="W647" s="6" t="s">
        <v>860</v>
      </c>
      <c r="X647" s="6" t="s">
        <v>861</v>
      </c>
      <c r="Y647" s="7">
        <v>1</v>
      </c>
      <c r="Z647" s="6" t="s">
        <v>713</v>
      </c>
      <c r="AA647" s="6" t="str">
        <f t="shared" si="40"/>
        <v>-</v>
      </c>
      <c r="AB647" s="6" t="str">
        <f t="shared" si="41"/>
        <v/>
      </c>
      <c r="AD647" s="10" t="e">
        <f>VLOOKUP(R647,Layout2!$B$2:$M$2395,12,FALSE)</f>
        <v>#N/A</v>
      </c>
      <c r="AE647" s="10" t="e">
        <f>IF(ISNA(AD647),VLOOKUP(C647,Layout2!$F$2:$M$2395,8,FALSE),AD647)</f>
        <v>#N/A</v>
      </c>
      <c r="AF647" s="10" t="e">
        <f>IF(ISNA(AE647),VLOOKUP(B647,Layout2!$F$2:$M$2395,8,FALSE),AE647)</f>
        <v>#N/A</v>
      </c>
      <c r="AG647" s="10" t="e">
        <f>IF(ISNA(AF647),VLOOKUP(B647,Layout2!$B$2:$M$2395,12,FALSE),AF647)</f>
        <v>#N/A</v>
      </c>
      <c r="AI647" s="17" t="e">
        <v>#N/A</v>
      </c>
      <c r="AJ647" s="17" t="s">
        <v>862</v>
      </c>
      <c r="AK647" s="17" t="s">
        <v>862</v>
      </c>
      <c r="AL647" t="str">
        <f t="shared" si="42"/>
        <v>-</v>
      </c>
      <c r="AM647" t="str">
        <f t="shared" si="43"/>
        <v>SAFRA FIRF REF DI CP</v>
      </c>
    </row>
    <row r="648" spans="1:39" ht="12.75" customHeight="1" x14ac:dyDescent="0.3">
      <c r="A648" s="6" t="s">
        <v>2321</v>
      </c>
      <c r="B648" s="6" t="s">
        <v>2322</v>
      </c>
      <c r="C648" s="6" t="s">
        <v>2323</v>
      </c>
      <c r="D648" s="7" t="b">
        <v>0</v>
      </c>
      <c r="E648" s="6" t="s">
        <v>1004</v>
      </c>
      <c r="F648" s="6" t="s">
        <v>859</v>
      </c>
      <c r="G648" s="8">
        <v>42832</v>
      </c>
      <c r="H648" s="8">
        <v>43192</v>
      </c>
      <c r="I648" s="9"/>
      <c r="J648" s="9"/>
      <c r="K648" s="9"/>
      <c r="L648" s="6" t="s">
        <v>19</v>
      </c>
      <c r="M648" s="9"/>
      <c r="N648" s="6" t="s">
        <v>888</v>
      </c>
      <c r="O648" s="9"/>
      <c r="P648" s="7">
        <v>0</v>
      </c>
      <c r="Q648" s="6" t="s">
        <v>999</v>
      </c>
      <c r="R648" s="6" t="s">
        <v>2322</v>
      </c>
      <c r="S648" s="6" t="s">
        <v>19</v>
      </c>
      <c r="T648" s="8">
        <v>42825</v>
      </c>
      <c r="U648" s="8">
        <v>42825</v>
      </c>
      <c r="V648" s="7" t="b">
        <v>0</v>
      </c>
      <c r="W648" s="6" t="s">
        <v>1230</v>
      </c>
      <c r="X648" s="6" t="s">
        <v>1000</v>
      </c>
      <c r="Y648" s="7">
        <v>1</v>
      </c>
      <c r="Z648" s="6" t="s">
        <v>713</v>
      </c>
      <c r="AA648" s="6" t="str">
        <f t="shared" si="40"/>
        <v>BVMF3</v>
      </c>
      <c r="AB648" s="6" t="str">
        <f t="shared" si="41"/>
        <v/>
      </c>
      <c r="AD648" s="10" t="e">
        <f>VLOOKUP(R648,Layout2!$B$2:$M$2395,12,FALSE)</f>
        <v>#N/A</v>
      </c>
      <c r="AE648" s="10" t="e">
        <f>IF(ISNA(AD648),VLOOKUP(C648,Layout2!$F$2:$M$2395,8,FALSE),AD648)</f>
        <v>#N/A</v>
      </c>
      <c r="AF648" s="10" t="e">
        <f>IF(ISNA(AE648),VLOOKUP(B648,Layout2!$F$2:$M$2395,8,FALSE),AE648)</f>
        <v>#N/A</v>
      </c>
      <c r="AG648" s="10" t="e">
        <f>IF(ISNA(AF648),VLOOKUP(B648,Layout2!$B$2:$M$2395,12,FALSE),AF648)</f>
        <v>#N/A</v>
      </c>
      <c r="AI648" s="17" t="e">
        <v>#N/A</v>
      </c>
      <c r="AJ648" s="17" t="s">
        <v>900</v>
      </c>
      <c r="AK648" s="17" t="s">
        <v>900</v>
      </c>
      <c r="AL648" t="str">
        <f t="shared" si="42"/>
        <v>BVMF3</v>
      </c>
      <c r="AM648" t="str">
        <f t="shared" si="43"/>
        <v>FutDI1J18</v>
      </c>
    </row>
    <row r="649" spans="1:39" ht="12.75" customHeight="1" x14ac:dyDescent="0.3">
      <c r="A649" s="6" t="s">
        <v>2324</v>
      </c>
      <c r="B649" s="6" t="s">
        <v>2325</v>
      </c>
      <c r="C649" s="6" t="s">
        <v>2325</v>
      </c>
      <c r="D649" s="7" t="b">
        <v>0</v>
      </c>
      <c r="E649" s="6" t="s">
        <v>913</v>
      </c>
      <c r="F649" s="6" t="s">
        <v>867</v>
      </c>
      <c r="G649" s="8">
        <v>42514</v>
      </c>
      <c r="H649" s="8">
        <v>44705</v>
      </c>
      <c r="I649" s="9"/>
      <c r="J649" s="9"/>
      <c r="K649" s="9"/>
      <c r="L649" s="6" t="s">
        <v>19</v>
      </c>
      <c r="M649" s="9"/>
      <c r="N649" s="6" t="s">
        <v>888</v>
      </c>
      <c r="O649" s="9"/>
      <c r="P649" s="7">
        <v>2.0500000000000001E-2</v>
      </c>
      <c r="Q649" s="6" t="s">
        <v>999</v>
      </c>
      <c r="R649" s="6" t="s">
        <v>2325</v>
      </c>
      <c r="S649" s="6" t="s">
        <v>19</v>
      </c>
      <c r="T649" s="8">
        <v>42825</v>
      </c>
      <c r="U649" s="8">
        <v>42859</v>
      </c>
      <c r="V649" s="7" t="b">
        <v>0</v>
      </c>
      <c r="W649" s="6" t="s">
        <v>860</v>
      </c>
      <c r="X649" s="6" t="s">
        <v>870</v>
      </c>
      <c r="Y649" s="7">
        <v>1</v>
      </c>
      <c r="Z649" s="6" t="s">
        <v>713</v>
      </c>
      <c r="AA649" s="6" t="str">
        <f t="shared" si="40"/>
        <v>ABCB4</v>
      </c>
      <c r="AB649" s="6" t="str">
        <f t="shared" si="41"/>
        <v/>
      </c>
      <c r="AD649" s="10" t="e">
        <f>VLOOKUP(R649,Layout2!$B$2:$M$2395,12,FALSE)</f>
        <v>#N/A</v>
      </c>
      <c r="AE649" s="10" t="e">
        <f>IF(ISNA(AD649),VLOOKUP(C649,Layout2!$F$2:$M$2395,8,FALSE),AD649)</f>
        <v>#N/A</v>
      </c>
      <c r="AF649" s="10" t="e">
        <f>IF(ISNA(AE649),VLOOKUP(B649,Layout2!$F$2:$M$2395,8,FALSE),AE649)</f>
        <v>#N/A</v>
      </c>
      <c r="AG649" s="10" t="e">
        <f>IF(ISNA(AF649),VLOOKUP(B649,Layout2!$B$2:$M$2395,12,FALSE),AF649)</f>
        <v>#N/A</v>
      </c>
      <c r="AI649" s="17" t="e">
        <v>#N/A</v>
      </c>
      <c r="AJ649" s="17" t="s">
        <v>2045</v>
      </c>
      <c r="AK649" s="17" t="s">
        <v>2045</v>
      </c>
      <c r="AL649" t="str">
        <f t="shared" si="42"/>
        <v>ABCB4</v>
      </c>
      <c r="AM649" t="str">
        <f t="shared" si="43"/>
        <v>LF 24/05/2022 BCO ABC</v>
      </c>
    </row>
    <row r="650" spans="1:39" ht="12.75" customHeight="1" x14ac:dyDescent="0.3">
      <c r="A650" s="6" t="s">
        <v>2326</v>
      </c>
      <c r="B650" s="6" t="s">
        <v>2327</v>
      </c>
      <c r="C650" s="6" t="s">
        <v>2328</v>
      </c>
      <c r="D650" s="7" t="b">
        <v>0</v>
      </c>
      <c r="E650" s="6" t="s">
        <v>1004</v>
      </c>
      <c r="F650" s="6" t="s">
        <v>859</v>
      </c>
      <c r="G650" s="8">
        <v>42832</v>
      </c>
      <c r="H650" s="8">
        <v>43467</v>
      </c>
      <c r="I650" s="9"/>
      <c r="J650" s="9"/>
      <c r="K650" s="9"/>
      <c r="L650" s="6" t="s">
        <v>19</v>
      </c>
      <c r="M650" s="9"/>
      <c r="N650" s="6" t="s">
        <v>888</v>
      </c>
      <c r="O650" s="9"/>
      <c r="P650" s="7">
        <v>0</v>
      </c>
      <c r="Q650" s="6" t="s">
        <v>999</v>
      </c>
      <c r="R650" s="6" t="s">
        <v>2327</v>
      </c>
      <c r="S650" s="6" t="s">
        <v>19</v>
      </c>
      <c r="T650" s="8">
        <v>42825</v>
      </c>
      <c r="U650" s="8">
        <v>43402</v>
      </c>
      <c r="V650" s="7" t="b">
        <v>0</v>
      </c>
      <c r="W650" s="6" t="s">
        <v>860</v>
      </c>
      <c r="X650" s="6" t="s">
        <v>1000</v>
      </c>
      <c r="Y650" s="7">
        <v>1</v>
      </c>
      <c r="Z650" s="6" t="s">
        <v>713</v>
      </c>
      <c r="AA650" s="6" t="str">
        <f t="shared" si="40"/>
        <v>BVMF3</v>
      </c>
      <c r="AB650" s="6" t="str">
        <f t="shared" si="41"/>
        <v/>
      </c>
      <c r="AD650" s="10" t="e">
        <f>VLOOKUP(R650,Layout2!$B$2:$M$2395,12,FALSE)</f>
        <v>#N/A</v>
      </c>
      <c r="AE650" s="10" t="e">
        <f>IF(ISNA(AD650),VLOOKUP(C650,Layout2!$F$2:$M$2395,8,FALSE),AD650)</f>
        <v>#N/A</v>
      </c>
      <c r="AF650" s="10" t="e">
        <f>IF(ISNA(AE650),VLOOKUP(B650,Layout2!$F$2:$M$2395,8,FALSE),AE650)</f>
        <v>#N/A</v>
      </c>
      <c r="AG650" s="10" t="e">
        <f>IF(ISNA(AF650),VLOOKUP(B650,Layout2!$B$2:$M$2395,12,FALSE),AF650)</f>
        <v>#N/A</v>
      </c>
      <c r="AI650" s="17" t="e">
        <v>#N/A</v>
      </c>
      <c r="AJ650" s="17" t="s">
        <v>900</v>
      </c>
      <c r="AK650" s="17" t="s">
        <v>900</v>
      </c>
      <c r="AL650" t="str">
        <f t="shared" si="42"/>
        <v>BVMF3</v>
      </c>
      <c r="AM650" t="str">
        <f t="shared" si="43"/>
        <v>FutDI1F19</v>
      </c>
    </row>
    <row r="651" spans="1:39" ht="12.75" customHeight="1" x14ac:dyDescent="0.3">
      <c r="A651" s="6" t="s">
        <v>2329</v>
      </c>
      <c r="B651" s="6" t="s">
        <v>2330</v>
      </c>
      <c r="C651" s="6" t="s">
        <v>2331</v>
      </c>
      <c r="D651" s="7" t="b">
        <v>0</v>
      </c>
      <c r="E651" s="6" t="s">
        <v>1089</v>
      </c>
      <c r="F651" s="6" t="s">
        <v>975</v>
      </c>
      <c r="G651" s="8">
        <v>42832</v>
      </c>
      <c r="H651" s="8">
        <v>55153</v>
      </c>
      <c r="I651" s="9"/>
      <c r="J651" s="9"/>
      <c r="K651" s="9"/>
      <c r="L651" s="6" t="s">
        <v>19</v>
      </c>
      <c r="M651" s="9"/>
      <c r="N651" s="6" t="s">
        <v>888</v>
      </c>
      <c r="O651" s="9"/>
      <c r="P651" s="7">
        <v>0</v>
      </c>
      <c r="Q651" s="6" t="s">
        <v>999</v>
      </c>
      <c r="R651" s="6" t="s">
        <v>2330</v>
      </c>
      <c r="S651" s="6" t="s">
        <v>19</v>
      </c>
      <c r="T651" s="8">
        <v>42825</v>
      </c>
      <c r="U651" s="8">
        <v>43581</v>
      </c>
      <c r="V651" s="7" t="b">
        <v>0</v>
      </c>
      <c r="W651" s="6" t="s">
        <v>860</v>
      </c>
      <c r="X651" s="6" t="s">
        <v>861</v>
      </c>
      <c r="Y651" s="7">
        <v>1</v>
      </c>
      <c r="Z651" s="6" t="s">
        <v>713</v>
      </c>
      <c r="AA651" s="6" t="str">
        <f t="shared" si="40"/>
        <v>-</v>
      </c>
      <c r="AB651" s="6" t="str">
        <f t="shared" si="41"/>
        <v/>
      </c>
      <c r="AD651" s="10" t="e">
        <f>VLOOKUP(R651,Layout2!$B$2:$M$2395,12,FALSE)</f>
        <v>#N/A</v>
      </c>
      <c r="AE651" s="10" t="e">
        <f>IF(ISNA(AD651),VLOOKUP(C651,Layout2!$F$2:$M$2395,8,FALSE),AD651)</f>
        <v>#N/A</v>
      </c>
      <c r="AF651" s="10" t="e">
        <f>IF(ISNA(AE651),VLOOKUP(B651,Layout2!$F$2:$M$2395,8,FALSE),AE651)</f>
        <v>#N/A</v>
      </c>
      <c r="AG651" s="10" t="e">
        <f>IF(ISNA(AF651),VLOOKUP(B651,Layout2!$B$2:$M$2395,12,FALSE),AF651)</f>
        <v>#N/A</v>
      </c>
      <c r="AI651" s="17" t="e">
        <v>#N/A</v>
      </c>
      <c r="AJ651" s="17" t="s">
        <v>862</v>
      </c>
      <c r="AK651" s="17" t="s">
        <v>862</v>
      </c>
      <c r="AL651" t="str">
        <f t="shared" si="42"/>
        <v>-</v>
      </c>
      <c r="AM651" t="str">
        <f t="shared" si="43"/>
        <v>FIDC DRIVER BRASIL TWO BANCO VOLKSWAGEN FINANCIAMENTO DE VEÍCULOS</v>
      </c>
    </row>
    <row r="652" spans="1:39" ht="12.75" customHeight="1" x14ac:dyDescent="0.3">
      <c r="A652" s="6" t="s">
        <v>2332</v>
      </c>
      <c r="B652" s="6" t="s">
        <v>2333</v>
      </c>
      <c r="C652" s="6" t="s">
        <v>2334</v>
      </c>
      <c r="D652" s="7" t="b">
        <v>0</v>
      </c>
      <c r="E652" s="6" t="s">
        <v>913</v>
      </c>
      <c r="F652" s="6" t="s">
        <v>867</v>
      </c>
      <c r="G652" s="8">
        <v>42090</v>
      </c>
      <c r="H652" s="8">
        <v>43186</v>
      </c>
      <c r="I652" s="9"/>
      <c r="J652" s="9"/>
      <c r="K652" s="9"/>
      <c r="L652" s="6" t="s">
        <v>19</v>
      </c>
      <c r="M652" s="9"/>
      <c r="N652" s="6" t="s">
        <v>1161</v>
      </c>
      <c r="O652" s="9"/>
      <c r="P652" s="7">
        <v>0</v>
      </c>
      <c r="Q652" s="6" t="s">
        <v>999</v>
      </c>
      <c r="R652" s="6" t="s">
        <v>2333</v>
      </c>
      <c r="S652" s="6" t="s">
        <v>19</v>
      </c>
      <c r="T652" s="8">
        <v>42825</v>
      </c>
      <c r="U652" s="8">
        <v>43193</v>
      </c>
      <c r="V652" s="7" t="b">
        <v>1</v>
      </c>
      <c r="W652" s="6" t="s">
        <v>860</v>
      </c>
      <c r="X652" s="6" t="s">
        <v>870</v>
      </c>
      <c r="Y652" s="7">
        <v>1</v>
      </c>
      <c r="Z652" s="6" t="s">
        <v>713</v>
      </c>
      <c r="AA652" s="6" t="str">
        <f t="shared" si="40"/>
        <v>BBDC4</v>
      </c>
      <c r="AB652" s="6" t="str">
        <f t="shared" si="41"/>
        <v/>
      </c>
      <c r="AD652" s="10" t="e">
        <f>VLOOKUP(R652,Layout2!$B$2:$M$2395,12,FALSE)</f>
        <v>#N/A</v>
      </c>
      <c r="AE652" s="10" t="e">
        <f>IF(ISNA(AD652),VLOOKUP(C652,Layout2!$F$2:$M$2395,8,FALSE),AD652)</f>
        <v>#N/A</v>
      </c>
      <c r="AF652" s="10" t="e">
        <f>IF(ISNA(AE652),VLOOKUP(B652,Layout2!$F$2:$M$2395,8,FALSE),AE652)</f>
        <v>#N/A</v>
      </c>
      <c r="AG652" s="10" t="e">
        <f>IF(ISNA(AF652),VLOOKUP(B652,Layout2!$B$2:$M$2395,12,FALSE),AF652)</f>
        <v>#N/A</v>
      </c>
      <c r="AI652" s="17" t="e">
        <v>#N/A</v>
      </c>
      <c r="AJ652" s="17" t="s">
        <v>1115</v>
      </c>
      <c r="AK652" s="17" t="s">
        <v>1115</v>
      </c>
      <c r="AL652" t="str">
        <f t="shared" si="42"/>
        <v>BBDC4</v>
      </c>
      <c r="AM652" t="str">
        <f t="shared" si="43"/>
        <v>LF 27/03/2018 BCO BRADESCO SA</v>
      </c>
    </row>
    <row r="653" spans="1:39" ht="12.75" customHeight="1" x14ac:dyDescent="0.3">
      <c r="A653" s="6" t="s">
        <v>2335</v>
      </c>
      <c r="B653" s="6" t="s">
        <v>2336</v>
      </c>
      <c r="C653" s="6" t="s">
        <v>2337</v>
      </c>
      <c r="D653" s="7" t="b">
        <v>0</v>
      </c>
      <c r="E653" s="6" t="s">
        <v>913</v>
      </c>
      <c r="F653" s="6" t="s">
        <v>867</v>
      </c>
      <c r="G653" s="8">
        <v>41781</v>
      </c>
      <c r="H653" s="8">
        <v>44338</v>
      </c>
      <c r="I653" s="9"/>
      <c r="J653" s="9"/>
      <c r="K653" s="9"/>
      <c r="L653" s="6" t="s">
        <v>19</v>
      </c>
      <c r="M653" s="9"/>
      <c r="N653" s="6" t="s">
        <v>868</v>
      </c>
      <c r="O653" s="9"/>
      <c r="P653" s="7">
        <v>1</v>
      </c>
      <c r="Q653" s="6" t="s">
        <v>999</v>
      </c>
      <c r="R653" s="6" t="s">
        <v>2336</v>
      </c>
      <c r="S653" s="6" t="s">
        <v>19</v>
      </c>
      <c r="T653" s="8">
        <v>42825</v>
      </c>
      <c r="U653" s="8">
        <v>42825</v>
      </c>
      <c r="V653" s="7" t="b">
        <v>0</v>
      </c>
      <c r="W653" s="6" t="s">
        <v>860</v>
      </c>
      <c r="X653" s="6" t="s">
        <v>870</v>
      </c>
      <c r="Y653" s="7">
        <v>1</v>
      </c>
      <c r="Z653" s="6" t="s">
        <v>713</v>
      </c>
      <c r="AA653" s="6" t="str">
        <f t="shared" si="40"/>
        <v>BBAS3</v>
      </c>
      <c r="AB653" s="6" t="str">
        <f t="shared" si="41"/>
        <v/>
      </c>
      <c r="AD653" s="10" t="e">
        <f>VLOOKUP(R653,Layout2!$B$2:$M$2395,12,FALSE)</f>
        <v>#N/A</v>
      </c>
      <c r="AE653" s="10" t="e">
        <f>IF(ISNA(AD653),VLOOKUP(C653,Layout2!$F$2:$M$2395,8,FALSE),AD653)</f>
        <v>#N/A</v>
      </c>
      <c r="AF653" s="10" t="e">
        <f>IF(ISNA(AE653),VLOOKUP(B653,Layout2!$F$2:$M$2395,8,FALSE),AE653)</f>
        <v>#N/A</v>
      </c>
      <c r="AG653" s="10" t="e">
        <f>IF(ISNA(AF653),VLOOKUP(B653,Layout2!$B$2:$M$2395,12,FALSE),AF653)</f>
        <v>#N/A</v>
      </c>
      <c r="AI653" s="17" t="e">
        <v>#N/A</v>
      </c>
      <c r="AJ653" s="17" t="s">
        <v>1350</v>
      </c>
      <c r="AK653" s="17" t="s">
        <v>1350</v>
      </c>
      <c r="AL653" t="str">
        <f t="shared" si="42"/>
        <v>BBAS3</v>
      </c>
      <c r="AM653" t="str">
        <f t="shared" si="43"/>
        <v>LF BANCO DO BRASL 22/05/2021</v>
      </c>
    </row>
    <row r="654" spans="1:39" ht="12.75" customHeight="1" x14ac:dyDescent="0.3">
      <c r="A654" s="6" t="s">
        <v>2338</v>
      </c>
      <c r="B654" s="6" t="s">
        <v>2339</v>
      </c>
      <c r="C654" s="6" t="s">
        <v>2340</v>
      </c>
      <c r="D654" s="7" t="b">
        <v>0</v>
      </c>
      <c r="E654" s="6" t="s">
        <v>1004</v>
      </c>
      <c r="F654" s="6" t="s">
        <v>859</v>
      </c>
      <c r="G654" s="8">
        <v>42832</v>
      </c>
      <c r="H654" s="8">
        <v>43102</v>
      </c>
      <c r="I654" s="9"/>
      <c r="J654" s="9"/>
      <c r="K654" s="9"/>
      <c r="L654" s="6" t="s">
        <v>19</v>
      </c>
      <c r="M654" s="9"/>
      <c r="N654" s="6" t="s">
        <v>888</v>
      </c>
      <c r="O654" s="9"/>
      <c r="P654" s="7">
        <v>0</v>
      </c>
      <c r="Q654" s="6" t="s">
        <v>999</v>
      </c>
      <c r="R654" s="6" t="s">
        <v>2339</v>
      </c>
      <c r="S654" s="6" t="s">
        <v>19</v>
      </c>
      <c r="T654" s="8">
        <v>42825</v>
      </c>
      <c r="U654" s="8">
        <v>42825</v>
      </c>
      <c r="V654" s="7" t="b">
        <v>0</v>
      </c>
      <c r="W654" s="6" t="s">
        <v>1230</v>
      </c>
      <c r="X654" s="6" t="s">
        <v>1000</v>
      </c>
      <c r="Y654" s="7">
        <v>1</v>
      </c>
      <c r="Z654" s="6" t="s">
        <v>713</v>
      </c>
      <c r="AA654" s="6" t="str">
        <f t="shared" si="40"/>
        <v>BVMF3</v>
      </c>
      <c r="AB654" s="6" t="str">
        <f t="shared" si="41"/>
        <v/>
      </c>
      <c r="AD654" s="10" t="e">
        <f>VLOOKUP(R654,Layout2!$B$2:$M$2395,12,FALSE)</f>
        <v>#N/A</v>
      </c>
      <c r="AE654" s="10" t="e">
        <f>IF(ISNA(AD654),VLOOKUP(C654,Layout2!$F$2:$M$2395,8,FALSE),AD654)</f>
        <v>#N/A</v>
      </c>
      <c r="AF654" s="10" t="e">
        <f>IF(ISNA(AE654),VLOOKUP(B654,Layout2!$F$2:$M$2395,8,FALSE),AE654)</f>
        <v>#N/A</v>
      </c>
      <c r="AG654" s="10" t="e">
        <f>IF(ISNA(AF654),VLOOKUP(B654,Layout2!$B$2:$M$2395,12,FALSE),AF654)</f>
        <v>#N/A</v>
      </c>
      <c r="AI654" s="17" t="e">
        <v>#N/A</v>
      </c>
      <c r="AJ654" s="17" t="s">
        <v>900</v>
      </c>
      <c r="AK654" s="17" t="s">
        <v>900</v>
      </c>
      <c r="AL654" t="str">
        <f t="shared" si="42"/>
        <v>BVMF3</v>
      </c>
      <c r="AM654" t="str">
        <f t="shared" si="43"/>
        <v>FutDI1F18</v>
      </c>
    </row>
    <row r="655" spans="1:39" ht="12.75" customHeight="1" x14ac:dyDescent="0.3">
      <c r="A655" s="6" t="s">
        <v>2341</v>
      </c>
      <c r="B655" s="6" t="s">
        <v>2342</v>
      </c>
      <c r="C655" s="6" t="s">
        <v>2343</v>
      </c>
      <c r="D655" s="7" t="b">
        <v>0</v>
      </c>
      <c r="E655" s="6" t="s">
        <v>1004</v>
      </c>
      <c r="F655" s="6" t="s">
        <v>859</v>
      </c>
      <c r="G655" s="8">
        <v>42832</v>
      </c>
      <c r="H655" s="8">
        <v>42919</v>
      </c>
      <c r="I655" s="9"/>
      <c r="J655" s="9"/>
      <c r="K655" s="9"/>
      <c r="L655" s="6" t="s">
        <v>19</v>
      </c>
      <c r="M655" s="9"/>
      <c r="N655" s="6" t="s">
        <v>888</v>
      </c>
      <c r="O655" s="9"/>
      <c r="P655" s="7">
        <v>0</v>
      </c>
      <c r="Q655" s="6" t="s">
        <v>999</v>
      </c>
      <c r="R655" s="6" t="s">
        <v>2342</v>
      </c>
      <c r="S655" s="6" t="s">
        <v>19</v>
      </c>
      <c r="T655" s="8">
        <v>42825</v>
      </c>
      <c r="U655" s="8">
        <v>42825</v>
      </c>
      <c r="V655" s="7" t="b">
        <v>0</v>
      </c>
      <c r="W655" s="6" t="s">
        <v>1230</v>
      </c>
      <c r="X655" s="6" t="s">
        <v>1000</v>
      </c>
      <c r="Y655" s="7">
        <v>1</v>
      </c>
      <c r="Z655" s="6" t="s">
        <v>713</v>
      </c>
      <c r="AA655" s="6" t="str">
        <f t="shared" si="40"/>
        <v>BVMF3</v>
      </c>
      <c r="AB655" s="6" t="str">
        <f t="shared" si="41"/>
        <v/>
      </c>
      <c r="AD655" s="10" t="e">
        <f>VLOOKUP(R655,Layout2!$B$2:$M$2395,12,FALSE)</f>
        <v>#N/A</v>
      </c>
      <c r="AE655" s="10" t="e">
        <f>IF(ISNA(AD655),VLOOKUP(C655,Layout2!$F$2:$M$2395,8,FALSE),AD655)</f>
        <v>#N/A</v>
      </c>
      <c r="AF655" s="10" t="e">
        <f>IF(ISNA(AE655),VLOOKUP(B655,Layout2!$F$2:$M$2395,8,FALSE),AE655)</f>
        <v>#N/A</v>
      </c>
      <c r="AG655" s="10" t="e">
        <f>IF(ISNA(AF655),VLOOKUP(B655,Layout2!$B$2:$M$2395,12,FALSE),AF655)</f>
        <v>#N/A</v>
      </c>
      <c r="AI655" s="17" t="e">
        <v>#N/A</v>
      </c>
      <c r="AJ655" s="17" t="s">
        <v>900</v>
      </c>
      <c r="AK655" s="17" t="s">
        <v>900</v>
      </c>
      <c r="AL655" t="str">
        <f t="shared" si="42"/>
        <v>BVMF3</v>
      </c>
      <c r="AM655" t="str">
        <f t="shared" si="43"/>
        <v>FutDI1N17</v>
      </c>
    </row>
    <row r="656" spans="1:39" ht="12.75" customHeight="1" x14ac:dyDescent="0.3">
      <c r="A656" s="6" t="s">
        <v>2344</v>
      </c>
      <c r="B656" s="6" t="s">
        <v>2345</v>
      </c>
      <c r="C656" s="6" t="s">
        <v>2346</v>
      </c>
      <c r="D656" s="7" t="b">
        <v>0</v>
      </c>
      <c r="E656" s="6" t="s">
        <v>913</v>
      </c>
      <c r="F656" s="6" t="s">
        <v>867</v>
      </c>
      <c r="G656" s="8">
        <v>40634</v>
      </c>
      <c r="H656" s="8">
        <v>42828</v>
      </c>
      <c r="I656" s="9"/>
      <c r="J656" s="9"/>
      <c r="K656" s="9"/>
      <c r="L656" s="6" t="s">
        <v>19</v>
      </c>
      <c r="M656" s="9"/>
      <c r="N656" s="6" t="s">
        <v>868</v>
      </c>
      <c r="O656" s="9"/>
      <c r="P656" s="7">
        <v>1</v>
      </c>
      <c r="Q656" s="6" t="s">
        <v>999</v>
      </c>
      <c r="R656" s="6" t="s">
        <v>2345</v>
      </c>
      <c r="S656" s="6" t="s">
        <v>19</v>
      </c>
      <c r="T656" s="8">
        <v>42825</v>
      </c>
      <c r="U656" s="8">
        <v>42835</v>
      </c>
      <c r="V656" s="7" t="b">
        <v>1</v>
      </c>
      <c r="W656" s="6" t="s">
        <v>860</v>
      </c>
      <c r="X656" s="6" t="s">
        <v>870</v>
      </c>
      <c r="Y656" s="7">
        <v>1</v>
      </c>
      <c r="Z656" s="6" t="s">
        <v>713</v>
      </c>
      <c r="AA656" s="6" t="str">
        <f t="shared" si="40"/>
        <v>BBAS3</v>
      </c>
      <c r="AB656" s="6" t="str">
        <f t="shared" si="41"/>
        <v/>
      </c>
      <c r="AD656" s="10" t="e">
        <f>VLOOKUP(R656,Layout2!$B$2:$M$2395,12,FALSE)</f>
        <v>#N/A</v>
      </c>
      <c r="AE656" s="10" t="e">
        <f>IF(ISNA(AD656),VLOOKUP(C656,Layout2!$F$2:$M$2395,8,FALSE),AD656)</f>
        <v>#N/A</v>
      </c>
      <c r="AF656" s="10" t="e">
        <f>IF(ISNA(AE656),VLOOKUP(B656,Layout2!$F$2:$M$2395,8,FALSE),AE656)</f>
        <v>#N/A</v>
      </c>
      <c r="AG656" s="10" t="e">
        <f>IF(ISNA(AF656),VLOOKUP(B656,Layout2!$B$2:$M$2395,12,FALSE),AF656)</f>
        <v>#N/A</v>
      </c>
      <c r="AI656" s="17" t="e">
        <v>#N/A</v>
      </c>
      <c r="AJ656" s="17" t="s">
        <v>1350</v>
      </c>
      <c r="AK656" s="17" t="s">
        <v>1350</v>
      </c>
      <c r="AL656" t="str">
        <f t="shared" si="42"/>
        <v>BBAS3</v>
      </c>
      <c r="AM656" t="str">
        <f t="shared" si="43"/>
        <v>LF BANCO DO BRASL 03/04/2017</v>
      </c>
    </row>
    <row r="657" spans="1:39" ht="12.75" customHeight="1" x14ac:dyDescent="0.3">
      <c r="A657" s="6" t="s">
        <v>2347</v>
      </c>
      <c r="B657" s="6" t="s">
        <v>2348</v>
      </c>
      <c r="C657" s="6" t="s">
        <v>2349</v>
      </c>
      <c r="D657" s="7" t="b">
        <v>0</v>
      </c>
      <c r="E657" s="6" t="s">
        <v>913</v>
      </c>
      <c r="F657" s="6" t="s">
        <v>867</v>
      </c>
      <c r="G657" s="8">
        <v>42671</v>
      </c>
      <c r="H657" s="8">
        <v>43766</v>
      </c>
      <c r="I657" s="9"/>
      <c r="J657" s="9"/>
      <c r="K657" s="9"/>
      <c r="L657" s="6" t="s">
        <v>19</v>
      </c>
      <c r="M657" s="9"/>
      <c r="N657" s="6" t="s">
        <v>1161</v>
      </c>
      <c r="O657" s="9"/>
      <c r="P657" s="7">
        <v>0</v>
      </c>
      <c r="Q657" s="6" t="s">
        <v>999</v>
      </c>
      <c r="R657" s="6" t="s">
        <v>2348</v>
      </c>
      <c r="S657" s="6" t="s">
        <v>19</v>
      </c>
      <c r="T657" s="8">
        <v>42825</v>
      </c>
      <c r="U657" s="8">
        <v>42825</v>
      </c>
      <c r="V657" s="7" t="b">
        <v>0</v>
      </c>
      <c r="W657" s="6" t="s">
        <v>860</v>
      </c>
      <c r="X657" s="6" t="s">
        <v>870</v>
      </c>
      <c r="Y657" s="7">
        <v>1</v>
      </c>
      <c r="Z657" s="6" t="s">
        <v>713</v>
      </c>
      <c r="AA657" s="6" t="str">
        <f t="shared" si="40"/>
        <v/>
      </c>
      <c r="AB657" s="6" t="str">
        <f t="shared" si="41"/>
        <v/>
      </c>
      <c r="AD657" s="10" t="e">
        <f>VLOOKUP(R657,Layout2!$B$2:$M$2395,12,FALSE)</f>
        <v>#N/A</v>
      </c>
      <c r="AE657" s="10" t="e">
        <f>IF(ISNA(AD657),VLOOKUP(C657,Layout2!$F$2:$M$2395,8,FALSE),AD657)</f>
        <v>#N/A</v>
      </c>
      <c r="AF657" s="10" t="e">
        <f>IF(ISNA(AE657),VLOOKUP(B657,Layout2!$F$2:$M$2395,8,FALSE),AE657)</f>
        <v>#N/A</v>
      </c>
      <c r="AG657" s="10" t="e">
        <f>IF(ISNA(AF657),VLOOKUP(B657,Layout2!$B$2:$M$2395,12,FALSE),AF657)</f>
        <v>#N/A</v>
      </c>
      <c r="AI657" s="17" t="e">
        <v>#N/A</v>
      </c>
      <c r="AJ657" s="17" t="e">
        <v>#N/A</v>
      </c>
      <c r="AK657" s="17" t="s">
        <v>19</v>
      </c>
      <c r="AL657" t="str">
        <f t="shared" si="42"/>
        <v/>
      </c>
      <c r="AM657" t="str">
        <f t="shared" si="43"/>
        <v>LF 28/10/2019 BCO RCI</v>
      </c>
    </row>
    <row r="658" spans="1:39" ht="12.75" customHeight="1" x14ac:dyDescent="0.3">
      <c r="A658" s="6" t="s">
        <v>2350</v>
      </c>
      <c r="B658" s="6" t="s">
        <v>2351</v>
      </c>
      <c r="C658" s="6" t="s">
        <v>2352</v>
      </c>
      <c r="D658" s="7" t="b">
        <v>0</v>
      </c>
      <c r="E658" s="6" t="s">
        <v>913</v>
      </c>
      <c r="F658" s="6" t="s">
        <v>867</v>
      </c>
      <c r="G658" s="8">
        <v>41764</v>
      </c>
      <c r="H658" s="8">
        <v>44321</v>
      </c>
      <c r="I658" s="9"/>
      <c r="J658" s="9"/>
      <c r="K658" s="9"/>
      <c r="L658" s="6" t="s">
        <v>19</v>
      </c>
      <c r="M658" s="9"/>
      <c r="N658" s="6" t="s">
        <v>868</v>
      </c>
      <c r="O658" s="9"/>
      <c r="P658" s="7">
        <v>1</v>
      </c>
      <c r="Q658" s="6" t="s">
        <v>999</v>
      </c>
      <c r="R658" s="6" t="s">
        <v>2351</v>
      </c>
      <c r="S658" s="6" t="s">
        <v>19</v>
      </c>
      <c r="T658" s="8">
        <v>42825</v>
      </c>
      <c r="U658" s="8">
        <v>42825</v>
      </c>
      <c r="V658" s="7" t="b">
        <v>0</v>
      </c>
      <c r="W658" s="6" t="s">
        <v>860</v>
      </c>
      <c r="X658" s="6" t="s">
        <v>870</v>
      </c>
      <c r="Y658" s="7">
        <v>1</v>
      </c>
      <c r="Z658" s="6" t="s">
        <v>713</v>
      </c>
      <c r="AA658" s="6" t="str">
        <f t="shared" si="40"/>
        <v>BBAS3</v>
      </c>
      <c r="AB658" s="6" t="str">
        <f t="shared" si="41"/>
        <v/>
      </c>
      <c r="AD658" s="10" t="e">
        <f>VLOOKUP(R658,Layout2!$B$2:$M$2395,12,FALSE)</f>
        <v>#N/A</v>
      </c>
      <c r="AE658" s="10" t="e">
        <f>IF(ISNA(AD658),VLOOKUP(C658,Layout2!$F$2:$M$2395,8,FALSE),AD658)</f>
        <v>#N/A</v>
      </c>
      <c r="AF658" s="10" t="e">
        <f>IF(ISNA(AE658),VLOOKUP(B658,Layout2!$F$2:$M$2395,8,FALSE),AE658)</f>
        <v>#N/A</v>
      </c>
      <c r="AG658" s="10" t="e">
        <f>IF(ISNA(AF658),VLOOKUP(B658,Layout2!$B$2:$M$2395,12,FALSE),AF658)</f>
        <v>#N/A</v>
      </c>
      <c r="AI658" s="17" t="e">
        <v>#N/A</v>
      </c>
      <c r="AJ658" s="17" t="s">
        <v>1350</v>
      </c>
      <c r="AK658" s="17" t="s">
        <v>1350</v>
      </c>
      <c r="AL658" t="str">
        <f t="shared" si="42"/>
        <v>BBAS3</v>
      </c>
      <c r="AM658" t="str">
        <f t="shared" si="43"/>
        <v>LF BANCO DO BRASL 05/2021</v>
      </c>
    </row>
    <row r="659" spans="1:39" ht="12.75" customHeight="1" x14ac:dyDescent="0.3">
      <c r="A659" s="6" t="s">
        <v>2353</v>
      </c>
      <c r="B659" s="6" t="s">
        <v>2354</v>
      </c>
      <c r="C659" s="6" t="s">
        <v>2355</v>
      </c>
      <c r="D659" s="7" t="b">
        <v>0</v>
      </c>
      <c r="E659" s="6" t="s">
        <v>1089</v>
      </c>
      <c r="F659" s="6" t="s">
        <v>975</v>
      </c>
      <c r="G659" s="8">
        <v>42832</v>
      </c>
      <c r="H659" s="8">
        <v>55153</v>
      </c>
      <c r="I659" s="9"/>
      <c r="J659" s="9"/>
      <c r="K659" s="9"/>
      <c r="L659" s="6" t="s">
        <v>19</v>
      </c>
      <c r="M659" s="9"/>
      <c r="N659" s="6" t="s">
        <v>888</v>
      </c>
      <c r="O659" s="9"/>
      <c r="P659" s="7">
        <v>0</v>
      </c>
      <c r="Q659" s="6" t="s">
        <v>999</v>
      </c>
      <c r="R659" s="6" t="s">
        <v>2354</v>
      </c>
      <c r="S659" s="6" t="s">
        <v>19</v>
      </c>
      <c r="T659" s="8">
        <v>42825</v>
      </c>
      <c r="U659" s="8">
        <v>42886</v>
      </c>
      <c r="V659" s="7" t="b">
        <v>0</v>
      </c>
      <c r="W659" s="6" t="s">
        <v>860</v>
      </c>
      <c r="X659" s="6" t="s">
        <v>861</v>
      </c>
      <c r="Y659" s="7">
        <v>1</v>
      </c>
      <c r="Z659" s="6" t="s">
        <v>713</v>
      </c>
      <c r="AA659" s="6" t="str">
        <f t="shared" si="40"/>
        <v>-</v>
      </c>
      <c r="AB659" s="6" t="str">
        <f t="shared" si="41"/>
        <v/>
      </c>
      <c r="AD659" s="10" t="e">
        <f>VLOOKUP(R659,Layout2!$B$2:$M$2395,12,FALSE)</f>
        <v>#N/A</v>
      </c>
      <c r="AE659" s="10" t="e">
        <f>IF(ISNA(AD659),VLOOKUP(C659,Layout2!$F$2:$M$2395,8,FALSE),AD659)</f>
        <v>#N/A</v>
      </c>
      <c r="AF659" s="10" t="e">
        <f>IF(ISNA(AE659),VLOOKUP(B659,Layout2!$F$2:$M$2395,8,FALSE),AE659)</f>
        <v>#N/A</v>
      </c>
      <c r="AG659" s="10" t="e">
        <f>IF(ISNA(AF659),VLOOKUP(B659,Layout2!$B$2:$M$2395,12,FALSE),AF659)</f>
        <v>#N/A</v>
      </c>
      <c r="AI659" s="17" t="e">
        <v>#N/A</v>
      </c>
      <c r="AJ659" s="17" t="s">
        <v>862</v>
      </c>
      <c r="AK659" s="17" t="s">
        <v>862</v>
      </c>
      <c r="AL659" t="str">
        <f t="shared" si="42"/>
        <v>-</v>
      </c>
      <c r="AM659" t="str">
        <f t="shared" si="43"/>
        <v>FIDC OMNI VEÍCULOS X</v>
      </c>
    </row>
    <row r="660" spans="1:39" ht="12.75" customHeight="1" x14ac:dyDescent="0.3">
      <c r="A660" s="6" t="s">
        <v>2356</v>
      </c>
      <c r="B660" s="6" t="s">
        <v>2357</v>
      </c>
      <c r="C660" s="6" t="s">
        <v>2358</v>
      </c>
      <c r="D660" s="7" t="b">
        <v>0</v>
      </c>
      <c r="E660" s="6" t="s">
        <v>913</v>
      </c>
      <c r="F660" s="6" t="s">
        <v>867</v>
      </c>
      <c r="G660" s="8">
        <v>40634</v>
      </c>
      <c r="H660" s="8">
        <v>42828</v>
      </c>
      <c r="I660" s="9"/>
      <c r="J660" s="9"/>
      <c r="K660" s="9"/>
      <c r="L660" s="6" t="s">
        <v>19</v>
      </c>
      <c r="M660" s="9"/>
      <c r="N660" s="6" t="s">
        <v>868</v>
      </c>
      <c r="O660" s="9"/>
      <c r="P660" s="7">
        <v>1</v>
      </c>
      <c r="Q660" s="6" t="s">
        <v>999</v>
      </c>
      <c r="R660" s="6" t="s">
        <v>2357</v>
      </c>
      <c r="S660" s="6" t="s">
        <v>19</v>
      </c>
      <c r="T660" s="8">
        <v>42825</v>
      </c>
      <c r="U660" s="8">
        <v>42835</v>
      </c>
      <c r="V660" s="7" t="b">
        <v>1</v>
      </c>
      <c r="W660" s="6" t="s">
        <v>860</v>
      </c>
      <c r="X660" s="6" t="s">
        <v>870</v>
      </c>
      <c r="Y660" s="7">
        <v>1</v>
      </c>
      <c r="Z660" s="6" t="s">
        <v>713</v>
      </c>
      <c r="AA660" s="6" t="str">
        <f t="shared" si="40"/>
        <v>BBAS3</v>
      </c>
      <c r="AB660" s="6" t="str">
        <f t="shared" si="41"/>
        <v/>
      </c>
      <c r="AD660" s="10" t="e">
        <f>VLOOKUP(R660,Layout2!$B$2:$M$2395,12,FALSE)</f>
        <v>#N/A</v>
      </c>
      <c r="AE660" s="10" t="e">
        <f>IF(ISNA(AD660),VLOOKUP(C660,Layout2!$F$2:$M$2395,8,FALSE),AD660)</f>
        <v>#N/A</v>
      </c>
      <c r="AF660" s="10" t="e">
        <f>IF(ISNA(AE660),VLOOKUP(B660,Layout2!$F$2:$M$2395,8,FALSE),AE660)</f>
        <v>#N/A</v>
      </c>
      <c r="AG660" s="10" t="e">
        <f>IF(ISNA(AF660),VLOOKUP(B660,Layout2!$B$2:$M$2395,12,FALSE),AF660)</f>
        <v>#N/A</v>
      </c>
      <c r="AI660" s="17" t="e">
        <v>#N/A</v>
      </c>
      <c r="AJ660" s="17" t="s">
        <v>1350</v>
      </c>
      <c r="AK660" s="17" t="s">
        <v>1350</v>
      </c>
      <c r="AL660" t="str">
        <f t="shared" si="42"/>
        <v>BBAS3</v>
      </c>
      <c r="AM660" t="str">
        <f t="shared" si="43"/>
        <v>LF 03/04/2017 Banco do Brasil</v>
      </c>
    </row>
    <row r="661" spans="1:39" ht="12.75" customHeight="1" x14ac:dyDescent="0.3">
      <c r="A661" s="6" t="s">
        <v>2359</v>
      </c>
      <c r="B661" s="6" t="s">
        <v>2360</v>
      </c>
      <c r="C661" s="6" t="s">
        <v>2361</v>
      </c>
      <c r="D661" s="7" t="b">
        <v>0</v>
      </c>
      <c r="E661" s="6" t="s">
        <v>874</v>
      </c>
      <c r="F661" s="6" t="s">
        <v>867</v>
      </c>
      <c r="G661" s="8">
        <v>42811</v>
      </c>
      <c r="H661" s="8">
        <v>43542</v>
      </c>
      <c r="I661" s="9"/>
      <c r="J661" s="9"/>
      <c r="K661" s="9"/>
      <c r="L661" s="6" t="s">
        <v>19</v>
      </c>
      <c r="M661" s="9"/>
      <c r="N661" s="6" t="s">
        <v>1161</v>
      </c>
      <c r="O661" s="9"/>
      <c r="P661" s="7">
        <v>0</v>
      </c>
      <c r="Q661" s="6" t="s">
        <v>999</v>
      </c>
      <c r="R661" s="6" t="s">
        <v>2360</v>
      </c>
      <c r="S661" s="6" t="s">
        <v>19</v>
      </c>
      <c r="T661" s="8">
        <v>42825</v>
      </c>
      <c r="U661" s="8">
        <v>42825</v>
      </c>
      <c r="V661" s="7" t="b">
        <v>0</v>
      </c>
      <c r="W661" s="6" t="s">
        <v>860</v>
      </c>
      <c r="X661" s="6" t="s">
        <v>870</v>
      </c>
      <c r="Y661" s="7">
        <v>1</v>
      </c>
      <c r="Z661" s="6" t="s">
        <v>713</v>
      </c>
      <c r="AA661" s="6" t="str">
        <f t="shared" si="40"/>
        <v>-</v>
      </c>
      <c r="AB661" s="6" t="str">
        <f t="shared" si="41"/>
        <v/>
      </c>
      <c r="AD661" s="10" t="e">
        <f>VLOOKUP(R661,Layout2!$B$2:$M$2395,12,FALSE)</f>
        <v>#N/A</v>
      </c>
      <c r="AE661" s="10" t="e">
        <f>IF(ISNA(AD661),VLOOKUP(C661,Layout2!$F$2:$M$2395,8,FALSE),AD661)</f>
        <v>#N/A</v>
      </c>
      <c r="AF661" s="10" t="e">
        <f>IF(ISNA(AE661),VLOOKUP(B661,Layout2!$F$2:$M$2395,8,FALSE),AE661)</f>
        <v>#N/A</v>
      </c>
      <c r="AG661" s="10" t="e">
        <f>IF(ISNA(AF661),VLOOKUP(B661,Layout2!$B$2:$M$2395,12,FALSE),AF661)</f>
        <v>#N/A</v>
      </c>
      <c r="AI661" s="17" t="e">
        <v>#N/A</v>
      </c>
      <c r="AJ661" s="17" t="s">
        <v>862</v>
      </c>
      <c r="AK661" s="17" t="s">
        <v>862</v>
      </c>
      <c r="AL661" t="str">
        <f t="shared" si="42"/>
        <v>-</v>
      </c>
      <c r="AM661" t="str">
        <f t="shared" si="43"/>
        <v>CDB 18/03/2019 VOLKS</v>
      </c>
    </row>
    <row r="662" spans="1:39" ht="12.75" customHeight="1" x14ac:dyDescent="0.3">
      <c r="A662" s="6" t="s">
        <v>2344</v>
      </c>
      <c r="B662" s="6" t="s">
        <v>2362</v>
      </c>
      <c r="C662" s="6" t="s">
        <v>2363</v>
      </c>
      <c r="D662" s="7" t="b">
        <v>0</v>
      </c>
      <c r="E662" s="6" t="s">
        <v>913</v>
      </c>
      <c r="F662" s="6" t="s">
        <v>867</v>
      </c>
      <c r="G662" s="8">
        <v>40634</v>
      </c>
      <c r="H662" s="8">
        <v>42828</v>
      </c>
      <c r="I662" s="9"/>
      <c r="J662" s="9"/>
      <c r="K662" s="9"/>
      <c r="L662" s="6" t="s">
        <v>19</v>
      </c>
      <c r="M662" s="9"/>
      <c r="N662" s="6" t="s">
        <v>868</v>
      </c>
      <c r="O662" s="9"/>
      <c r="P662" s="7">
        <v>1</v>
      </c>
      <c r="Q662" s="6" t="s">
        <v>999</v>
      </c>
      <c r="R662" s="6" t="s">
        <v>2362</v>
      </c>
      <c r="S662" s="6" t="s">
        <v>19</v>
      </c>
      <c r="T662" s="8">
        <v>42825</v>
      </c>
      <c r="U662" s="8">
        <v>42835</v>
      </c>
      <c r="V662" s="7" t="b">
        <v>1</v>
      </c>
      <c r="W662" s="6" t="s">
        <v>860</v>
      </c>
      <c r="X662" s="6" t="s">
        <v>870</v>
      </c>
      <c r="Y662" s="7">
        <v>1</v>
      </c>
      <c r="Z662" s="6" t="s">
        <v>713</v>
      </c>
      <c r="AA662" s="6" t="str">
        <f t="shared" si="40"/>
        <v>BBAS3</v>
      </c>
      <c r="AB662" s="6" t="str">
        <f t="shared" si="41"/>
        <v/>
      </c>
      <c r="AD662" s="10" t="e">
        <f>VLOOKUP(R662,Layout2!$B$2:$M$2395,12,FALSE)</f>
        <v>#N/A</v>
      </c>
      <c r="AE662" s="10" t="e">
        <f>IF(ISNA(AD662),VLOOKUP(C662,Layout2!$F$2:$M$2395,8,FALSE),AD662)</f>
        <v>#N/A</v>
      </c>
      <c r="AF662" s="10" t="e">
        <f>IF(ISNA(AE662),VLOOKUP(B662,Layout2!$F$2:$M$2395,8,FALSE),AE662)</f>
        <v>#N/A</v>
      </c>
      <c r="AG662" s="10" t="e">
        <f>IF(ISNA(AF662),VLOOKUP(B662,Layout2!$B$2:$M$2395,12,FALSE),AF662)</f>
        <v>#N/A</v>
      </c>
      <c r="AI662" s="17" t="e">
        <v>#N/A</v>
      </c>
      <c r="AJ662" s="17" t="s">
        <v>1350</v>
      </c>
      <c r="AK662" s="17" t="s">
        <v>1350</v>
      </c>
      <c r="AL662" t="str">
        <f t="shared" si="42"/>
        <v>BBAS3</v>
      </c>
      <c r="AM662" t="str">
        <f t="shared" si="43"/>
        <v>LF BANCO DO BRASL 03/04/2017</v>
      </c>
    </row>
    <row r="663" spans="1:39" ht="12.75" customHeight="1" x14ac:dyDescent="0.3">
      <c r="A663" s="6" t="s">
        <v>2356</v>
      </c>
      <c r="B663" s="6" t="s">
        <v>2364</v>
      </c>
      <c r="C663" s="6" t="s">
        <v>2365</v>
      </c>
      <c r="D663" s="7" t="b">
        <v>0</v>
      </c>
      <c r="E663" s="6" t="s">
        <v>913</v>
      </c>
      <c r="F663" s="6" t="s">
        <v>867</v>
      </c>
      <c r="G663" s="8">
        <v>40634</v>
      </c>
      <c r="H663" s="8">
        <v>42828</v>
      </c>
      <c r="I663" s="9"/>
      <c r="J663" s="9"/>
      <c r="K663" s="9"/>
      <c r="L663" s="6" t="s">
        <v>19</v>
      </c>
      <c r="M663" s="9"/>
      <c r="N663" s="6" t="s">
        <v>868</v>
      </c>
      <c r="O663" s="9"/>
      <c r="P663" s="7">
        <v>1</v>
      </c>
      <c r="Q663" s="6" t="s">
        <v>999</v>
      </c>
      <c r="R663" s="6" t="s">
        <v>2364</v>
      </c>
      <c r="S663" s="6" t="s">
        <v>19</v>
      </c>
      <c r="T663" s="8">
        <v>42825</v>
      </c>
      <c r="U663" s="8">
        <v>42835</v>
      </c>
      <c r="V663" s="7" t="b">
        <v>1</v>
      </c>
      <c r="W663" s="6" t="s">
        <v>860</v>
      </c>
      <c r="X663" s="6" t="s">
        <v>870</v>
      </c>
      <c r="Y663" s="7">
        <v>1</v>
      </c>
      <c r="Z663" s="6" t="s">
        <v>713</v>
      </c>
      <c r="AA663" s="6" t="str">
        <f t="shared" si="40"/>
        <v>BBAS3</v>
      </c>
      <c r="AB663" s="6" t="str">
        <f t="shared" si="41"/>
        <v/>
      </c>
      <c r="AD663" s="10" t="e">
        <f>VLOOKUP(R663,Layout2!$B$2:$M$2395,12,FALSE)</f>
        <v>#N/A</v>
      </c>
      <c r="AE663" s="10" t="e">
        <f>IF(ISNA(AD663),VLOOKUP(C663,Layout2!$F$2:$M$2395,8,FALSE),AD663)</f>
        <v>#N/A</v>
      </c>
      <c r="AF663" s="10" t="e">
        <f>IF(ISNA(AE663),VLOOKUP(B663,Layout2!$F$2:$M$2395,8,FALSE),AE663)</f>
        <v>#N/A</v>
      </c>
      <c r="AG663" s="10" t="e">
        <f>IF(ISNA(AF663),VLOOKUP(B663,Layout2!$B$2:$M$2395,12,FALSE),AF663)</f>
        <v>#N/A</v>
      </c>
      <c r="AI663" s="17" t="e">
        <v>#N/A</v>
      </c>
      <c r="AJ663" s="17" t="s">
        <v>1350</v>
      </c>
      <c r="AK663" s="17" t="s">
        <v>1350</v>
      </c>
      <c r="AL663" t="str">
        <f t="shared" si="42"/>
        <v>BBAS3</v>
      </c>
      <c r="AM663" t="str">
        <f t="shared" si="43"/>
        <v>LF 03/04/2017 Banco do Brasil</v>
      </c>
    </row>
    <row r="664" spans="1:39" ht="12.75" customHeight="1" x14ac:dyDescent="0.3">
      <c r="A664" s="6" t="s">
        <v>2356</v>
      </c>
      <c r="B664" s="6" t="s">
        <v>2366</v>
      </c>
      <c r="C664" s="6" t="s">
        <v>2367</v>
      </c>
      <c r="D664" s="7" t="b">
        <v>0</v>
      </c>
      <c r="E664" s="6" t="s">
        <v>913</v>
      </c>
      <c r="F664" s="6" t="s">
        <v>867</v>
      </c>
      <c r="G664" s="8">
        <v>40634</v>
      </c>
      <c r="H664" s="8">
        <v>42828</v>
      </c>
      <c r="I664" s="9"/>
      <c r="J664" s="9"/>
      <c r="K664" s="9"/>
      <c r="L664" s="6" t="s">
        <v>19</v>
      </c>
      <c r="M664" s="9"/>
      <c r="N664" s="6" t="s">
        <v>868</v>
      </c>
      <c r="O664" s="9"/>
      <c r="P664" s="7">
        <v>1</v>
      </c>
      <c r="Q664" s="6" t="s">
        <v>999</v>
      </c>
      <c r="R664" s="6" t="s">
        <v>2366</v>
      </c>
      <c r="S664" s="6" t="s">
        <v>19</v>
      </c>
      <c r="T664" s="8">
        <v>42825</v>
      </c>
      <c r="U664" s="8">
        <v>42835</v>
      </c>
      <c r="V664" s="7" t="b">
        <v>1</v>
      </c>
      <c r="W664" s="6" t="s">
        <v>860</v>
      </c>
      <c r="X664" s="6" t="s">
        <v>870</v>
      </c>
      <c r="Y664" s="7">
        <v>1</v>
      </c>
      <c r="Z664" s="6" t="s">
        <v>713</v>
      </c>
      <c r="AA664" s="6" t="str">
        <f t="shared" si="40"/>
        <v>BBAS3</v>
      </c>
      <c r="AB664" s="6" t="str">
        <f t="shared" si="41"/>
        <v/>
      </c>
      <c r="AD664" s="10" t="e">
        <f>VLOOKUP(R664,Layout2!$B$2:$M$2395,12,FALSE)</f>
        <v>#N/A</v>
      </c>
      <c r="AE664" s="10" t="e">
        <f>IF(ISNA(AD664),VLOOKUP(C664,Layout2!$F$2:$M$2395,8,FALSE),AD664)</f>
        <v>#N/A</v>
      </c>
      <c r="AF664" s="10" t="e">
        <f>IF(ISNA(AE664),VLOOKUP(B664,Layout2!$F$2:$M$2395,8,FALSE),AE664)</f>
        <v>#N/A</v>
      </c>
      <c r="AG664" s="10" t="e">
        <f>IF(ISNA(AF664),VLOOKUP(B664,Layout2!$B$2:$M$2395,12,FALSE),AF664)</f>
        <v>#N/A</v>
      </c>
      <c r="AI664" s="17" t="e">
        <v>#N/A</v>
      </c>
      <c r="AJ664" s="17" t="s">
        <v>1350</v>
      </c>
      <c r="AK664" s="17" t="s">
        <v>1350</v>
      </c>
      <c r="AL664" t="str">
        <f t="shared" si="42"/>
        <v>BBAS3</v>
      </c>
      <c r="AM664" t="str">
        <f t="shared" si="43"/>
        <v>LF 03/04/2017 Banco do Brasil</v>
      </c>
    </row>
    <row r="665" spans="1:39" ht="12.75" customHeight="1" x14ac:dyDescent="0.3">
      <c r="A665" s="6" t="s">
        <v>2368</v>
      </c>
      <c r="B665" s="6" t="s">
        <v>2369</v>
      </c>
      <c r="C665" s="6" t="s">
        <v>2370</v>
      </c>
      <c r="D665" s="7" t="b">
        <v>0</v>
      </c>
      <c r="E665" s="6" t="s">
        <v>913</v>
      </c>
      <c r="F665" s="6" t="s">
        <v>867</v>
      </c>
      <c r="G665" s="8">
        <v>41761</v>
      </c>
      <c r="H665" s="8">
        <v>44319</v>
      </c>
      <c r="I665" s="9"/>
      <c r="J665" s="9"/>
      <c r="K665" s="9"/>
      <c r="L665" s="6" t="s">
        <v>19</v>
      </c>
      <c r="M665" s="9"/>
      <c r="N665" s="6" t="s">
        <v>868</v>
      </c>
      <c r="O665" s="9"/>
      <c r="P665" s="7">
        <v>1</v>
      </c>
      <c r="Q665" s="6" t="s">
        <v>999</v>
      </c>
      <c r="R665" s="6" t="s">
        <v>2369</v>
      </c>
      <c r="S665" s="6" t="s">
        <v>19</v>
      </c>
      <c r="T665" s="8">
        <v>42825</v>
      </c>
      <c r="U665" s="8">
        <v>42825</v>
      </c>
      <c r="V665" s="7" t="b">
        <v>0</v>
      </c>
      <c r="W665" s="6" t="s">
        <v>860</v>
      </c>
      <c r="X665" s="6" t="s">
        <v>870</v>
      </c>
      <c r="Y665" s="7">
        <v>1</v>
      </c>
      <c r="Z665" s="6" t="s">
        <v>713</v>
      </c>
      <c r="AA665" s="6" t="str">
        <f t="shared" si="40"/>
        <v>BBAS3</v>
      </c>
      <c r="AB665" s="6" t="str">
        <f t="shared" si="41"/>
        <v/>
      </c>
      <c r="AD665" s="10" t="e">
        <f>VLOOKUP(R665,Layout2!$B$2:$M$2395,12,FALSE)</f>
        <v>#N/A</v>
      </c>
      <c r="AE665" s="10" t="e">
        <f>IF(ISNA(AD665),VLOOKUP(C665,Layout2!$F$2:$M$2395,8,FALSE),AD665)</f>
        <v>#N/A</v>
      </c>
      <c r="AF665" s="10" t="e">
        <f>IF(ISNA(AE665),VLOOKUP(B665,Layout2!$F$2:$M$2395,8,FALSE),AE665)</f>
        <v>#N/A</v>
      </c>
      <c r="AG665" s="10" t="e">
        <f>IF(ISNA(AF665),VLOOKUP(B665,Layout2!$B$2:$M$2395,12,FALSE),AF665)</f>
        <v>#N/A</v>
      </c>
      <c r="AI665" s="17" t="e">
        <v>#N/A</v>
      </c>
      <c r="AJ665" s="17" t="s">
        <v>1350</v>
      </c>
      <c r="AK665" s="17" t="s">
        <v>1350</v>
      </c>
      <c r="AL665" t="str">
        <f t="shared" si="42"/>
        <v>BBAS3</v>
      </c>
      <c r="AM665" t="str">
        <f t="shared" si="43"/>
        <v>LF BANCO DO BRASIL 05/2021</v>
      </c>
    </row>
    <row r="666" spans="1:39" ht="12.75" customHeight="1" x14ac:dyDescent="0.3">
      <c r="A666" s="6" t="s">
        <v>2356</v>
      </c>
      <c r="B666" s="6" t="s">
        <v>2371</v>
      </c>
      <c r="C666" s="6" t="s">
        <v>2372</v>
      </c>
      <c r="D666" s="7" t="b">
        <v>0</v>
      </c>
      <c r="E666" s="6" t="s">
        <v>913</v>
      </c>
      <c r="F666" s="6" t="s">
        <v>867</v>
      </c>
      <c r="G666" s="8">
        <v>40634</v>
      </c>
      <c r="H666" s="8">
        <v>42828</v>
      </c>
      <c r="I666" s="9"/>
      <c r="J666" s="9"/>
      <c r="K666" s="9"/>
      <c r="L666" s="6" t="s">
        <v>19</v>
      </c>
      <c r="M666" s="9"/>
      <c r="N666" s="6" t="s">
        <v>868</v>
      </c>
      <c r="O666" s="9"/>
      <c r="P666" s="7">
        <v>1</v>
      </c>
      <c r="Q666" s="6" t="s">
        <v>999</v>
      </c>
      <c r="R666" s="6" t="s">
        <v>2371</v>
      </c>
      <c r="S666" s="6" t="s">
        <v>19</v>
      </c>
      <c r="T666" s="8">
        <v>42825</v>
      </c>
      <c r="U666" s="8">
        <v>42835</v>
      </c>
      <c r="V666" s="7" t="b">
        <v>1</v>
      </c>
      <c r="W666" s="6" t="s">
        <v>860</v>
      </c>
      <c r="X666" s="6" t="s">
        <v>870</v>
      </c>
      <c r="Y666" s="7">
        <v>1</v>
      </c>
      <c r="Z666" s="6" t="s">
        <v>713</v>
      </c>
      <c r="AA666" s="6" t="str">
        <f t="shared" si="40"/>
        <v>BBAS3</v>
      </c>
      <c r="AB666" s="6" t="str">
        <f t="shared" si="41"/>
        <v/>
      </c>
      <c r="AD666" s="10" t="e">
        <f>VLOOKUP(R666,Layout2!$B$2:$M$2395,12,FALSE)</f>
        <v>#N/A</v>
      </c>
      <c r="AE666" s="10" t="e">
        <f>IF(ISNA(AD666),VLOOKUP(C666,Layout2!$F$2:$M$2395,8,FALSE),AD666)</f>
        <v>#N/A</v>
      </c>
      <c r="AF666" s="10" t="e">
        <f>IF(ISNA(AE666),VLOOKUP(B666,Layout2!$F$2:$M$2395,8,FALSE),AE666)</f>
        <v>#N/A</v>
      </c>
      <c r="AG666" s="10" t="e">
        <f>IF(ISNA(AF666),VLOOKUP(B666,Layout2!$B$2:$M$2395,12,FALSE),AF666)</f>
        <v>#N/A</v>
      </c>
      <c r="AI666" s="17" t="e">
        <v>#N/A</v>
      </c>
      <c r="AJ666" s="17" t="s">
        <v>1350</v>
      </c>
      <c r="AK666" s="17" t="s">
        <v>1350</v>
      </c>
      <c r="AL666" t="str">
        <f t="shared" si="42"/>
        <v>BBAS3</v>
      </c>
      <c r="AM666" t="str">
        <f t="shared" si="43"/>
        <v>LF 03/04/2017 Banco do Brasil</v>
      </c>
    </row>
    <row r="667" spans="1:39" ht="12.75" customHeight="1" x14ac:dyDescent="0.3">
      <c r="A667" s="6" t="s">
        <v>2356</v>
      </c>
      <c r="B667" s="6" t="s">
        <v>2373</v>
      </c>
      <c r="C667" s="6" t="s">
        <v>2374</v>
      </c>
      <c r="D667" s="7" t="b">
        <v>0</v>
      </c>
      <c r="E667" s="6" t="s">
        <v>913</v>
      </c>
      <c r="F667" s="6" t="s">
        <v>867</v>
      </c>
      <c r="G667" s="8">
        <v>40634</v>
      </c>
      <c r="H667" s="8">
        <v>42828</v>
      </c>
      <c r="I667" s="9"/>
      <c r="J667" s="9"/>
      <c r="K667" s="9"/>
      <c r="L667" s="6" t="s">
        <v>19</v>
      </c>
      <c r="M667" s="9"/>
      <c r="N667" s="6" t="s">
        <v>868</v>
      </c>
      <c r="O667" s="9"/>
      <c r="P667" s="7">
        <v>1</v>
      </c>
      <c r="Q667" s="6" t="s">
        <v>999</v>
      </c>
      <c r="R667" s="6" t="s">
        <v>2373</v>
      </c>
      <c r="S667" s="6" t="s">
        <v>19</v>
      </c>
      <c r="T667" s="8">
        <v>42825</v>
      </c>
      <c r="U667" s="8">
        <v>42835</v>
      </c>
      <c r="V667" s="7" t="b">
        <v>1</v>
      </c>
      <c r="W667" s="6" t="s">
        <v>860</v>
      </c>
      <c r="X667" s="6" t="s">
        <v>870</v>
      </c>
      <c r="Y667" s="7">
        <v>1</v>
      </c>
      <c r="Z667" s="6" t="s">
        <v>713</v>
      </c>
      <c r="AA667" s="6" t="str">
        <f t="shared" si="40"/>
        <v>BBAS3</v>
      </c>
      <c r="AB667" s="6" t="str">
        <f t="shared" si="41"/>
        <v/>
      </c>
      <c r="AD667" s="10" t="e">
        <f>VLOOKUP(R667,Layout2!$B$2:$M$2395,12,FALSE)</f>
        <v>#N/A</v>
      </c>
      <c r="AE667" s="10" t="e">
        <f>IF(ISNA(AD667),VLOOKUP(C667,Layout2!$F$2:$M$2395,8,FALSE),AD667)</f>
        <v>#N/A</v>
      </c>
      <c r="AF667" s="10" t="e">
        <f>IF(ISNA(AE667),VLOOKUP(B667,Layout2!$F$2:$M$2395,8,FALSE),AE667)</f>
        <v>#N/A</v>
      </c>
      <c r="AG667" s="10" t="e">
        <f>IF(ISNA(AF667),VLOOKUP(B667,Layout2!$B$2:$M$2395,12,FALSE),AF667)</f>
        <v>#N/A</v>
      </c>
      <c r="AI667" s="17" t="e">
        <v>#N/A</v>
      </c>
      <c r="AJ667" s="17" t="s">
        <v>1350</v>
      </c>
      <c r="AK667" s="17" t="s">
        <v>1350</v>
      </c>
      <c r="AL667" t="str">
        <f t="shared" si="42"/>
        <v>BBAS3</v>
      </c>
      <c r="AM667" t="str">
        <f t="shared" si="43"/>
        <v>LF 03/04/2017 Banco do Brasil</v>
      </c>
    </row>
    <row r="668" spans="1:39" ht="12.75" customHeight="1" x14ac:dyDescent="0.3">
      <c r="A668" s="6" t="s">
        <v>2356</v>
      </c>
      <c r="B668" s="6" t="s">
        <v>2375</v>
      </c>
      <c r="C668" s="6" t="s">
        <v>2376</v>
      </c>
      <c r="D668" s="7" t="b">
        <v>0</v>
      </c>
      <c r="E668" s="6" t="s">
        <v>913</v>
      </c>
      <c r="F668" s="6" t="s">
        <v>867</v>
      </c>
      <c r="G668" s="8">
        <v>40634</v>
      </c>
      <c r="H668" s="8">
        <v>42828</v>
      </c>
      <c r="I668" s="9"/>
      <c r="J668" s="9"/>
      <c r="K668" s="9"/>
      <c r="L668" s="6" t="s">
        <v>19</v>
      </c>
      <c r="M668" s="9"/>
      <c r="N668" s="6" t="s">
        <v>868</v>
      </c>
      <c r="O668" s="9"/>
      <c r="P668" s="7">
        <v>1</v>
      </c>
      <c r="Q668" s="6" t="s">
        <v>999</v>
      </c>
      <c r="R668" s="6" t="s">
        <v>2375</v>
      </c>
      <c r="S668" s="6" t="s">
        <v>19</v>
      </c>
      <c r="T668" s="8">
        <v>42825</v>
      </c>
      <c r="U668" s="8">
        <v>42835</v>
      </c>
      <c r="V668" s="7" t="b">
        <v>1</v>
      </c>
      <c r="W668" s="6" t="s">
        <v>860</v>
      </c>
      <c r="X668" s="6" t="s">
        <v>870</v>
      </c>
      <c r="Y668" s="7">
        <v>1</v>
      </c>
      <c r="Z668" s="6" t="s">
        <v>713</v>
      </c>
      <c r="AA668" s="6" t="str">
        <f t="shared" si="40"/>
        <v>BBAS3</v>
      </c>
      <c r="AB668" s="6" t="str">
        <f t="shared" si="41"/>
        <v/>
      </c>
      <c r="AD668" s="10" t="e">
        <f>VLOOKUP(R668,Layout2!$B$2:$M$2395,12,FALSE)</f>
        <v>#N/A</v>
      </c>
      <c r="AE668" s="10" t="e">
        <f>IF(ISNA(AD668),VLOOKUP(C668,Layout2!$F$2:$M$2395,8,FALSE),AD668)</f>
        <v>#N/A</v>
      </c>
      <c r="AF668" s="10" t="e">
        <f>IF(ISNA(AE668),VLOOKUP(B668,Layout2!$F$2:$M$2395,8,FALSE),AE668)</f>
        <v>#N/A</v>
      </c>
      <c r="AG668" s="10" t="e">
        <f>IF(ISNA(AF668),VLOOKUP(B668,Layout2!$B$2:$M$2395,12,FALSE),AF668)</f>
        <v>#N/A</v>
      </c>
      <c r="AI668" s="17" t="e">
        <v>#N/A</v>
      </c>
      <c r="AJ668" s="17" t="s">
        <v>1350</v>
      </c>
      <c r="AK668" s="17" t="s">
        <v>1350</v>
      </c>
      <c r="AL668" t="str">
        <f t="shared" si="42"/>
        <v>BBAS3</v>
      </c>
      <c r="AM668" t="str">
        <f t="shared" si="43"/>
        <v>LF 03/04/2017 Banco do Brasil</v>
      </c>
    </row>
    <row r="669" spans="1:39" ht="12.75" customHeight="1" x14ac:dyDescent="0.3">
      <c r="A669" s="6" t="s">
        <v>2377</v>
      </c>
      <c r="B669" s="6" t="s">
        <v>2378</v>
      </c>
      <c r="C669" s="6" t="s">
        <v>2379</v>
      </c>
      <c r="D669" s="7" t="b">
        <v>1</v>
      </c>
      <c r="E669" s="6" t="s">
        <v>1089</v>
      </c>
      <c r="F669" s="6" t="s">
        <v>975</v>
      </c>
      <c r="G669" s="8">
        <v>42832</v>
      </c>
      <c r="H669" s="8">
        <v>55153</v>
      </c>
      <c r="I669" s="9"/>
      <c r="J669" s="9"/>
      <c r="K669" s="9"/>
      <c r="L669" s="6" t="s">
        <v>19</v>
      </c>
      <c r="M669" s="9"/>
      <c r="N669" s="6" t="s">
        <v>888</v>
      </c>
      <c r="O669" s="9"/>
      <c r="P669" s="7">
        <v>0</v>
      </c>
      <c r="Q669" s="6" t="s">
        <v>999</v>
      </c>
      <c r="R669" s="6" t="s">
        <v>715</v>
      </c>
      <c r="S669" s="6" t="s">
        <v>19</v>
      </c>
      <c r="T669" s="8">
        <v>42825</v>
      </c>
      <c r="U669" s="8">
        <v>42825</v>
      </c>
      <c r="V669" s="7" t="b">
        <v>0</v>
      </c>
      <c r="W669" s="6" t="s">
        <v>860</v>
      </c>
      <c r="X669" s="6" t="s">
        <v>861</v>
      </c>
      <c r="Y669" s="7">
        <v>1</v>
      </c>
      <c r="Z669" s="6" t="s">
        <v>713</v>
      </c>
      <c r="AA669" s="6" t="str">
        <f t="shared" si="40"/>
        <v>-</v>
      </c>
      <c r="AB669" s="6" t="str">
        <f t="shared" si="41"/>
        <v/>
      </c>
      <c r="AD669" s="10" t="e">
        <f>VLOOKUP(R669,Layout2!$B$2:$M$2395,12,FALSE)</f>
        <v>#N/A</v>
      </c>
      <c r="AE669" s="10" t="e">
        <f>IF(ISNA(AD669),VLOOKUP(C669,Layout2!$F$2:$M$2395,8,FALSE),AD669)</f>
        <v>#N/A</v>
      </c>
      <c r="AF669" s="10" t="e">
        <f>IF(ISNA(AE669),VLOOKUP(B669,Layout2!$F$2:$M$2395,8,FALSE),AE669)</f>
        <v>#N/A</v>
      </c>
      <c r="AG669" s="10" t="e">
        <f>IF(ISNA(AF669),VLOOKUP(B669,Layout2!$B$2:$M$2395,12,FALSE),AF669)</f>
        <v>#N/A</v>
      </c>
      <c r="AI669" s="17" t="e">
        <v>#N/A</v>
      </c>
      <c r="AJ669" s="17" t="s">
        <v>862</v>
      </c>
      <c r="AK669" s="17" t="s">
        <v>862</v>
      </c>
      <c r="AL669" t="str">
        <f t="shared" si="42"/>
        <v>-</v>
      </c>
      <c r="AM669" t="str">
        <f t="shared" si="43"/>
        <v>BTG PACTUAL MASTER CDB FIRF CP</v>
      </c>
    </row>
    <row r="670" spans="1:39" ht="12.75" customHeight="1" x14ac:dyDescent="0.3">
      <c r="A670" s="6" t="s">
        <v>2356</v>
      </c>
      <c r="B670" s="6" t="s">
        <v>2380</v>
      </c>
      <c r="C670" s="6" t="s">
        <v>2381</v>
      </c>
      <c r="D670" s="7" t="b">
        <v>0</v>
      </c>
      <c r="E670" s="6" t="s">
        <v>913</v>
      </c>
      <c r="F670" s="6" t="s">
        <v>867</v>
      </c>
      <c r="G670" s="8">
        <v>40634</v>
      </c>
      <c r="H670" s="8">
        <v>42828</v>
      </c>
      <c r="I670" s="9"/>
      <c r="J670" s="9"/>
      <c r="K670" s="9"/>
      <c r="L670" s="6" t="s">
        <v>19</v>
      </c>
      <c r="M670" s="9"/>
      <c r="N670" s="6" t="s">
        <v>868</v>
      </c>
      <c r="O670" s="9"/>
      <c r="P670" s="7">
        <v>1</v>
      </c>
      <c r="Q670" s="6" t="s">
        <v>999</v>
      </c>
      <c r="R670" s="6" t="s">
        <v>2380</v>
      </c>
      <c r="S670" s="6" t="s">
        <v>19</v>
      </c>
      <c r="T670" s="8">
        <v>42825</v>
      </c>
      <c r="U670" s="8">
        <v>42835</v>
      </c>
      <c r="V670" s="7" t="b">
        <v>1</v>
      </c>
      <c r="W670" s="6" t="s">
        <v>860</v>
      </c>
      <c r="X670" s="6" t="s">
        <v>870</v>
      </c>
      <c r="Y670" s="7">
        <v>1</v>
      </c>
      <c r="Z670" s="6" t="s">
        <v>713</v>
      </c>
      <c r="AA670" s="6" t="str">
        <f t="shared" si="40"/>
        <v>BBAS3</v>
      </c>
      <c r="AB670" s="6" t="str">
        <f t="shared" si="41"/>
        <v/>
      </c>
      <c r="AD670" s="10" t="e">
        <f>VLOOKUP(R670,Layout2!$B$2:$M$2395,12,FALSE)</f>
        <v>#N/A</v>
      </c>
      <c r="AE670" s="10" t="e">
        <f>IF(ISNA(AD670),VLOOKUP(C670,Layout2!$F$2:$M$2395,8,FALSE),AD670)</f>
        <v>#N/A</v>
      </c>
      <c r="AF670" s="10" t="e">
        <f>IF(ISNA(AE670),VLOOKUP(B670,Layout2!$F$2:$M$2395,8,FALSE),AE670)</f>
        <v>#N/A</v>
      </c>
      <c r="AG670" s="10" t="e">
        <f>IF(ISNA(AF670),VLOOKUP(B670,Layout2!$B$2:$M$2395,12,FALSE),AF670)</f>
        <v>#N/A</v>
      </c>
      <c r="AI670" s="17" t="e">
        <v>#N/A</v>
      </c>
      <c r="AJ670" s="17" t="s">
        <v>1350</v>
      </c>
      <c r="AK670" s="17" t="s">
        <v>1350</v>
      </c>
      <c r="AL670" t="str">
        <f t="shared" si="42"/>
        <v>BBAS3</v>
      </c>
      <c r="AM670" t="str">
        <f t="shared" si="43"/>
        <v>LF 03/04/2017 Banco do Brasil</v>
      </c>
    </row>
    <row r="671" spans="1:39" ht="12.75" customHeight="1" x14ac:dyDescent="0.3">
      <c r="A671" s="6" t="s">
        <v>2382</v>
      </c>
      <c r="B671" s="6" t="s">
        <v>2383</v>
      </c>
      <c r="C671" s="6" t="s">
        <v>1312</v>
      </c>
      <c r="D671" s="7" t="b">
        <v>0</v>
      </c>
      <c r="E671" s="6" t="s">
        <v>974</v>
      </c>
      <c r="F671" s="6" t="s">
        <v>975</v>
      </c>
      <c r="G671" s="8">
        <v>42832</v>
      </c>
      <c r="H671" s="8">
        <v>42832</v>
      </c>
      <c r="I671" s="9"/>
      <c r="J671" s="9"/>
      <c r="K671" s="9"/>
      <c r="L671" s="6" t="s">
        <v>19</v>
      </c>
      <c r="M671" s="9"/>
      <c r="N671" s="6" t="s">
        <v>888</v>
      </c>
      <c r="O671" s="9"/>
      <c r="P671" s="7">
        <v>0</v>
      </c>
      <c r="Q671" s="6" t="s">
        <v>999</v>
      </c>
      <c r="R671" s="6" t="s">
        <v>2383</v>
      </c>
      <c r="S671" s="6" t="s">
        <v>19</v>
      </c>
      <c r="T671" s="8">
        <v>42830</v>
      </c>
      <c r="U671" s="8">
        <v>43083</v>
      </c>
      <c r="V671" s="7" t="b">
        <v>1</v>
      </c>
      <c r="W671" s="6" t="s">
        <v>860</v>
      </c>
      <c r="X671" s="6" t="s">
        <v>861</v>
      </c>
      <c r="Y671" s="7">
        <v>1</v>
      </c>
      <c r="Z671" s="6" t="s">
        <v>976</v>
      </c>
      <c r="AA671" s="6" t="str">
        <f t="shared" si="40"/>
        <v>-</v>
      </c>
      <c r="AB671" s="6" t="str">
        <f t="shared" si="41"/>
        <v/>
      </c>
      <c r="AD671" s="10" t="e">
        <f>VLOOKUP(R671,Layout2!$B$2:$M$2395,12,FALSE)</f>
        <v>#N/A</v>
      </c>
      <c r="AE671" s="10" t="e">
        <f>IF(ISNA(AD671),VLOOKUP(C671,Layout2!$F$2:$M$2395,8,FALSE),AD671)</f>
        <v>#N/A</v>
      </c>
      <c r="AF671" s="10" t="e">
        <f>IF(ISNA(AE671),VLOOKUP(B671,Layout2!$F$2:$M$2395,8,FALSE),AE671)</f>
        <v>#N/A</v>
      </c>
      <c r="AG671" s="10" t="e">
        <f>IF(ISNA(AF671),VLOOKUP(B671,Layout2!$B$2:$M$2395,12,FALSE),AF671)</f>
        <v>#N/A</v>
      </c>
      <c r="AI671" s="17" t="e">
        <v>#N/A</v>
      </c>
      <c r="AJ671" s="17" t="s">
        <v>862</v>
      </c>
      <c r="AK671" s="17" t="s">
        <v>862</v>
      </c>
      <c r="AL671" t="str">
        <f t="shared" si="42"/>
        <v>-</v>
      </c>
      <c r="AM671" t="str">
        <f t="shared" si="43"/>
        <v>FII BTG PACTUAL FOF</v>
      </c>
    </row>
    <row r="672" spans="1:39" ht="12.75" customHeight="1" x14ac:dyDescent="0.3">
      <c r="A672" s="6" t="s">
        <v>2384</v>
      </c>
      <c r="B672" s="6" t="s">
        <v>485</v>
      </c>
      <c r="C672" s="6" t="s">
        <v>486</v>
      </c>
      <c r="D672" s="7" t="b">
        <v>0</v>
      </c>
      <c r="E672" s="6" t="s">
        <v>874</v>
      </c>
      <c r="F672" s="6" t="s">
        <v>867</v>
      </c>
      <c r="G672" s="8">
        <v>0</v>
      </c>
      <c r="H672" s="8">
        <v>44607</v>
      </c>
      <c r="I672" s="9"/>
      <c r="J672" s="9"/>
      <c r="K672" s="9"/>
      <c r="L672" s="6" t="s">
        <v>19</v>
      </c>
      <c r="M672" s="9"/>
      <c r="N672" s="6" t="s">
        <v>888</v>
      </c>
      <c r="O672" s="9"/>
      <c r="P672" s="7">
        <v>0.02</v>
      </c>
      <c r="Q672" s="6" t="s">
        <v>869</v>
      </c>
      <c r="R672" s="6" t="s">
        <v>485</v>
      </c>
      <c r="S672" s="6" t="s">
        <v>19</v>
      </c>
      <c r="T672" s="8">
        <v>42842</v>
      </c>
      <c r="U672" s="8">
        <v>43122</v>
      </c>
      <c r="V672" s="7" t="b">
        <v>0</v>
      </c>
      <c r="W672" s="6" t="s">
        <v>860</v>
      </c>
      <c r="X672" s="6" t="s">
        <v>875</v>
      </c>
      <c r="Y672" s="7">
        <v>0</v>
      </c>
      <c r="Z672" s="6" t="s">
        <v>19</v>
      </c>
      <c r="AA672" s="6" t="str">
        <f t="shared" si="40"/>
        <v>MRVE3</v>
      </c>
      <c r="AB672" s="6" t="str">
        <f t="shared" si="41"/>
        <v>08343492000120</v>
      </c>
      <c r="AD672" s="10" t="str">
        <f>VLOOKUP(R672,Layout2!$B$2:$M$2395,12,FALSE)</f>
        <v>08343492000120</v>
      </c>
      <c r="AE672" s="10" t="str">
        <f>IF(ISNA(AD672),VLOOKUP(C672,Layout2!$F$2:$M$2395,8,FALSE),AD672)</f>
        <v>08343492000120</v>
      </c>
      <c r="AF672" s="10" t="str">
        <f>IF(ISNA(AE672),VLOOKUP(B672,Layout2!$F$2:$M$2395,8,FALSE),AE672)</f>
        <v>08343492000120</v>
      </c>
      <c r="AG672" s="10" t="str">
        <f>IF(ISNA(AF672),VLOOKUP(B672,Layout2!$B$2:$M$2395,12,FALSE),AF672)</f>
        <v>08343492000120</v>
      </c>
      <c r="AI672" s="17" t="s">
        <v>1418</v>
      </c>
      <c r="AJ672" s="17" t="s">
        <v>1418</v>
      </c>
      <c r="AK672" s="17" t="s">
        <v>1418</v>
      </c>
      <c r="AL672" t="str">
        <f t="shared" si="42"/>
        <v>MRVE3</v>
      </c>
      <c r="AM672" t="str">
        <f t="shared" si="43"/>
        <v>Debênture MRV 2S 9E</v>
      </c>
    </row>
    <row r="673" spans="1:39" ht="12.75" customHeight="1" x14ac:dyDescent="0.3">
      <c r="A673" s="6" t="s">
        <v>2385</v>
      </c>
      <c r="B673" s="6" t="s">
        <v>2386</v>
      </c>
      <c r="C673" s="6" t="s">
        <v>2387</v>
      </c>
      <c r="D673" s="7" t="b">
        <v>0</v>
      </c>
      <c r="E673" s="6" t="s">
        <v>19</v>
      </c>
      <c r="F673" s="6" t="s">
        <v>19</v>
      </c>
      <c r="G673" s="8">
        <v>0</v>
      </c>
      <c r="H673" s="8">
        <v>43765</v>
      </c>
      <c r="I673" s="9"/>
      <c r="J673" s="9"/>
      <c r="K673" s="9"/>
      <c r="L673" s="6" t="s">
        <v>19</v>
      </c>
      <c r="M673" s="9"/>
      <c r="N673" s="6" t="s">
        <v>19</v>
      </c>
      <c r="O673" s="9"/>
      <c r="P673" s="7">
        <v>0</v>
      </c>
      <c r="Q673" s="6" t="s">
        <v>19</v>
      </c>
      <c r="R673" s="6" t="s">
        <v>2386</v>
      </c>
      <c r="S673" s="6" t="s">
        <v>19</v>
      </c>
      <c r="T673" s="8">
        <v>42842</v>
      </c>
      <c r="U673" s="8">
        <v>43150</v>
      </c>
      <c r="V673" s="7" t="b">
        <v>0</v>
      </c>
      <c r="W673" s="6" t="s">
        <v>860</v>
      </c>
      <c r="X673" s="6" t="s">
        <v>19</v>
      </c>
      <c r="Y673" s="7">
        <v>0</v>
      </c>
      <c r="Z673" s="6" t="s">
        <v>19</v>
      </c>
      <c r="AA673" s="6" t="str">
        <f t="shared" si="40"/>
        <v/>
      </c>
      <c r="AB673" s="6" t="str">
        <f t="shared" si="41"/>
        <v/>
      </c>
      <c r="AD673" s="10" t="e">
        <f>VLOOKUP(R673,Layout2!$B$2:$M$2395,12,FALSE)</f>
        <v>#N/A</v>
      </c>
      <c r="AE673" s="10" t="e">
        <f>IF(ISNA(AD673),VLOOKUP(C673,Layout2!$F$2:$M$2395,8,FALSE),AD673)</f>
        <v>#N/A</v>
      </c>
      <c r="AF673" s="10" t="e">
        <f>IF(ISNA(AE673),VLOOKUP(B673,Layout2!$F$2:$M$2395,8,FALSE),AE673)</f>
        <v>#N/A</v>
      </c>
      <c r="AG673" s="10" t="e">
        <f>IF(ISNA(AF673),VLOOKUP(B673,Layout2!$B$2:$M$2395,12,FALSE),AF673)</f>
        <v>#N/A</v>
      </c>
      <c r="AI673" s="17" t="e">
        <v>#N/A</v>
      </c>
      <c r="AJ673" s="17" t="e">
        <v>#N/A</v>
      </c>
      <c r="AK673" s="17" t="s">
        <v>19</v>
      </c>
      <c r="AL673" t="str">
        <f t="shared" si="42"/>
        <v/>
      </c>
      <c r="AM673" t="str">
        <f t="shared" si="43"/>
        <v>Debênture Copel 1S 2E</v>
      </c>
    </row>
    <row r="674" spans="1:39" ht="12.75" customHeight="1" x14ac:dyDescent="0.3">
      <c r="A674" s="6" t="s">
        <v>2388</v>
      </c>
      <c r="B674" s="6" t="s">
        <v>66</v>
      </c>
      <c r="C674" s="6" t="s">
        <v>67</v>
      </c>
      <c r="D674" s="7" t="b">
        <v>0</v>
      </c>
      <c r="E674" s="6" t="s">
        <v>1105</v>
      </c>
      <c r="F674" s="6" t="s">
        <v>867</v>
      </c>
      <c r="G674" s="8">
        <v>42821</v>
      </c>
      <c r="H674" s="8">
        <v>46473</v>
      </c>
      <c r="I674" s="9"/>
      <c r="J674" s="9"/>
      <c r="K674" s="9"/>
      <c r="L674" s="6" t="s">
        <v>67</v>
      </c>
      <c r="M674" s="9"/>
      <c r="N674" s="6" t="s">
        <v>882</v>
      </c>
      <c r="O674" s="9"/>
      <c r="P674" s="7">
        <v>7.4200000000000002E-2</v>
      </c>
      <c r="Q674" s="6" t="s">
        <v>999</v>
      </c>
      <c r="R674" s="6" t="s">
        <v>66</v>
      </c>
      <c r="S674" s="6" t="s">
        <v>19</v>
      </c>
      <c r="T674" s="8">
        <v>42843</v>
      </c>
      <c r="U674" s="8">
        <v>43613</v>
      </c>
      <c r="V674" s="7" t="b">
        <v>0</v>
      </c>
      <c r="W674" s="6" t="s">
        <v>860</v>
      </c>
      <c r="X674" s="6" t="s">
        <v>870</v>
      </c>
      <c r="Y674" s="7">
        <v>1</v>
      </c>
      <c r="Z674" s="6" t="s">
        <v>980</v>
      </c>
      <c r="AA674" s="6" t="str">
        <f t="shared" si="40"/>
        <v>GSHP3</v>
      </c>
      <c r="AB674" s="6" t="str">
        <f t="shared" si="41"/>
        <v>09304427000158</v>
      </c>
      <c r="AD674" s="10" t="str">
        <f>VLOOKUP(R674,Layout2!$B$2:$M$2395,12,FALSE)</f>
        <v>09304427000158</v>
      </c>
      <c r="AE674" s="10" t="str">
        <f>IF(ISNA(AD674),VLOOKUP(C674,Layout2!$F$2:$M$2395,8,FALSE),AD674)</f>
        <v>09304427000158</v>
      </c>
      <c r="AF674" s="10" t="str">
        <f>IF(ISNA(AE674),VLOOKUP(B674,Layout2!$F$2:$M$2395,8,FALSE),AE674)</f>
        <v>09304427000158</v>
      </c>
      <c r="AG674" s="10" t="str">
        <f>IF(ISNA(AF674),VLOOKUP(B674,Layout2!$B$2:$M$2395,12,FALSE),AF674)</f>
        <v>09304427000158</v>
      </c>
      <c r="AI674" s="17" t="e">
        <v>#N/A</v>
      </c>
      <c r="AJ674" s="17" t="s">
        <v>1167</v>
      </c>
      <c r="AK674" s="17" t="s">
        <v>1167</v>
      </c>
      <c r="AL674" t="str">
        <f t="shared" si="42"/>
        <v>GSHP3</v>
      </c>
      <c r="AM674" t="str">
        <f t="shared" si="43"/>
        <v>CRI GSB Habitasec 80S 1E</v>
      </c>
    </row>
    <row r="675" spans="1:39" ht="12.75" customHeight="1" x14ac:dyDescent="0.3">
      <c r="A675" s="6" t="s">
        <v>2389</v>
      </c>
      <c r="B675" s="6" t="s">
        <v>2390</v>
      </c>
      <c r="C675" s="6" t="s">
        <v>783</v>
      </c>
      <c r="D675" s="7" t="b">
        <v>0</v>
      </c>
      <c r="E675" s="6" t="s">
        <v>874</v>
      </c>
      <c r="F675" s="6" t="s">
        <v>867</v>
      </c>
      <c r="G675" s="8">
        <v>42840</v>
      </c>
      <c r="H675" s="8">
        <v>44666</v>
      </c>
      <c r="I675" s="9"/>
      <c r="J675" s="9"/>
      <c r="K675" s="9"/>
      <c r="L675" s="6" t="s">
        <v>783</v>
      </c>
      <c r="M675" s="9"/>
      <c r="N675" s="6" t="s">
        <v>868</v>
      </c>
      <c r="O675" s="9"/>
      <c r="P675" s="7">
        <v>1.1499999999999999</v>
      </c>
      <c r="Q675" s="6" t="s">
        <v>999</v>
      </c>
      <c r="R675" s="6" t="s">
        <v>2390</v>
      </c>
      <c r="S675" s="6" t="s">
        <v>19</v>
      </c>
      <c r="T675" s="8">
        <v>42851</v>
      </c>
      <c r="U675" s="8">
        <v>43151</v>
      </c>
      <c r="V675" s="7" t="b">
        <v>0</v>
      </c>
      <c r="W675" s="6" t="s">
        <v>860</v>
      </c>
      <c r="X675" s="6" t="s">
        <v>875</v>
      </c>
      <c r="Y675" s="7">
        <v>1</v>
      </c>
      <c r="Z675" s="6" t="s">
        <v>713</v>
      </c>
      <c r="AA675" s="6" t="str">
        <f t="shared" si="40"/>
        <v>LAME4</v>
      </c>
      <c r="AB675" s="6" t="str">
        <f t="shared" si="41"/>
        <v/>
      </c>
      <c r="AD675" s="10" t="e">
        <f>VLOOKUP(R675,Layout2!$B$2:$M$2395,12,FALSE)</f>
        <v>#N/A</v>
      </c>
      <c r="AE675" s="10" t="e">
        <f>IF(ISNA(AD675),VLOOKUP(C675,Layout2!$F$2:$M$2395,8,FALSE),AD675)</f>
        <v>#N/A</v>
      </c>
      <c r="AF675" s="10" t="e">
        <f>IF(ISNA(AE675),VLOOKUP(B675,Layout2!$F$2:$M$2395,8,FALSE),AE675)</f>
        <v>#N/A</v>
      </c>
      <c r="AG675" s="10" t="e">
        <f>IF(ISNA(AF675),VLOOKUP(B675,Layout2!$B$2:$M$2395,12,FALSE),AF675)</f>
        <v>#N/A</v>
      </c>
      <c r="AI675" s="17" t="e">
        <v>#N/A</v>
      </c>
      <c r="AJ675" s="17" t="s">
        <v>2391</v>
      </c>
      <c r="AK675" s="17" t="s">
        <v>2391</v>
      </c>
      <c r="AL675" t="str">
        <f t="shared" si="42"/>
        <v>LAME4</v>
      </c>
      <c r="AM675" t="str">
        <f t="shared" si="43"/>
        <v>Debênture Lojas Americanas 1S 11E</v>
      </c>
    </row>
    <row r="676" spans="1:39" ht="12.75" customHeight="1" x14ac:dyDescent="0.3">
      <c r="A676" s="6" t="s">
        <v>2392</v>
      </c>
      <c r="B676" s="6" t="s">
        <v>2393</v>
      </c>
      <c r="C676" s="6" t="s">
        <v>786</v>
      </c>
      <c r="D676" s="7" t="b">
        <v>0</v>
      </c>
      <c r="E676" s="6" t="s">
        <v>874</v>
      </c>
      <c r="F676" s="6" t="s">
        <v>867</v>
      </c>
      <c r="G676" s="8">
        <v>41191</v>
      </c>
      <c r="H676" s="8">
        <v>43382</v>
      </c>
      <c r="I676" s="9"/>
      <c r="J676" s="9"/>
      <c r="K676" s="9"/>
      <c r="L676" s="6" t="s">
        <v>19</v>
      </c>
      <c r="M676" s="9"/>
      <c r="N676" s="6" t="s">
        <v>888</v>
      </c>
      <c r="O676" s="9"/>
      <c r="P676" s="7">
        <v>2.1100000000000001E-2</v>
      </c>
      <c r="Q676" s="6" t="s">
        <v>999</v>
      </c>
      <c r="R676" s="6" t="s">
        <v>2393</v>
      </c>
      <c r="S676" s="6" t="s">
        <v>19</v>
      </c>
      <c r="T676" s="8">
        <v>42851</v>
      </c>
      <c r="U676" s="8">
        <v>42879</v>
      </c>
      <c r="V676" s="7" t="b">
        <v>0</v>
      </c>
      <c r="W676" s="6" t="s">
        <v>860</v>
      </c>
      <c r="X676" s="6" t="s">
        <v>875</v>
      </c>
      <c r="Y676" s="7">
        <v>1</v>
      </c>
      <c r="Z676" s="6" t="s">
        <v>713</v>
      </c>
      <c r="AA676" s="6" t="str">
        <f t="shared" si="40"/>
        <v/>
      </c>
      <c r="AB676" s="6" t="str">
        <f t="shared" si="41"/>
        <v/>
      </c>
      <c r="AD676" s="10" t="e">
        <f>VLOOKUP(R676,Layout2!$B$2:$M$2395,12,FALSE)</f>
        <v>#N/A</v>
      </c>
      <c r="AE676" s="10" t="e">
        <f>IF(ISNA(AD676),VLOOKUP(C676,Layout2!$F$2:$M$2395,8,FALSE),AD676)</f>
        <v>#N/A</v>
      </c>
      <c r="AF676" s="10" t="e">
        <f>IF(ISNA(AE676),VLOOKUP(B676,Layout2!$F$2:$M$2395,8,FALSE),AE676)</f>
        <v>#N/A</v>
      </c>
      <c r="AG676" s="10" t="e">
        <f>IF(ISNA(AF676),VLOOKUP(B676,Layout2!$B$2:$M$2395,12,FALSE),AF676)</f>
        <v>#N/A</v>
      </c>
      <c r="AI676" s="17" t="e">
        <v>#N/A</v>
      </c>
      <c r="AJ676" s="17" t="e">
        <v>#N/A</v>
      </c>
      <c r="AK676" s="17" t="s">
        <v>19</v>
      </c>
      <c r="AL676" t="str">
        <f t="shared" si="42"/>
        <v/>
      </c>
      <c r="AM676" t="str">
        <f t="shared" si="43"/>
        <v>Debênture ELETROPAULO 1S 15E</v>
      </c>
    </row>
    <row r="677" spans="1:39" ht="12.75" customHeight="1" x14ac:dyDescent="0.3">
      <c r="A677" s="6" t="s">
        <v>2394</v>
      </c>
      <c r="B677" s="6" t="s">
        <v>2395</v>
      </c>
      <c r="C677" s="6" t="s">
        <v>2396</v>
      </c>
      <c r="D677" s="7" t="b">
        <v>0</v>
      </c>
      <c r="E677" s="6" t="s">
        <v>913</v>
      </c>
      <c r="F677" s="6" t="s">
        <v>867</v>
      </c>
      <c r="G677" s="8">
        <v>42669</v>
      </c>
      <c r="H677" s="8">
        <v>43581</v>
      </c>
      <c r="I677" s="9"/>
      <c r="J677" s="9"/>
      <c r="K677" s="9"/>
      <c r="L677" s="6" t="s">
        <v>19</v>
      </c>
      <c r="M677" s="9"/>
      <c r="N677" s="6" t="s">
        <v>868</v>
      </c>
      <c r="O677" s="9"/>
      <c r="P677" s="7">
        <v>1.05</v>
      </c>
      <c r="Q677" s="6" t="s">
        <v>999</v>
      </c>
      <c r="R677" s="6" t="s">
        <v>2395</v>
      </c>
      <c r="S677" s="6" t="s">
        <v>19</v>
      </c>
      <c r="T677" s="8">
        <v>42851</v>
      </c>
      <c r="U677" s="8">
        <v>43066</v>
      </c>
      <c r="V677" s="7" t="b">
        <v>0</v>
      </c>
      <c r="W677" s="6" t="s">
        <v>860</v>
      </c>
      <c r="X677" s="6" t="s">
        <v>870</v>
      </c>
      <c r="Y677" s="7">
        <v>1</v>
      </c>
      <c r="Z677" s="6" t="s">
        <v>713</v>
      </c>
      <c r="AA677" s="6" t="str">
        <f t="shared" si="40"/>
        <v>BBDC4</v>
      </c>
      <c r="AB677" s="6" t="str">
        <f t="shared" si="41"/>
        <v/>
      </c>
      <c r="AD677" s="10" t="e">
        <f>VLOOKUP(R677,Layout2!$B$2:$M$2395,12,FALSE)</f>
        <v>#N/A</v>
      </c>
      <c r="AE677" s="10" t="e">
        <f>IF(ISNA(AD677),VLOOKUP(C677,Layout2!$F$2:$M$2395,8,FALSE),AD677)</f>
        <v>#N/A</v>
      </c>
      <c r="AF677" s="10" t="e">
        <f>IF(ISNA(AE677),VLOOKUP(B677,Layout2!$F$2:$M$2395,8,FALSE),AE677)</f>
        <v>#N/A</v>
      </c>
      <c r="AG677" s="10" t="e">
        <f>IF(ISNA(AF677),VLOOKUP(B677,Layout2!$B$2:$M$2395,12,FALSE),AF677)</f>
        <v>#N/A</v>
      </c>
      <c r="AI677" s="17" t="e">
        <v>#N/A</v>
      </c>
      <c r="AJ677" s="17" t="s">
        <v>1115</v>
      </c>
      <c r="AK677" s="17" t="s">
        <v>1115</v>
      </c>
      <c r="AL677" t="str">
        <f t="shared" si="42"/>
        <v>BBDC4</v>
      </c>
      <c r="AM677" t="str">
        <f t="shared" si="43"/>
        <v>LF BRADESCO 26/04/2019</v>
      </c>
    </row>
    <row r="678" spans="1:39" ht="12.75" customHeight="1" x14ac:dyDescent="0.3">
      <c r="A678" s="6" t="s">
        <v>2397</v>
      </c>
      <c r="B678" s="6" t="s">
        <v>648</v>
      </c>
      <c r="C678" s="6" t="s">
        <v>649</v>
      </c>
      <c r="D678" s="7" t="b">
        <v>0</v>
      </c>
      <c r="E678" s="6" t="s">
        <v>874</v>
      </c>
      <c r="F678" s="6" t="s">
        <v>867</v>
      </c>
      <c r="G678" s="8">
        <v>42840</v>
      </c>
      <c r="H678" s="8">
        <v>45397</v>
      </c>
      <c r="I678" s="9"/>
      <c r="J678" s="9"/>
      <c r="K678" s="9"/>
      <c r="L678" s="6" t="s">
        <v>649</v>
      </c>
      <c r="M678" s="9"/>
      <c r="N678" s="6" t="s">
        <v>882</v>
      </c>
      <c r="O678" s="9"/>
      <c r="P678" s="7">
        <v>7.2400000000000006E-2</v>
      </c>
      <c r="Q678" s="6" t="s">
        <v>999</v>
      </c>
      <c r="R678" s="6" t="s">
        <v>648</v>
      </c>
      <c r="S678" s="6" t="s">
        <v>19</v>
      </c>
      <c r="T678" s="8">
        <v>42851</v>
      </c>
      <c r="U678" s="8">
        <v>43151</v>
      </c>
      <c r="V678" s="7" t="b">
        <v>0</v>
      </c>
      <c r="W678" s="6" t="s">
        <v>860</v>
      </c>
      <c r="X678" s="6" t="s">
        <v>875</v>
      </c>
      <c r="Y678" s="7">
        <v>1</v>
      </c>
      <c r="Z678" s="6" t="s">
        <v>713</v>
      </c>
      <c r="AA678" s="6" t="str">
        <f t="shared" si="40"/>
        <v>LAME4</v>
      </c>
      <c r="AB678" s="6" t="str">
        <f t="shared" si="41"/>
        <v>33014556000196</v>
      </c>
      <c r="AD678" s="10" t="str">
        <f>VLOOKUP(R678,Layout2!$B$2:$M$2395,12,FALSE)</f>
        <v>33014556000196</v>
      </c>
      <c r="AE678" s="10" t="str">
        <f>IF(ISNA(AD678),VLOOKUP(C678,Layout2!$F$2:$M$2395,8,FALSE),AD678)</f>
        <v>33014556000196</v>
      </c>
      <c r="AF678" s="10" t="str">
        <f>IF(ISNA(AE678),VLOOKUP(B678,Layout2!$F$2:$M$2395,8,FALSE),AE678)</f>
        <v>33014556000196</v>
      </c>
      <c r="AG678" s="10" t="str">
        <f>IF(ISNA(AF678),VLOOKUP(B678,Layout2!$B$2:$M$2395,12,FALSE),AF678)</f>
        <v>33014556000196</v>
      </c>
      <c r="AI678" s="17" t="s">
        <v>2391</v>
      </c>
      <c r="AJ678" s="17" t="s">
        <v>2391</v>
      </c>
      <c r="AK678" s="17" t="s">
        <v>2391</v>
      </c>
      <c r="AL678" t="str">
        <f t="shared" si="42"/>
        <v>LAME4</v>
      </c>
      <c r="AM678" t="str">
        <f t="shared" si="43"/>
        <v>Debênture Lojas Americanas 2S 11E</v>
      </c>
    </row>
    <row r="679" spans="1:39" ht="12.75" customHeight="1" x14ac:dyDescent="0.3">
      <c r="A679" s="6" t="s">
        <v>2398</v>
      </c>
      <c r="B679" s="6" t="s">
        <v>548</v>
      </c>
      <c r="C679" s="6" t="s">
        <v>549</v>
      </c>
      <c r="D679" s="7" t="b">
        <v>0</v>
      </c>
      <c r="E679" s="6" t="s">
        <v>874</v>
      </c>
      <c r="F679" s="6" t="s">
        <v>867</v>
      </c>
      <c r="G679" s="8">
        <v>42750</v>
      </c>
      <c r="H679" s="8">
        <v>43845</v>
      </c>
      <c r="I679" s="9"/>
      <c r="J679" s="9"/>
      <c r="K679" s="9"/>
      <c r="L679" s="6" t="s">
        <v>19</v>
      </c>
      <c r="M679" s="9"/>
      <c r="N679" s="6" t="s">
        <v>868</v>
      </c>
      <c r="O679" s="9"/>
      <c r="P679" s="7">
        <v>1.21</v>
      </c>
      <c r="Q679" s="6" t="s">
        <v>999</v>
      </c>
      <c r="R679" s="6" t="s">
        <v>548</v>
      </c>
      <c r="S679" s="6" t="s">
        <v>19</v>
      </c>
      <c r="T679" s="8">
        <v>42853</v>
      </c>
      <c r="U679" s="8">
        <v>43150</v>
      </c>
      <c r="V679" s="7" t="b">
        <v>0</v>
      </c>
      <c r="W679" s="6" t="s">
        <v>860</v>
      </c>
      <c r="X679" s="6" t="s">
        <v>875</v>
      </c>
      <c r="Y679" s="7">
        <v>1</v>
      </c>
      <c r="Z679" s="6" t="s">
        <v>713</v>
      </c>
      <c r="AA679" s="6" t="str">
        <f t="shared" si="40"/>
        <v>CEPE5</v>
      </c>
      <c r="AB679" s="6" t="str">
        <f t="shared" si="41"/>
        <v>10835932000108</v>
      </c>
      <c r="AD679" s="10" t="str">
        <f>VLOOKUP(R679,Layout2!$B$2:$M$2395,12,FALSE)</f>
        <v>10835932000108</v>
      </c>
      <c r="AE679" s="10" t="str">
        <f>IF(ISNA(AD679),VLOOKUP(C679,Layout2!$F$2:$M$2395,8,FALSE),AD679)</f>
        <v>10835932000108</v>
      </c>
      <c r="AF679" s="10" t="str">
        <f>IF(ISNA(AE679),VLOOKUP(B679,Layout2!$F$2:$M$2395,8,FALSE),AE679)</f>
        <v>10835932000108</v>
      </c>
      <c r="AG679" s="10" t="str">
        <f>IF(ISNA(AF679),VLOOKUP(B679,Layout2!$B$2:$M$2395,12,FALSE),AF679)</f>
        <v>10835932000108</v>
      </c>
      <c r="AI679" s="17" t="s">
        <v>2399</v>
      </c>
      <c r="AJ679" s="17" t="s">
        <v>2399</v>
      </c>
      <c r="AK679" s="17" t="s">
        <v>2399</v>
      </c>
      <c r="AL679" t="str">
        <f t="shared" si="42"/>
        <v>CEPE5</v>
      </c>
      <c r="AM679" t="str">
        <f t="shared" si="43"/>
        <v>Debênture CELPE 1S 7E</v>
      </c>
    </row>
    <row r="680" spans="1:39" ht="12.75" customHeight="1" x14ac:dyDescent="0.3">
      <c r="A680" s="6" t="s">
        <v>2400</v>
      </c>
      <c r="B680" s="6" t="s">
        <v>2401</v>
      </c>
      <c r="C680" s="6" t="s">
        <v>2402</v>
      </c>
      <c r="D680" s="7" t="b">
        <v>0</v>
      </c>
      <c r="E680" s="6" t="s">
        <v>874</v>
      </c>
      <c r="F680" s="6" t="s">
        <v>867</v>
      </c>
      <c r="G680" s="8">
        <v>40885</v>
      </c>
      <c r="H680" s="8">
        <v>44538</v>
      </c>
      <c r="I680" s="9"/>
      <c r="J680" s="9"/>
      <c r="K680" s="9"/>
      <c r="L680" s="6" t="s">
        <v>19</v>
      </c>
      <c r="M680" s="9"/>
      <c r="N680" s="6" t="s">
        <v>868</v>
      </c>
      <c r="O680" s="9"/>
      <c r="P680" s="7">
        <v>1</v>
      </c>
      <c r="Q680" s="6" t="s">
        <v>999</v>
      </c>
      <c r="R680" s="6" t="s">
        <v>2401</v>
      </c>
      <c r="S680" s="6" t="s">
        <v>19</v>
      </c>
      <c r="T680" s="8">
        <v>42853</v>
      </c>
      <c r="U680" s="8">
        <v>42886</v>
      </c>
      <c r="V680" s="7" t="b">
        <v>0</v>
      </c>
      <c r="W680" s="6" t="s">
        <v>860</v>
      </c>
      <c r="X680" s="6" t="s">
        <v>875</v>
      </c>
      <c r="Y680" s="7">
        <v>1</v>
      </c>
      <c r="Z680" s="6" t="s">
        <v>713</v>
      </c>
      <c r="AA680" s="6" t="str">
        <f t="shared" si="40"/>
        <v/>
      </c>
      <c r="AB680" s="6" t="str">
        <f t="shared" si="41"/>
        <v/>
      </c>
      <c r="AD680" s="10" t="e">
        <f>VLOOKUP(R680,Layout2!$B$2:$M$2395,12,FALSE)</f>
        <v>#N/A</v>
      </c>
      <c r="AE680" s="10" t="e">
        <f>IF(ISNA(AD680),VLOOKUP(C680,Layout2!$F$2:$M$2395,8,FALSE),AD680)</f>
        <v>#N/A</v>
      </c>
      <c r="AF680" s="10" t="e">
        <f>IF(ISNA(AE680),VLOOKUP(B680,Layout2!$F$2:$M$2395,8,FALSE),AE680)</f>
        <v>#N/A</v>
      </c>
      <c r="AG680" s="10" t="e">
        <f>IF(ISNA(AF680),VLOOKUP(B680,Layout2!$B$2:$M$2395,12,FALSE),AF680)</f>
        <v>#N/A</v>
      </c>
      <c r="AI680" s="17" t="e">
        <v>#N/A</v>
      </c>
      <c r="AJ680" s="17" t="e">
        <v>#N/A</v>
      </c>
      <c r="AK680" s="17" t="s">
        <v>19</v>
      </c>
      <c r="AL680" t="str">
        <f t="shared" si="42"/>
        <v/>
      </c>
      <c r="AM680" t="str">
        <f t="shared" si="43"/>
        <v>Debênture BV LEASING ARREND MERCANTIL SA 1S 5E</v>
      </c>
    </row>
    <row r="681" spans="1:39" ht="12.75" customHeight="1" x14ac:dyDescent="0.3">
      <c r="A681" s="6" t="s">
        <v>2403</v>
      </c>
      <c r="B681" s="6" t="s">
        <v>2404</v>
      </c>
      <c r="C681" s="6" t="s">
        <v>2405</v>
      </c>
      <c r="D681" s="7" t="b">
        <v>0</v>
      </c>
      <c r="E681" s="6" t="s">
        <v>913</v>
      </c>
      <c r="F681" s="6" t="s">
        <v>867</v>
      </c>
      <c r="G681" s="8">
        <v>42843</v>
      </c>
      <c r="H681" s="8">
        <v>43938</v>
      </c>
      <c r="I681" s="9"/>
      <c r="J681" s="9"/>
      <c r="K681" s="9"/>
      <c r="L681" s="6" t="s">
        <v>19</v>
      </c>
      <c r="M681" s="9"/>
      <c r="N681" s="6" t="s">
        <v>1161</v>
      </c>
      <c r="O681" s="9"/>
      <c r="P681" s="7">
        <v>0</v>
      </c>
      <c r="Q681" s="6" t="s">
        <v>999</v>
      </c>
      <c r="R681" s="6" t="s">
        <v>2404</v>
      </c>
      <c r="S681" s="6" t="s">
        <v>19</v>
      </c>
      <c r="T681" s="8">
        <v>42853</v>
      </c>
      <c r="U681" s="8">
        <v>42853</v>
      </c>
      <c r="V681" s="7" t="b">
        <v>0</v>
      </c>
      <c r="W681" s="6" t="s">
        <v>860</v>
      </c>
      <c r="X681" s="6" t="s">
        <v>870</v>
      </c>
      <c r="Y681" s="7">
        <v>1</v>
      </c>
      <c r="Z681" s="6" t="s">
        <v>713</v>
      </c>
      <c r="AA681" s="6" t="str">
        <f t="shared" si="40"/>
        <v/>
      </c>
      <c r="AB681" s="6" t="str">
        <f t="shared" si="41"/>
        <v/>
      </c>
      <c r="AD681" s="10" t="e">
        <f>VLOOKUP(R681,Layout2!$B$2:$M$2395,12,FALSE)</f>
        <v>#N/A</v>
      </c>
      <c r="AE681" s="10" t="e">
        <f>IF(ISNA(AD681),VLOOKUP(C681,Layout2!$F$2:$M$2395,8,FALSE),AD681)</f>
        <v>#N/A</v>
      </c>
      <c r="AF681" s="10" t="e">
        <f>IF(ISNA(AE681),VLOOKUP(B681,Layout2!$F$2:$M$2395,8,FALSE),AE681)</f>
        <v>#N/A</v>
      </c>
      <c r="AG681" s="10" t="e">
        <f>IF(ISNA(AF681),VLOOKUP(B681,Layout2!$B$2:$M$2395,12,FALSE),AF681)</f>
        <v>#N/A</v>
      </c>
      <c r="AI681" s="17" t="e">
        <v>#N/A</v>
      </c>
      <c r="AJ681" s="17" t="e">
        <v>#N/A</v>
      </c>
      <c r="AK681" s="17" t="s">
        <v>19</v>
      </c>
      <c r="AL681" t="str">
        <f t="shared" si="42"/>
        <v/>
      </c>
      <c r="AM681" t="str">
        <f t="shared" si="43"/>
        <v>LF 17/04/2020 ALFA INVEST</v>
      </c>
    </row>
    <row r="682" spans="1:39" ht="12.75" customHeight="1" x14ac:dyDescent="0.3">
      <c r="A682" s="6" t="s">
        <v>2406</v>
      </c>
      <c r="B682" s="6" t="s">
        <v>2407</v>
      </c>
      <c r="C682" s="6" t="s">
        <v>2408</v>
      </c>
      <c r="D682" s="7" t="b">
        <v>0</v>
      </c>
      <c r="E682" s="6" t="s">
        <v>913</v>
      </c>
      <c r="F682" s="6" t="s">
        <v>867</v>
      </c>
      <c r="G682" s="8">
        <v>42831</v>
      </c>
      <c r="H682" s="8">
        <v>43913</v>
      </c>
      <c r="I682" s="9"/>
      <c r="J682" s="9"/>
      <c r="K682" s="9"/>
      <c r="L682" s="6" t="s">
        <v>19</v>
      </c>
      <c r="M682" s="9"/>
      <c r="N682" s="6" t="s">
        <v>1161</v>
      </c>
      <c r="O682" s="9"/>
      <c r="P682" s="7">
        <v>0</v>
      </c>
      <c r="Q682" s="6" t="s">
        <v>999</v>
      </c>
      <c r="R682" s="6" t="s">
        <v>2407</v>
      </c>
      <c r="S682" s="6" t="s">
        <v>19</v>
      </c>
      <c r="T682" s="8">
        <v>42853</v>
      </c>
      <c r="U682" s="8">
        <v>42853</v>
      </c>
      <c r="V682" s="7" t="b">
        <v>0</v>
      </c>
      <c r="W682" s="6" t="s">
        <v>860</v>
      </c>
      <c r="X682" s="6" t="s">
        <v>870</v>
      </c>
      <c r="Y682" s="7">
        <v>1</v>
      </c>
      <c r="Z682" s="6" t="s">
        <v>713</v>
      </c>
      <c r="AA682" s="6" t="str">
        <f t="shared" si="40"/>
        <v/>
      </c>
      <c r="AB682" s="6" t="str">
        <f t="shared" si="41"/>
        <v/>
      </c>
      <c r="AD682" s="10" t="e">
        <f>VLOOKUP(R682,Layout2!$B$2:$M$2395,12,FALSE)</f>
        <v>#N/A</v>
      </c>
      <c r="AE682" s="10" t="e">
        <f>IF(ISNA(AD682),VLOOKUP(C682,Layout2!$F$2:$M$2395,8,FALSE),AD682)</f>
        <v>#N/A</v>
      </c>
      <c r="AF682" s="10" t="e">
        <f>IF(ISNA(AE682),VLOOKUP(B682,Layout2!$F$2:$M$2395,8,FALSE),AE682)</f>
        <v>#N/A</v>
      </c>
      <c r="AG682" s="10" t="e">
        <f>IF(ISNA(AF682),VLOOKUP(B682,Layout2!$B$2:$M$2395,12,FALSE),AF682)</f>
        <v>#N/A</v>
      </c>
      <c r="AI682" s="17" t="e">
        <v>#N/A</v>
      </c>
      <c r="AJ682" s="17" t="e">
        <v>#N/A</v>
      </c>
      <c r="AK682" s="17" t="s">
        <v>19</v>
      </c>
      <c r="AL682" t="str">
        <f t="shared" si="42"/>
        <v/>
      </c>
      <c r="AM682" t="str">
        <f t="shared" si="43"/>
        <v>LF 23/03/2020 BCO ABC BRASIL</v>
      </c>
    </row>
    <row r="683" spans="1:39" ht="12.75" customHeight="1" x14ac:dyDescent="0.3">
      <c r="A683" s="6" t="s">
        <v>2409</v>
      </c>
      <c r="B683" s="6" t="s">
        <v>2410</v>
      </c>
      <c r="C683" s="6" t="s">
        <v>2411</v>
      </c>
      <c r="D683" s="7" t="b">
        <v>0</v>
      </c>
      <c r="E683" s="6" t="s">
        <v>913</v>
      </c>
      <c r="F683" s="6" t="s">
        <v>867</v>
      </c>
      <c r="G683" s="8">
        <v>42835</v>
      </c>
      <c r="H683" s="8">
        <v>43931</v>
      </c>
      <c r="I683" s="9"/>
      <c r="J683" s="9"/>
      <c r="K683" s="9"/>
      <c r="L683" s="6" t="s">
        <v>19</v>
      </c>
      <c r="M683" s="9"/>
      <c r="N683" s="6" t="s">
        <v>868</v>
      </c>
      <c r="O683" s="9"/>
      <c r="P683" s="7">
        <v>1.05</v>
      </c>
      <c r="Q683" s="6" t="s">
        <v>999</v>
      </c>
      <c r="R683" s="6" t="s">
        <v>2410</v>
      </c>
      <c r="S683" s="6" t="s">
        <v>19</v>
      </c>
      <c r="T683" s="8">
        <v>42853</v>
      </c>
      <c r="U683" s="8">
        <v>42886</v>
      </c>
      <c r="V683" s="7" t="b">
        <v>0</v>
      </c>
      <c r="W683" s="6" t="s">
        <v>860</v>
      </c>
      <c r="X683" s="6" t="s">
        <v>870</v>
      </c>
      <c r="Y683" s="7">
        <v>1</v>
      </c>
      <c r="Z683" s="6" t="s">
        <v>713</v>
      </c>
      <c r="AA683" s="6" t="str">
        <f t="shared" si="40"/>
        <v/>
      </c>
      <c r="AB683" s="6" t="str">
        <f t="shared" si="41"/>
        <v/>
      </c>
      <c r="AD683" s="10" t="e">
        <f>VLOOKUP(R683,Layout2!$B$2:$M$2395,12,FALSE)</f>
        <v>#N/A</v>
      </c>
      <c r="AE683" s="10" t="e">
        <f>IF(ISNA(AD683),VLOOKUP(C683,Layout2!$F$2:$M$2395,8,FALSE),AD683)</f>
        <v>#N/A</v>
      </c>
      <c r="AF683" s="10" t="e">
        <f>IF(ISNA(AE683),VLOOKUP(B683,Layout2!$F$2:$M$2395,8,FALSE),AE683)</f>
        <v>#N/A</v>
      </c>
      <c r="AG683" s="10" t="e">
        <f>IF(ISNA(AF683),VLOOKUP(B683,Layout2!$B$2:$M$2395,12,FALSE),AF683)</f>
        <v>#N/A</v>
      </c>
      <c r="AI683" s="17" t="e">
        <v>#N/A</v>
      </c>
      <c r="AJ683" s="17" t="e">
        <v>#N/A</v>
      </c>
      <c r="AK683" s="17" t="s">
        <v>19</v>
      </c>
      <c r="AL683" t="str">
        <f t="shared" si="42"/>
        <v/>
      </c>
      <c r="AM683" t="str">
        <f t="shared" si="43"/>
        <v>LF BANCO RCI BRASIL 04/2020</v>
      </c>
    </row>
    <row r="684" spans="1:39" ht="12.75" customHeight="1" x14ac:dyDescent="0.3">
      <c r="A684" s="6" t="s">
        <v>2412</v>
      </c>
      <c r="B684" s="6" t="s">
        <v>2413</v>
      </c>
      <c r="C684" s="6" t="s">
        <v>780</v>
      </c>
      <c r="D684" s="7" t="b">
        <v>0</v>
      </c>
      <c r="E684" s="6" t="s">
        <v>874</v>
      </c>
      <c r="F684" s="6" t="s">
        <v>867</v>
      </c>
      <c r="G684" s="8">
        <v>42845</v>
      </c>
      <c r="H684" s="8">
        <v>43373</v>
      </c>
      <c r="I684" s="9"/>
      <c r="J684" s="9"/>
      <c r="K684" s="9"/>
      <c r="L684" s="6" t="s">
        <v>780</v>
      </c>
      <c r="M684" s="9"/>
      <c r="N684" s="6" t="s">
        <v>888</v>
      </c>
      <c r="O684" s="9"/>
      <c r="P684" s="7">
        <v>4.58E-2</v>
      </c>
      <c r="Q684" s="6" t="s">
        <v>999</v>
      </c>
      <c r="R684" s="6" t="s">
        <v>757</v>
      </c>
      <c r="S684" s="6" t="s">
        <v>19</v>
      </c>
      <c r="T684" s="8">
        <v>42863</v>
      </c>
      <c r="U684" s="8">
        <v>43151</v>
      </c>
      <c r="V684" s="7" t="b">
        <v>0</v>
      </c>
      <c r="W684" s="6" t="s">
        <v>860</v>
      </c>
      <c r="X684" s="6" t="s">
        <v>875</v>
      </c>
      <c r="Y684" s="7">
        <v>1</v>
      </c>
      <c r="Z684" s="6" t="s">
        <v>713</v>
      </c>
      <c r="AA684" s="6" t="str">
        <f t="shared" si="40"/>
        <v>LIGT3</v>
      </c>
      <c r="AB684" s="6" t="str">
        <f t="shared" si="41"/>
        <v/>
      </c>
      <c r="AD684" s="10" t="e">
        <f>VLOOKUP(R684,Layout2!$B$2:$M$2395,12,FALSE)</f>
        <v>#N/A</v>
      </c>
      <c r="AE684" s="10" t="e">
        <f>IF(ISNA(AD684),VLOOKUP(C684,Layout2!$F$2:$M$2395,8,FALSE),AD684)</f>
        <v>#N/A</v>
      </c>
      <c r="AF684" s="10" t="e">
        <f>IF(ISNA(AE684),VLOOKUP(B684,Layout2!$F$2:$M$2395,8,FALSE),AE684)</f>
        <v>#N/A</v>
      </c>
      <c r="AG684" s="10" t="e">
        <f>IF(ISNA(AF684),VLOOKUP(B684,Layout2!$B$2:$M$2395,12,FALSE),AF684)</f>
        <v>#N/A</v>
      </c>
      <c r="AI684" s="17" t="e">
        <v>#N/A</v>
      </c>
      <c r="AJ684" s="17" t="s">
        <v>1430</v>
      </c>
      <c r="AK684" s="17" t="s">
        <v>1430</v>
      </c>
      <c r="AL684" t="str">
        <f t="shared" si="42"/>
        <v>LIGT3</v>
      </c>
      <c r="AM684" t="str">
        <f t="shared" si="43"/>
        <v>Debênture Light 1S 5E</v>
      </c>
    </row>
    <row r="685" spans="1:39" ht="12.75" customHeight="1" x14ac:dyDescent="0.3">
      <c r="A685" s="6" t="s">
        <v>2414</v>
      </c>
      <c r="B685" s="6" t="s">
        <v>410</v>
      </c>
      <c r="C685" s="6" t="s">
        <v>411</v>
      </c>
      <c r="D685" s="7" t="b">
        <v>0</v>
      </c>
      <c r="E685" s="6" t="s">
        <v>874</v>
      </c>
      <c r="F685" s="6" t="s">
        <v>867</v>
      </c>
      <c r="G685" s="8">
        <v>42109</v>
      </c>
      <c r="H685" s="8">
        <v>43936</v>
      </c>
      <c r="I685" s="9"/>
      <c r="J685" s="9"/>
      <c r="K685" s="9"/>
      <c r="L685" s="6" t="s">
        <v>411</v>
      </c>
      <c r="M685" s="9"/>
      <c r="N685" s="6" t="s">
        <v>888</v>
      </c>
      <c r="O685" s="9"/>
      <c r="P685" s="7">
        <v>3.1399999999999997E-2</v>
      </c>
      <c r="Q685" s="6" t="s">
        <v>999</v>
      </c>
      <c r="R685" s="6" t="s">
        <v>410</v>
      </c>
      <c r="S685" s="6" t="s">
        <v>19</v>
      </c>
      <c r="T685" s="8">
        <v>42872</v>
      </c>
      <c r="U685" s="8">
        <v>43180</v>
      </c>
      <c r="V685" s="7" t="b">
        <v>0</v>
      </c>
      <c r="W685" s="6" t="s">
        <v>860</v>
      </c>
      <c r="X685" s="6" t="s">
        <v>875</v>
      </c>
      <c r="Y685" s="7">
        <v>1</v>
      </c>
      <c r="Z685" s="6" t="s">
        <v>713</v>
      </c>
      <c r="AA685" s="6" t="str">
        <f t="shared" si="40"/>
        <v>73272Z</v>
      </c>
      <c r="AB685" s="6" t="str">
        <f t="shared" si="41"/>
        <v>02222736000130</v>
      </c>
      <c r="AD685" s="10" t="str">
        <f>VLOOKUP(R685,Layout2!$B$2:$M$2395,12,FALSE)</f>
        <v>02222736000130</v>
      </c>
      <c r="AE685" s="10" t="str">
        <f>IF(ISNA(AD685),VLOOKUP(C685,Layout2!$F$2:$M$2395,8,FALSE),AD685)</f>
        <v>02222736000130</v>
      </c>
      <c r="AF685" s="10" t="str">
        <f>IF(ISNA(AE685),VLOOKUP(B685,Layout2!$F$2:$M$2395,8,FALSE),AE685)</f>
        <v>02222736000130</v>
      </c>
      <c r="AG685" s="10" t="str">
        <f>IF(ISNA(AF685),VLOOKUP(B685,Layout2!$B$2:$M$2395,12,FALSE),AF685)</f>
        <v>02222736000130</v>
      </c>
      <c r="AI685" s="17" t="s">
        <v>2415</v>
      </c>
      <c r="AJ685" s="17" t="s">
        <v>2415</v>
      </c>
      <c r="AK685" s="17" t="s">
        <v>2415</v>
      </c>
      <c r="AL685" t="str">
        <f t="shared" si="42"/>
        <v>73272Z</v>
      </c>
      <c r="AM685" t="str">
        <f t="shared" si="43"/>
        <v>Debênture Econorte 1S 3E</v>
      </c>
    </row>
    <row r="686" spans="1:39" ht="12.75" customHeight="1" x14ac:dyDescent="0.3">
      <c r="A686" s="6" t="s">
        <v>2416</v>
      </c>
      <c r="B686" s="6" t="s">
        <v>2417</v>
      </c>
      <c r="C686" s="6" t="s">
        <v>2417</v>
      </c>
      <c r="D686" s="7" t="b">
        <v>0</v>
      </c>
      <c r="E686" s="6" t="s">
        <v>913</v>
      </c>
      <c r="F686" s="6" t="s">
        <v>867</v>
      </c>
      <c r="G686" s="8">
        <v>42145</v>
      </c>
      <c r="H686" s="8">
        <v>43241</v>
      </c>
      <c r="I686" s="9"/>
      <c r="J686" s="9"/>
      <c r="K686" s="9"/>
      <c r="L686" s="6" t="s">
        <v>19</v>
      </c>
      <c r="M686" s="9"/>
      <c r="N686" s="6" t="s">
        <v>868</v>
      </c>
      <c r="O686" s="9"/>
      <c r="P686" s="7">
        <v>1</v>
      </c>
      <c r="Q686" s="6" t="s">
        <v>999</v>
      </c>
      <c r="R686" s="6" t="s">
        <v>2417</v>
      </c>
      <c r="S686" s="6" t="s">
        <v>19</v>
      </c>
      <c r="T686" s="8">
        <v>42873</v>
      </c>
      <c r="U686" s="8">
        <v>43248</v>
      </c>
      <c r="V686" s="7" t="b">
        <v>1</v>
      </c>
      <c r="W686" s="6" t="s">
        <v>860</v>
      </c>
      <c r="X686" s="6" t="s">
        <v>870</v>
      </c>
      <c r="Y686" s="7">
        <v>1</v>
      </c>
      <c r="Z686" s="6" t="s">
        <v>713</v>
      </c>
      <c r="AA686" s="6" t="str">
        <f t="shared" si="40"/>
        <v>SANB3</v>
      </c>
      <c r="AB686" s="6" t="str">
        <f t="shared" si="41"/>
        <v/>
      </c>
      <c r="AD686" s="10" t="e">
        <f>VLOOKUP(R686,Layout2!$B$2:$M$2395,12,FALSE)</f>
        <v>#N/A</v>
      </c>
      <c r="AE686" s="10" t="e">
        <f>IF(ISNA(AD686),VLOOKUP(C686,Layout2!$F$2:$M$2395,8,FALSE),AD686)</f>
        <v>#N/A</v>
      </c>
      <c r="AF686" s="10" t="e">
        <f>IF(ISNA(AE686),VLOOKUP(B686,Layout2!$F$2:$M$2395,8,FALSE),AE686)</f>
        <v>#N/A</v>
      </c>
      <c r="AG686" s="10" t="e">
        <f>IF(ISNA(AF686),VLOOKUP(B686,Layout2!$B$2:$M$2395,12,FALSE),AF686)</f>
        <v>#N/A</v>
      </c>
      <c r="AI686" s="17" t="e">
        <v>#N/A</v>
      </c>
      <c r="AJ686" s="17" t="s">
        <v>1401</v>
      </c>
      <c r="AK686" s="17" t="s">
        <v>1401</v>
      </c>
      <c r="AL686" t="str">
        <f t="shared" si="42"/>
        <v>SANB3</v>
      </c>
      <c r="AM686" t="str">
        <f t="shared" si="43"/>
        <v>LF SANTANDER 21/05/2018</v>
      </c>
    </row>
    <row r="687" spans="1:39" ht="12.75" customHeight="1" x14ac:dyDescent="0.3">
      <c r="A687" s="6" t="s">
        <v>2418</v>
      </c>
      <c r="B687" s="6" t="s">
        <v>2419</v>
      </c>
      <c r="C687" s="6" t="s">
        <v>2419</v>
      </c>
      <c r="D687" s="7" t="b">
        <v>0</v>
      </c>
      <c r="E687" s="6" t="s">
        <v>913</v>
      </c>
      <c r="F687" s="6" t="s">
        <v>867</v>
      </c>
      <c r="G687" s="8">
        <v>42669</v>
      </c>
      <c r="H687" s="8">
        <v>43581</v>
      </c>
      <c r="I687" s="9"/>
      <c r="J687" s="9"/>
      <c r="K687" s="9"/>
      <c r="L687" s="6" t="s">
        <v>19</v>
      </c>
      <c r="M687" s="9"/>
      <c r="N687" s="6" t="s">
        <v>868</v>
      </c>
      <c r="O687" s="9"/>
      <c r="P687" s="7">
        <v>1</v>
      </c>
      <c r="Q687" s="6" t="s">
        <v>999</v>
      </c>
      <c r="R687" s="6" t="s">
        <v>2419</v>
      </c>
      <c r="S687" s="6" t="s">
        <v>19</v>
      </c>
      <c r="T687" s="8">
        <v>42873</v>
      </c>
      <c r="U687" s="8">
        <v>42877</v>
      </c>
      <c r="V687" s="7" t="b">
        <v>0</v>
      </c>
      <c r="W687" s="6" t="s">
        <v>860</v>
      </c>
      <c r="X687" s="6" t="s">
        <v>870</v>
      </c>
      <c r="Y687" s="7">
        <v>1</v>
      </c>
      <c r="Z687" s="6" t="s">
        <v>713</v>
      </c>
      <c r="AA687" s="6" t="str">
        <f t="shared" si="40"/>
        <v/>
      </c>
      <c r="AB687" s="6" t="str">
        <f t="shared" si="41"/>
        <v/>
      </c>
      <c r="AD687" s="10" t="e">
        <f>VLOOKUP(R687,Layout2!$B$2:$M$2395,12,FALSE)</f>
        <v>#N/A</v>
      </c>
      <c r="AE687" s="10" t="e">
        <f>IF(ISNA(AD687),VLOOKUP(C687,Layout2!$F$2:$M$2395,8,FALSE),AD687)</f>
        <v>#N/A</v>
      </c>
      <c r="AF687" s="10" t="e">
        <f>IF(ISNA(AE687),VLOOKUP(B687,Layout2!$F$2:$M$2395,8,FALSE),AE687)</f>
        <v>#N/A</v>
      </c>
      <c r="AG687" s="10" t="e">
        <f>IF(ISNA(AF687),VLOOKUP(B687,Layout2!$B$2:$M$2395,12,FALSE),AF687)</f>
        <v>#N/A</v>
      </c>
      <c r="AI687" s="17" t="e">
        <v>#N/A</v>
      </c>
      <c r="AJ687" s="17" t="e">
        <v>#N/A</v>
      </c>
      <c r="AK687" s="17" t="s">
        <v>19</v>
      </c>
      <c r="AL687" t="str">
        <f t="shared" si="42"/>
        <v/>
      </c>
      <c r="AM687" t="str">
        <f t="shared" si="43"/>
        <v>LF BRADESCO 29/04/201</v>
      </c>
    </row>
    <row r="688" spans="1:39" ht="12.75" customHeight="1" x14ac:dyDescent="0.3">
      <c r="A688" s="6" t="s">
        <v>2420</v>
      </c>
      <c r="B688" s="6" t="s">
        <v>2421</v>
      </c>
      <c r="C688" s="6" t="s">
        <v>2422</v>
      </c>
      <c r="D688" s="7" t="b">
        <v>0</v>
      </c>
      <c r="E688" s="6" t="s">
        <v>913</v>
      </c>
      <c r="F688" s="6" t="s">
        <v>867</v>
      </c>
      <c r="G688" s="8">
        <v>42262</v>
      </c>
      <c r="H688" s="8">
        <v>42998</v>
      </c>
      <c r="I688" s="9"/>
      <c r="J688" s="9"/>
      <c r="K688" s="9"/>
      <c r="L688" s="6" t="s">
        <v>19</v>
      </c>
      <c r="M688" s="9"/>
      <c r="N688" s="6" t="s">
        <v>868</v>
      </c>
      <c r="O688" s="9"/>
      <c r="P688" s="7">
        <v>1.05</v>
      </c>
      <c r="Q688" s="6" t="s">
        <v>999</v>
      </c>
      <c r="R688" s="6" t="s">
        <v>2421</v>
      </c>
      <c r="S688" s="6" t="s">
        <v>19</v>
      </c>
      <c r="T688" s="8">
        <v>42873</v>
      </c>
      <c r="U688" s="8">
        <v>43005</v>
      </c>
      <c r="V688" s="7" t="b">
        <v>1</v>
      </c>
      <c r="W688" s="6" t="s">
        <v>860</v>
      </c>
      <c r="X688" s="6" t="s">
        <v>870</v>
      </c>
      <c r="Y688" s="7">
        <v>1</v>
      </c>
      <c r="Z688" s="6" t="s">
        <v>713</v>
      </c>
      <c r="AA688" s="6" t="str">
        <f t="shared" si="40"/>
        <v>BBDC4</v>
      </c>
      <c r="AB688" s="6" t="str">
        <f t="shared" si="41"/>
        <v/>
      </c>
      <c r="AD688" s="10" t="e">
        <f>VLOOKUP(R688,Layout2!$B$2:$M$2395,12,FALSE)</f>
        <v>#N/A</v>
      </c>
      <c r="AE688" s="10" t="e">
        <f>IF(ISNA(AD688),VLOOKUP(C688,Layout2!$F$2:$M$2395,8,FALSE),AD688)</f>
        <v>#N/A</v>
      </c>
      <c r="AF688" s="10" t="e">
        <f>IF(ISNA(AE688),VLOOKUP(B688,Layout2!$F$2:$M$2395,8,FALSE),AE688)</f>
        <v>#N/A</v>
      </c>
      <c r="AG688" s="10" t="e">
        <f>IF(ISNA(AF688),VLOOKUP(B688,Layout2!$B$2:$M$2395,12,FALSE),AF688)</f>
        <v>#N/A</v>
      </c>
      <c r="AI688" s="17" t="e">
        <v>#N/A</v>
      </c>
      <c r="AJ688" s="17" t="s">
        <v>1115</v>
      </c>
      <c r="AK688" s="17" t="s">
        <v>1115</v>
      </c>
      <c r="AL688" t="str">
        <f t="shared" si="42"/>
        <v>BBDC4</v>
      </c>
      <c r="AM688" t="str">
        <f t="shared" si="43"/>
        <v>LF BRADESCO 20/09/17</v>
      </c>
    </row>
    <row r="689" spans="1:39" ht="12.75" customHeight="1" x14ac:dyDescent="0.3">
      <c r="A689" s="6" t="s">
        <v>2416</v>
      </c>
      <c r="B689" s="6" t="s">
        <v>2423</v>
      </c>
      <c r="C689" s="6" t="s">
        <v>2423</v>
      </c>
      <c r="D689" s="7" t="b">
        <v>0</v>
      </c>
      <c r="E689" s="6" t="s">
        <v>913</v>
      </c>
      <c r="F689" s="6" t="s">
        <v>867</v>
      </c>
      <c r="G689" s="8">
        <v>42145</v>
      </c>
      <c r="H689" s="8">
        <v>43241</v>
      </c>
      <c r="I689" s="9"/>
      <c r="J689" s="9"/>
      <c r="K689" s="9"/>
      <c r="L689" s="6" t="s">
        <v>19</v>
      </c>
      <c r="M689" s="9"/>
      <c r="N689" s="6" t="s">
        <v>868</v>
      </c>
      <c r="O689" s="9"/>
      <c r="P689" s="7">
        <v>1</v>
      </c>
      <c r="Q689" s="6" t="s">
        <v>999</v>
      </c>
      <c r="R689" s="6" t="s">
        <v>2423</v>
      </c>
      <c r="S689" s="6" t="s">
        <v>19</v>
      </c>
      <c r="T689" s="8">
        <v>42873</v>
      </c>
      <c r="U689" s="8">
        <v>43248</v>
      </c>
      <c r="V689" s="7" t="b">
        <v>1</v>
      </c>
      <c r="W689" s="6" t="s">
        <v>860</v>
      </c>
      <c r="X689" s="6" t="s">
        <v>870</v>
      </c>
      <c r="Y689" s="7">
        <v>1</v>
      </c>
      <c r="Z689" s="6" t="s">
        <v>713</v>
      </c>
      <c r="AA689" s="6" t="str">
        <f t="shared" si="40"/>
        <v>SANB3</v>
      </c>
      <c r="AB689" s="6" t="str">
        <f t="shared" si="41"/>
        <v/>
      </c>
      <c r="AD689" s="10" t="e">
        <f>VLOOKUP(R689,Layout2!$B$2:$M$2395,12,FALSE)</f>
        <v>#N/A</v>
      </c>
      <c r="AE689" s="10" t="e">
        <f>IF(ISNA(AD689),VLOOKUP(C689,Layout2!$F$2:$M$2395,8,FALSE),AD689)</f>
        <v>#N/A</v>
      </c>
      <c r="AF689" s="10" t="e">
        <f>IF(ISNA(AE689),VLOOKUP(B689,Layout2!$F$2:$M$2395,8,FALSE),AE689)</f>
        <v>#N/A</v>
      </c>
      <c r="AG689" s="10" t="e">
        <f>IF(ISNA(AF689),VLOOKUP(B689,Layout2!$B$2:$M$2395,12,FALSE),AF689)</f>
        <v>#N/A</v>
      </c>
      <c r="AI689" s="17" t="e">
        <v>#N/A</v>
      </c>
      <c r="AJ689" s="17" t="s">
        <v>1401</v>
      </c>
      <c r="AK689" s="17" t="s">
        <v>1401</v>
      </c>
      <c r="AL689" t="str">
        <f t="shared" si="42"/>
        <v>SANB3</v>
      </c>
      <c r="AM689" t="str">
        <f t="shared" si="43"/>
        <v>LF SANTANDER 21/05/2018</v>
      </c>
    </row>
    <row r="690" spans="1:39" ht="12.75" customHeight="1" x14ac:dyDescent="0.3">
      <c r="A690" s="6" t="s">
        <v>2424</v>
      </c>
      <c r="B690" s="6" t="s">
        <v>2425</v>
      </c>
      <c r="C690" s="6" t="s">
        <v>2425</v>
      </c>
      <c r="D690" s="7" t="b">
        <v>0</v>
      </c>
      <c r="E690" s="6" t="s">
        <v>913</v>
      </c>
      <c r="F690" s="6" t="s">
        <v>867</v>
      </c>
      <c r="G690" s="8">
        <v>42270</v>
      </c>
      <c r="H690" s="8">
        <v>43367</v>
      </c>
      <c r="I690" s="9"/>
      <c r="J690" s="9"/>
      <c r="K690" s="9"/>
      <c r="L690" s="6" t="s">
        <v>19</v>
      </c>
      <c r="M690" s="9"/>
      <c r="N690" s="6" t="s">
        <v>868</v>
      </c>
      <c r="O690" s="9"/>
      <c r="P690" s="7">
        <v>1.06</v>
      </c>
      <c r="Q690" s="6" t="s">
        <v>999</v>
      </c>
      <c r="R690" s="6" t="s">
        <v>2425</v>
      </c>
      <c r="S690" s="6" t="s">
        <v>19</v>
      </c>
      <c r="T690" s="8">
        <v>42873</v>
      </c>
      <c r="U690" s="8">
        <v>43374</v>
      </c>
      <c r="V690" s="7" t="b">
        <v>1</v>
      </c>
      <c r="W690" s="6" t="s">
        <v>860</v>
      </c>
      <c r="X690" s="6" t="s">
        <v>870</v>
      </c>
      <c r="Y690" s="7">
        <v>1</v>
      </c>
      <c r="Z690" s="6" t="s">
        <v>713</v>
      </c>
      <c r="AA690" s="6" t="str">
        <f t="shared" si="40"/>
        <v>BBDC4</v>
      </c>
      <c r="AB690" s="6" t="str">
        <f t="shared" si="41"/>
        <v/>
      </c>
      <c r="AD690" s="10" t="e">
        <f>VLOOKUP(R690,Layout2!$B$2:$M$2395,12,FALSE)</f>
        <v>#N/A</v>
      </c>
      <c r="AE690" s="10" t="e">
        <f>IF(ISNA(AD690),VLOOKUP(C690,Layout2!$F$2:$M$2395,8,FALSE),AD690)</f>
        <v>#N/A</v>
      </c>
      <c r="AF690" s="10" t="e">
        <f>IF(ISNA(AE690),VLOOKUP(B690,Layout2!$F$2:$M$2395,8,FALSE),AE690)</f>
        <v>#N/A</v>
      </c>
      <c r="AG690" s="10" t="e">
        <f>IF(ISNA(AF690),VLOOKUP(B690,Layout2!$B$2:$M$2395,12,FALSE),AF690)</f>
        <v>#N/A</v>
      </c>
      <c r="AI690" s="17" t="e">
        <v>#N/A</v>
      </c>
      <c r="AJ690" s="17" t="s">
        <v>1115</v>
      </c>
      <c r="AK690" s="17" t="s">
        <v>1115</v>
      </c>
      <c r="AL690" t="str">
        <f t="shared" si="42"/>
        <v>BBDC4</v>
      </c>
      <c r="AM690" t="str">
        <f t="shared" si="43"/>
        <v>LF BRADESCO 24/09/2018</v>
      </c>
    </row>
    <row r="691" spans="1:39" ht="12.75" customHeight="1" x14ac:dyDescent="0.3">
      <c r="A691" s="6" t="s">
        <v>2426</v>
      </c>
      <c r="B691" s="6" t="s">
        <v>2427</v>
      </c>
      <c r="C691" s="6" t="s">
        <v>773</v>
      </c>
      <c r="D691" s="7" t="b">
        <v>0</v>
      </c>
      <c r="E691" s="6" t="s">
        <v>874</v>
      </c>
      <c r="F691" s="6" t="s">
        <v>867</v>
      </c>
      <c r="G691" s="8">
        <v>42837</v>
      </c>
      <c r="H691" s="8">
        <v>44298</v>
      </c>
      <c r="I691" s="9"/>
      <c r="J691" s="9"/>
      <c r="K691" s="9"/>
      <c r="L691" s="6" t="s">
        <v>773</v>
      </c>
      <c r="M691" s="9"/>
      <c r="N691" s="6" t="s">
        <v>868</v>
      </c>
      <c r="O691" s="9"/>
      <c r="P691" s="7">
        <v>1</v>
      </c>
      <c r="Q691" s="6" t="s">
        <v>999</v>
      </c>
      <c r="R691" s="6" t="s">
        <v>2427</v>
      </c>
      <c r="S691" s="6" t="s">
        <v>19</v>
      </c>
      <c r="T691" s="8">
        <v>42877</v>
      </c>
      <c r="U691" s="8">
        <v>43313</v>
      </c>
      <c r="V691" s="7" t="b">
        <v>0</v>
      </c>
      <c r="W691" s="6" t="s">
        <v>860</v>
      </c>
      <c r="X691" s="6" t="s">
        <v>875</v>
      </c>
      <c r="Y691" s="7">
        <v>1</v>
      </c>
      <c r="Z691" s="6" t="s">
        <v>713</v>
      </c>
      <c r="AA691" s="6" t="str">
        <f t="shared" si="40"/>
        <v>ELPL3</v>
      </c>
      <c r="AB691" s="6" t="str">
        <f t="shared" si="41"/>
        <v/>
      </c>
      <c r="AD691" s="10" t="e">
        <f>VLOOKUP(R691,Layout2!$B$2:$M$2395,12,FALSE)</f>
        <v>#N/A</v>
      </c>
      <c r="AE691" s="10" t="e">
        <f>IF(ISNA(AD691),VLOOKUP(C691,Layout2!$F$2:$M$2395,8,FALSE),AD691)</f>
        <v>#N/A</v>
      </c>
      <c r="AF691" s="10" t="e">
        <f>IF(ISNA(AE691),VLOOKUP(B691,Layout2!$F$2:$M$2395,8,FALSE),AE691)</f>
        <v>#N/A</v>
      </c>
      <c r="AG691" s="10" t="e">
        <f>IF(ISNA(AF691),VLOOKUP(B691,Layout2!$B$2:$M$2395,12,FALSE),AF691)</f>
        <v>#N/A</v>
      </c>
      <c r="AI691" s="17" t="e">
        <v>#N/A</v>
      </c>
      <c r="AJ691" s="17" t="s">
        <v>2428</v>
      </c>
      <c r="AK691" s="17" t="s">
        <v>2428</v>
      </c>
      <c r="AL691" t="str">
        <f t="shared" si="42"/>
        <v>ELPL3</v>
      </c>
      <c r="AM691" t="str">
        <f t="shared" si="43"/>
        <v>Debênture ELETROPAULO 1S 20E</v>
      </c>
    </row>
    <row r="692" spans="1:39" ht="12.75" customHeight="1" x14ac:dyDescent="0.3">
      <c r="A692" s="6" t="s">
        <v>2429</v>
      </c>
      <c r="B692" s="6" t="s">
        <v>2430</v>
      </c>
      <c r="C692" s="6" t="s">
        <v>1425</v>
      </c>
      <c r="D692" s="7" t="b">
        <v>0</v>
      </c>
      <c r="E692" s="6" t="s">
        <v>974</v>
      </c>
      <c r="F692" s="6" t="s">
        <v>975</v>
      </c>
      <c r="G692" s="8">
        <v>42879</v>
      </c>
      <c r="H692" s="8">
        <v>42879</v>
      </c>
      <c r="I692" s="9"/>
      <c r="J692" s="9"/>
      <c r="K692" s="9"/>
      <c r="L692" s="6" t="s">
        <v>19</v>
      </c>
      <c r="M692" s="9"/>
      <c r="N692" s="6" t="s">
        <v>888</v>
      </c>
      <c r="O692" s="9"/>
      <c r="P692" s="7">
        <v>0</v>
      </c>
      <c r="Q692" s="6" t="s">
        <v>999</v>
      </c>
      <c r="R692" s="6" t="s">
        <v>2430</v>
      </c>
      <c r="S692" s="6" t="s">
        <v>19</v>
      </c>
      <c r="T692" s="8">
        <v>42877</v>
      </c>
      <c r="U692" s="8">
        <v>42880</v>
      </c>
      <c r="V692" s="7" t="b">
        <v>1</v>
      </c>
      <c r="W692" s="6" t="s">
        <v>1230</v>
      </c>
      <c r="X692" s="6" t="s">
        <v>861</v>
      </c>
      <c r="Y692" s="7">
        <v>1</v>
      </c>
      <c r="Z692" s="6" t="s">
        <v>713</v>
      </c>
      <c r="AA692" s="6" t="str">
        <f t="shared" si="40"/>
        <v/>
      </c>
      <c r="AB692" s="6" t="str">
        <f t="shared" si="41"/>
        <v/>
      </c>
      <c r="AD692" s="10" t="e">
        <f>VLOOKUP(R692,Layout2!$B$2:$M$2395,12,FALSE)</f>
        <v>#N/A</v>
      </c>
      <c r="AE692" s="10" t="e">
        <f>IF(ISNA(AD692),VLOOKUP(C692,Layout2!$F$2:$M$2395,8,FALSE),AD692)</f>
        <v>#N/A</v>
      </c>
      <c r="AF692" s="10" t="e">
        <f>IF(ISNA(AE692),VLOOKUP(B692,Layout2!$F$2:$M$2395,8,FALSE),AE692)</f>
        <v>#N/A</v>
      </c>
      <c r="AG692" s="10" t="e">
        <f>IF(ISNA(AF692),VLOOKUP(B692,Layout2!$B$2:$M$2395,12,FALSE),AF692)</f>
        <v>#N/A</v>
      </c>
      <c r="AI692" s="17" t="e">
        <v>#N/A</v>
      </c>
      <c r="AJ692" s="17" t="e">
        <v>#N/A</v>
      </c>
      <c r="AK692" s="17" t="s">
        <v>19</v>
      </c>
      <c r="AL692" t="str">
        <f t="shared" si="42"/>
        <v/>
      </c>
      <c r="AM692" t="str">
        <f t="shared" si="43"/>
        <v>Unknown (BRXTEDD01M19)</v>
      </c>
    </row>
    <row r="693" spans="1:39" ht="12.75" customHeight="1" x14ac:dyDescent="0.3">
      <c r="A693" s="6" t="s">
        <v>2431</v>
      </c>
      <c r="B693" s="6" t="s">
        <v>2432</v>
      </c>
      <c r="C693" s="6" t="s">
        <v>2433</v>
      </c>
      <c r="D693" s="7" t="b">
        <v>0</v>
      </c>
      <c r="E693" s="6" t="s">
        <v>974</v>
      </c>
      <c r="F693" s="6" t="s">
        <v>975</v>
      </c>
      <c r="G693" s="8">
        <v>42885</v>
      </c>
      <c r="H693" s="8">
        <v>42885</v>
      </c>
      <c r="I693" s="9"/>
      <c r="J693" s="9"/>
      <c r="K693" s="9"/>
      <c r="L693" s="6" t="s">
        <v>19</v>
      </c>
      <c r="M693" s="9"/>
      <c r="N693" s="6" t="s">
        <v>888</v>
      </c>
      <c r="O693" s="9"/>
      <c r="P693" s="7">
        <v>0</v>
      </c>
      <c r="Q693" s="6" t="s">
        <v>999</v>
      </c>
      <c r="R693" s="6" t="s">
        <v>2432</v>
      </c>
      <c r="S693" s="6" t="s">
        <v>19</v>
      </c>
      <c r="T693" s="8">
        <v>42881</v>
      </c>
      <c r="U693" s="8">
        <v>42906</v>
      </c>
      <c r="V693" s="7" t="b">
        <v>1</v>
      </c>
      <c r="W693" s="6" t="s">
        <v>1815</v>
      </c>
      <c r="X693" s="6" t="s">
        <v>861</v>
      </c>
      <c r="Y693" s="7">
        <v>1</v>
      </c>
      <c r="Z693" s="6" t="s">
        <v>713</v>
      </c>
      <c r="AA693" s="6" t="str">
        <f t="shared" si="40"/>
        <v/>
      </c>
      <c r="AB693" s="6" t="str">
        <f t="shared" si="41"/>
        <v/>
      </c>
      <c r="AD693" s="10" t="e">
        <f>VLOOKUP(R693,Layout2!$B$2:$M$2395,12,FALSE)</f>
        <v>#N/A</v>
      </c>
      <c r="AE693" s="10" t="e">
        <f>IF(ISNA(AD693),VLOOKUP(C693,Layout2!$F$2:$M$2395,8,FALSE),AD693)</f>
        <v>#N/A</v>
      </c>
      <c r="AF693" s="10" t="e">
        <f>IF(ISNA(AE693),VLOOKUP(B693,Layout2!$F$2:$M$2395,8,FALSE),AE693)</f>
        <v>#N/A</v>
      </c>
      <c r="AG693" s="10" t="e">
        <f>IF(ISNA(AF693),VLOOKUP(B693,Layout2!$B$2:$M$2395,12,FALSE),AF693)</f>
        <v>#N/A</v>
      </c>
      <c r="AI693" s="17" t="e">
        <v>#N/A</v>
      </c>
      <c r="AJ693" s="17" t="e">
        <v>#N/A</v>
      </c>
      <c r="AK693" s="17" t="s">
        <v>19</v>
      </c>
      <c r="AL693" t="str">
        <f t="shared" si="42"/>
        <v/>
      </c>
      <c r="AM693" t="str">
        <f t="shared" si="43"/>
        <v>Unknown (BRXTEDR01M13)</v>
      </c>
    </row>
    <row r="694" spans="1:39" ht="12.75" customHeight="1" x14ac:dyDescent="0.3">
      <c r="A694" s="6" t="s">
        <v>2066</v>
      </c>
      <c r="B694" s="6" t="s">
        <v>155</v>
      </c>
      <c r="C694" s="6" t="s">
        <v>156</v>
      </c>
      <c r="D694" s="7" t="b">
        <v>0</v>
      </c>
      <c r="E694" s="6" t="s">
        <v>874</v>
      </c>
      <c r="F694" s="6" t="s">
        <v>867</v>
      </c>
      <c r="G694" s="8">
        <v>41258</v>
      </c>
      <c r="H694" s="8">
        <v>45641</v>
      </c>
      <c r="I694" s="9"/>
      <c r="J694" s="9"/>
      <c r="K694" s="9"/>
      <c r="L694" s="6" t="s">
        <v>156</v>
      </c>
      <c r="M694" s="9"/>
      <c r="N694" s="6" t="s">
        <v>882</v>
      </c>
      <c r="O694" s="9"/>
      <c r="P694" s="7">
        <v>0.1196</v>
      </c>
      <c r="Q694" s="6" t="s">
        <v>999</v>
      </c>
      <c r="R694" s="6" t="s">
        <v>155</v>
      </c>
      <c r="S694" s="6" t="s">
        <v>19</v>
      </c>
      <c r="T694" s="8">
        <v>42881</v>
      </c>
      <c r="U694" s="8">
        <v>42977</v>
      </c>
      <c r="V694" s="7" t="b">
        <v>0</v>
      </c>
      <c r="W694" s="6" t="s">
        <v>860</v>
      </c>
      <c r="X694" s="6" t="s">
        <v>875</v>
      </c>
      <c r="Y694" s="7">
        <v>1</v>
      </c>
      <c r="Z694" s="6" t="s">
        <v>713</v>
      </c>
      <c r="AA694" s="6" t="str">
        <f t="shared" si="40"/>
        <v>8234181Z</v>
      </c>
      <c r="AB694" s="6" t="str">
        <f t="shared" si="41"/>
        <v>10531501000158</v>
      </c>
      <c r="AD694" s="10" t="str">
        <f>VLOOKUP(R694,Layout2!$B$2:$M$2395,12,FALSE)</f>
        <v>10531501000158</v>
      </c>
      <c r="AE694" s="10" t="str">
        <f>IF(ISNA(AD694),VLOOKUP(C694,Layout2!$F$2:$M$2395,8,FALSE),AD694)</f>
        <v>10531501000158</v>
      </c>
      <c r="AF694" s="10" t="str">
        <f>IF(ISNA(AE694),VLOOKUP(B694,Layout2!$F$2:$M$2395,8,FALSE),AE694)</f>
        <v>10531501000158</v>
      </c>
      <c r="AG694" s="10" t="str">
        <f>IF(ISNA(AF694),VLOOKUP(B694,Layout2!$B$2:$M$2395,12,FALSE),AF694)</f>
        <v>10531501000158</v>
      </c>
      <c r="AI694" s="17" t="s">
        <v>2068</v>
      </c>
      <c r="AJ694" s="17" t="s">
        <v>2068</v>
      </c>
      <c r="AK694" s="17" t="s">
        <v>2068</v>
      </c>
      <c r="AL694" t="str">
        <f t="shared" si="42"/>
        <v>8234181Z</v>
      </c>
      <c r="AM694" t="str">
        <f t="shared" si="43"/>
        <v>Debênture Concessionária Auto Raposo Tavares 1S 2E</v>
      </c>
    </row>
    <row r="695" spans="1:39" ht="12.75" customHeight="1" x14ac:dyDescent="0.3">
      <c r="A695" s="6" t="s">
        <v>2434</v>
      </c>
      <c r="B695" s="6" t="s">
        <v>2435</v>
      </c>
      <c r="C695" s="6" t="s">
        <v>2436</v>
      </c>
      <c r="D695" s="7" t="b">
        <v>0</v>
      </c>
      <c r="E695" s="6" t="s">
        <v>913</v>
      </c>
      <c r="F695" s="6" t="s">
        <v>867</v>
      </c>
      <c r="G695" s="8">
        <v>42184</v>
      </c>
      <c r="H695" s="8">
        <v>42915</v>
      </c>
      <c r="I695" s="9"/>
      <c r="J695" s="9"/>
      <c r="K695" s="9"/>
      <c r="L695" s="6" t="s">
        <v>19</v>
      </c>
      <c r="M695" s="9"/>
      <c r="N695" s="6" t="s">
        <v>868</v>
      </c>
      <c r="O695" s="9"/>
      <c r="P695" s="7">
        <v>1.05</v>
      </c>
      <c r="Q695" s="6" t="s">
        <v>999</v>
      </c>
      <c r="R695" s="6" t="s">
        <v>2435</v>
      </c>
      <c r="S695" s="6" t="s">
        <v>19</v>
      </c>
      <c r="T695" s="8">
        <v>42886</v>
      </c>
      <c r="U695" s="8">
        <v>42922</v>
      </c>
      <c r="V695" s="7" t="b">
        <v>1</v>
      </c>
      <c r="W695" s="6" t="s">
        <v>860</v>
      </c>
      <c r="X695" s="6" t="s">
        <v>870</v>
      </c>
      <c r="Y695" s="7">
        <v>1</v>
      </c>
      <c r="Z695" s="6" t="s">
        <v>713</v>
      </c>
      <c r="AA695" s="6" t="str">
        <f t="shared" si="40"/>
        <v/>
      </c>
      <c r="AB695" s="6" t="str">
        <f t="shared" si="41"/>
        <v/>
      </c>
      <c r="AD695" s="10" t="e">
        <f>VLOOKUP(R695,Layout2!$B$2:$M$2395,12,FALSE)</f>
        <v>#N/A</v>
      </c>
      <c r="AE695" s="10" t="e">
        <f>IF(ISNA(AD695),VLOOKUP(C695,Layout2!$F$2:$M$2395,8,FALSE),AD695)</f>
        <v>#N/A</v>
      </c>
      <c r="AF695" s="10" t="e">
        <f>IF(ISNA(AE695),VLOOKUP(B695,Layout2!$F$2:$M$2395,8,FALSE),AE695)</f>
        <v>#N/A</v>
      </c>
      <c r="AG695" s="10" t="e">
        <f>IF(ISNA(AF695),VLOOKUP(B695,Layout2!$B$2:$M$2395,12,FALSE),AF695)</f>
        <v>#N/A</v>
      </c>
      <c r="AI695" s="17" t="e">
        <v>#N/A</v>
      </c>
      <c r="AJ695" s="17" t="e">
        <v>#N/A</v>
      </c>
      <c r="AK695" s="17" t="s">
        <v>19</v>
      </c>
      <c r="AL695" t="str">
        <f t="shared" si="42"/>
        <v/>
      </c>
      <c r="AM695" t="str">
        <f t="shared" si="43"/>
        <v>LF 29/06/2017 BCO TOYOTA BRASIL SA</v>
      </c>
    </row>
    <row r="696" spans="1:39" ht="12.75" customHeight="1" x14ac:dyDescent="0.3">
      <c r="A696" s="6" t="s">
        <v>2437</v>
      </c>
      <c r="B696" s="6" t="s">
        <v>2438</v>
      </c>
      <c r="C696" s="6" t="s">
        <v>2439</v>
      </c>
      <c r="D696" s="7" t="b">
        <v>0</v>
      </c>
      <c r="E696" s="6" t="s">
        <v>874</v>
      </c>
      <c r="F696" s="6" t="s">
        <v>867</v>
      </c>
      <c r="G696" s="8">
        <v>42780</v>
      </c>
      <c r="H696" s="8">
        <v>43510</v>
      </c>
      <c r="I696" s="9"/>
      <c r="J696" s="9"/>
      <c r="K696" s="9"/>
      <c r="L696" s="6" t="s">
        <v>19</v>
      </c>
      <c r="M696" s="9"/>
      <c r="N696" s="6" t="s">
        <v>868</v>
      </c>
      <c r="O696" s="9"/>
      <c r="P696" s="7">
        <v>1</v>
      </c>
      <c r="Q696" s="6" t="s">
        <v>999</v>
      </c>
      <c r="R696" s="6" t="s">
        <v>2438</v>
      </c>
      <c r="S696" s="6" t="s">
        <v>19</v>
      </c>
      <c r="T696" s="8">
        <v>42886</v>
      </c>
      <c r="U696" s="8">
        <v>42914</v>
      </c>
      <c r="V696" s="7" t="b">
        <v>0</v>
      </c>
      <c r="W696" s="6" t="s">
        <v>860</v>
      </c>
      <c r="X696" s="6" t="s">
        <v>870</v>
      </c>
      <c r="Y696" s="7">
        <v>1</v>
      </c>
      <c r="Z696" s="6" t="s">
        <v>713</v>
      </c>
      <c r="AA696" s="6" t="str">
        <f t="shared" si="40"/>
        <v/>
      </c>
      <c r="AB696" s="6" t="str">
        <f t="shared" si="41"/>
        <v/>
      </c>
      <c r="AD696" s="10" t="e">
        <f>VLOOKUP(R696,Layout2!$B$2:$M$2395,12,FALSE)</f>
        <v>#N/A</v>
      </c>
      <c r="AE696" s="10" t="e">
        <f>IF(ISNA(AD696),VLOOKUP(C696,Layout2!$F$2:$M$2395,8,FALSE),AD696)</f>
        <v>#N/A</v>
      </c>
      <c r="AF696" s="10" t="e">
        <f>IF(ISNA(AE696),VLOOKUP(B696,Layout2!$F$2:$M$2395,8,FALSE),AE696)</f>
        <v>#N/A</v>
      </c>
      <c r="AG696" s="10" t="e">
        <f>IF(ISNA(AF696),VLOOKUP(B696,Layout2!$B$2:$M$2395,12,FALSE),AF696)</f>
        <v>#N/A</v>
      </c>
      <c r="AI696" s="17" t="e">
        <v>#N/A</v>
      </c>
      <c r="AJ696" s="17" t="e">
        <v>#N/A</v>
      </c>
      <c r="AK696" s="17" t="s">
        <v>19</v>
      </c>
      <c r="AL696" t="str">
        <f t="shared" si="42"/>
        <v/>
      </c>
      <c r="AM696" t="str">
        <f t="shared" si="43"/>
        <v>LF BCO TOYOTA 14/02/2019</v>
      </c>
    </row>
    <row r="697" spans="1:39" ht="12.75" customHeight="1" x14ac:dyDescent="0.3">
      <c r="A697" s="6" t="s">
        <v>2440</v>
      </c>
      <c r="B697" s="6" t="s">
        <v>2441</v>
      </c>
      <c r="C697" s="6" t="s">
        <v>2442</v>
      </c>
      <c r="D697" s="7" t="b">
        <v>0</v>
      </c>
      <c r="E697" s="6" t="s">
        <v>913</v>
      </c>
      <c r="F697" s="6" t="s">
        <v>867</v>
      </c>
      <c r="G697" s="8">
        <v>42776</v>
      </c>
      <c r="H697" s="8">
        <v>43871</v>
      </c>
      <c r="I697" s="9"/>
      <c r="J697" s="9"/>
      <c r="K697" s="9"/>
      <c r="L697" s="6" t="s">
        <v>19</v>
      </c>
      <c r="M697" s="9"/>
      <c r="N697" s="6" t="s">
        <v>868</v>
      </c>
      <c r="O697" s="9"/>
      <c r="P697" s="7">
        <v>1.05</v>
      </c>
      <c r="Q697" s="6" t="s">
        <v>999</v>
      </c>
      <c r="R697" s="6" t="s">
        <v>2441</v>
      </c>
      <c r="S697" s="6" t="s">
        <v>19</v>
      </c>
      <c r="T697" s="8">
        <v>42886</v>
      </c>
      <c r="U697" s="8">
        <v>42914</v>
      </c>
      <c r="V697" s="7" t="b">
        <v>0</v>
      </c>
      <c r="W697" s="6" t="s">
        <v>860</v>
      </c>
      <c r="X697" s="6" t="s">
        <v>870</v>
      </c>
      <c r="Y697" s="7">
        <v>1</v>
      </c>
      <c r="Z697" s="6" t="s">
        <v>713</v>
      </c>
      <c r="AA697" s="6" t="str">
        <f t="shared" si="40"/>
        <v/>
      </c>
      <c r="AB697" s="6" t="str">
        <f t="shared" si="41"/>
        <v/>
      </c>
      <c r="AD697" s="10" t="e">
        <f>VLOOKUP(R697,Layout2!$B$2:$M$2395,12,FALSE)</f>
        <v>#N/A</v>
      </c>
      <c r="AE697" s="10" t="e">
        <f>IF(ISNA(AD697),VLOOKUP(C697,Layout2!$F$2:$M$2395,8,FALSE),AD697)</f>
        <v>#N/A</v>
      </c>
      <c r="AF697" s="10" t="e">
        <f>IF(ISNA(AE697),VLOOKUP(B697,Layout2!$F$2:$M$2395,8,FALSE),AE697)</f>
        <v>#N/A</v>
      </c>
      <c r="AG697" s="10" t="e">
        <f>IF(ISNA(AF697),VLOOKUP(B697,Layout2!$B$2:$M$2395,12,FALSE),AF697)</f>
        <v>#N/A</v>
      </c>
      <c r="AI697" s="17" t="e">
        <v>#N/A</v>
      </c>
      <c r="AJ697" s="17" t="e">
        <v>#N/A</v>
      </c>
      <c r="AK697" s="17" t="s">
        <v>19</v>
      </c>
      <c r="AL697" t="str">
        <f t="shared" si="42"/>
        <v/>
      </c>
      <c r="AM697" t="str">
        <f t="shared" si="43"/>
        <v>LF 10/02/2020 SAFRA</v>
      </c>
    </row>
    <row r="698" spans="1:39" ht="12.75" customHeight="1" x14ac:dyDescent="0.3">
      <c r="A698" s="6" t="s">
        <v>2443</v>
      </c>
      <c r="B698" s="6" t="s">
        <v>2444</v>
      </c>
      <c r="C698" s="6" t="s">
        <v>2445</v>
      </c>
      <c r="D698" s="7" t="b">
        <v>0</v>
      </c>
      <c r="E698" s="6" t="s">
        <v>874</v>
      </c>
      <c r="F698" s="6" t="s">
        <v>867</v>
      </c>
      <c r="G698" s="8">
        <v>41532</v>
      </c>
      <c r="H698" s="8">
        <v>43723</v>
      </c>
      <c r="I698" s="9"/>
      <c r="J698" s="9"/>
      <c r="K698" s="9"/>
      <c r="L698" s="6" t="s">
        <v>19</v>
      </c>
      <c r="M698" s="9"/>
      <c r="N698" s="6" t="s">
        <v>888</v>
      </c>
      <c r="O698" s="9"/>
      <c r="P698" s="7">
        <v>1.01E-2</v>
      </c>
      <c r="Q698" s="6" t="s">
        <v>999</v>
      </c>
      <c r="R698" s="6" t="s">
        <v>2444</v>
      </c>
      <c r="S698" s="6" t="s">
        <v>19</v>
      </c>
      <c r="T698" s="8">
        <v>42886</v>
      </c>
      <c r="U698" s="8">
        <v>42914</v>
      </c>
      <c r="V698" s="7" t="b">
        <v>0</v>
      </c>
      <c r="W698" s="6" t="s">
        <v>860</v>
      </c>
      <c r="X698" s="6" t="s">
        <v>875</v>
      </c>
      <c r="Y698" s="7">
        <v>1</v>
      </c>
      <c r="Z698" s="6" t="s">
        <v>713</v>
      </c>
      <c r="AA698" s="6" t="str">
        <f t="shared" si="40"/>
        <v>CGAS5</v>
      </c>
      <c r="AB698" s="6" t="str">
        <f t="shared" si="41"/>
        <v/>
      </c>
      <c r="AD698" s="10" t="e">
        <f>VLOOKUP(R698,Layout2!$B$2:$M$2395,12,FALSE)</f>
        <v>#N/A</v>
      </c>
      <c r="AE698" s="10" t="e">
        <f>IF(ISNA(AD698),VLOOKUP(C698,Layout2!$F$2:$M$2395,8,FALSE),AD698)</f>
        <v>#N/A</v>
      </c>
      <c r="AF698" s="10" t="e">
        <f>IF(ISNA(AE698),VLOOKUP(B698,Layout2!$F$2:$M$2395,8,FALSE),AE698)</f>
        <v>#N/A</v>
      </c>
      <c r="AG698" s="10" t="e">
        <f>IF(ISNA(AF698),VLOOKUP(B698,Layout2!$B$2:$M$2395,12,FALSE),AF698)</f>
        <v>#N/A</v>
      </c>
      <c r="AI698" s="17" t="e">
        <v>#N/A</v>
      </c>
      <c r="AJ698" s="17" t="s">
        <v>2446</v>
      </c>
      <c r="AK698" s="17" t="s">
        <v>2446</v>
      </c>
      <c r="AL698" t="str">
        <f t="shared" si="42"/>
        <v>CGAS5</v>
      </c>
      <c r="AM698" t="str">
        <f t="shared" si="43"/>
        <v>Debênture COMGAS 1S 3E</v>
      </c>
    </row>
    <row r="699" spans="1:39" ht="12.75" customHeight="1" x14ac:dyDescent="0.3">
      <c r="A699" s="6" t="s">
        <v>2447</v>
      </c>
      <c r="B699" s="6" t="s">
        <v>2448</v>
      </c>
      <c r="C699" s="6" t="s">
        <v>2449</v>
      </c>
      <c r="D699" s="7" t="b">
        <v>0</v>
      </c>
      <c r="E699" s="6" t="s">
        <v>913</v>
      </c>
      <c r="F699" s="6" t="s">
        <v>867</v>
      </c>
      <c r="G699" s="8">
        <v>42479</v>
      </c>
      <c r="H699" s="8">
        <v>45110</v>
      </c>
      <c r="I699" s="9"/>
      <c r="J699" s="9"/>
      <c r="K699" s="9"/>
      <c r="L699" s="6" t="s">
        <v>19</v>
      </c>
      <c r="M699" s="9"/>
      <c r="N699" s="6" t="s">
        <v>868</v>
      </c>
      <c r="O699" s="9"/>
      <c r="P699" s="7">
        <v>1.05</v>
      </c>
      <c r="Q699" s="6" t="s">
        <v>999</v>
      </c>
      <c r="R699" s="6" t="s">
        <v>2448</v>
      </c>
      <c r="S699" s="6" t="s">
        <v>19</v>
      </c>
      <c r="T699" s="8">
        <v>42886</v>
      </c>
      <c r="U699" s="8">
        <v>42914</v>
      </c>
      <c r="V699" s="7" t="b">
        <v>0</v>
      </c>
      <c r="W699" s="6" t="s">
        <v>860</v>
      </c>
      <c r="X699" s="6" t="s">
        <v>870</v>
      </c>
      <c r="Y699" s="7">
        <v>1</v>
      </c>
      <c r="Z699" s="6" t="s">
        <v>713</v>
      </c>
      <c r="AA699" s="6" t="str">
        <f t="shared" si="40"/>
        <v/>
      </c>
      <c r="AB699" s="6" t="str">
        <f t="shared" si="41"/>
        <v/>
      </c>
      <c r="AD699" s="10" t="e">
        <f>VLOOKUP(R699,Layout2!$B$2:$M$2395,12,FALSE)</f>
        <v>#N/A</v>
      </c>
      <c r="AE699" s="10" t="e">
        <f>IF(ISNA(AD699),VLOOKUP(C699,Layout2!$F$2:$M$2395,8,FALSE),AD699)</f>
        <v>#N/A</v>
      </c>
      <c r="AF699" s="10" t="e">
        <f>IF(ISNA(AE699),VLOOKUP(B699,Layout2!$F$2:$M$2395,8,FALSE),AE699)</f>
        <v>#N/A</v>
      </c>
      <c r="AG699" s="10" t="e">
        <f>IF(ISNA(AF699),VLOOKUP(B699,Layout2!$B$2:$M$2395,12,FALSE),AF699)</f>
        <v>#N/A</v>
      </c>
      <c r="AI699" s="17" t="e">
        <v>#N/A</v>
      </c>
      <c r="AJ699" s="17" t="e">
        <v>#N/A</v>
      </c>
      <c r="AK699" s="17" t="s">
        <v>19</v>
      </c>
      <c r="AL699" t="str">
        <f t="shared" si="42"/>
        <v/>
      </c>
      <c r="AM699" t="str">
        <f t="shared" si="43"/>
        <v>LF 03/07/2023 BRADESCO</v>
      </c>
    </row>
    <row r="700" spans="1:39" ht="12.75" customHeight="1" x14ac:dyDescent="0.3">
      <c r="A700" s="6" t="s">
        <v>2447</v>
      </c>
      <c r="B700" s="6" t="s">
        <v>2450</v>
      </c>
      <c r="C700" s="6" t="s">
        <v>2451</v>
      </c>
      <c r="D700" s="7" t="b">
        <v>0</v>
      </c>
      <c r="E700" s="6" t="s">
        <v>913</v>
      </c>
      <c r="F700" s="6" t="s">
        <v>867</v>
      </c>
      <c r="G700" s="8">
        <v>42478</v>
      </c>
      <c r="H700" s="8">
        <v>45110</v>
      </c>
      <c r="I700" s="9"/>
      <c r="J700" s="9"/>
      <c r="K700" s="9"/>
      <c r="L700" s="6" t="s">
        <v>19</v>
      </c>
      <c r="M700" s="9"/>
      <c r="N700" s="6" t="s">
        <v>868</v>
      </c>
      <c r="O700" s="9"/>
      <c r="P700" s="7">
        <v>1.05</v>
      </c>
      <c r="Q700" s="6" t="s">
        <v>999</v>
      </c>
      <c r="R700" s="6" t="s">
        <v>2450</v>
      </c>
      <c r="S700" s="6" t="s">
        <v>19</v>
      </c>
      <c r="T700" s="8">
        <v>42886</v>
      </c>
      <c r="U700" s="8">
        <v>42914</v>
      </c>
      <c r="V700" s="7" t="b">
        <v>0</v>
      </c>
      <c r="W700" s="6" t="s">
        <v>860</v>
      </c>
      <c r="X700" s="6" t="s">
        <v>870</v>
      </c>
      <c r="Y700" s="7">
        <v>1</v>
      </c>
      <c r="Z700" s="6" t="s">
        <v>713</v>
      </c>
      <c r="AA700" s="6" t="str">
        <f t="shared" si="40"/>
        <v/>
      </c>
      <c r="AB700" s="6" t="str">
        <f t="shared" si="41"/>
        <v/>
      </c>
      <c r="AD700" s="10" t="e">
        <f>VLOOKUP(R700,Layout2!$B$2:$M$2395,12,FALSE)</f>
        <v>#N/A</v>
      </c>
      <c r="AE700" s="10" t="e">
        <f>IF(ISNA(AD700),VLOOKUP(C700,Layout2!$F$2:$M$2395,8,FALSE),AD700)</f>
        <v>#N/A</v>
      </c>
      <c r="AF700" s="10" t="e">
        <f>IF(ISNA(AE700),VLOOKUP(B700,Layout2!$F$2:$M$2395,8,FALSE),AE700)</f>
        <v>#N/A</v>
      </c>
      <c r="AG700" s="10" t="e">
        <f>IF(ISNA(AF700),VLOOKUP(B700,Layout2!$B$2:$M$2395,12,FALSE),AF700)</f>
        <v>#N/A</v>
      </c>
      <c r="AI700" s="17" t="e">
        <v>#N/A</v>
      </c>
      <c r="AJ700" s="17" t="e">
        <v>#N/A</v>
      </c>
      <c r="AK700" s="17" t="s">
        <v>19</v>
      </c>
      <c r="AL700" t="str">
        <f t="shared" si="42"/>
        <v/>
      </c>
      <c r="AM700" t="str">
        <f t="shared" si="43"/>
        <v>LF 03/07/2023 BRADESCO</v>
      </c>
    </row>
    <row r="701" spans="1:39" ht="12.75" customHeight="1" x14ac:dyDescent="0.3">
      <c r="A701" s="6" t="s">
        <v>2447</v>
      </c>
      <c r="B701" s="6" t="s">
        <v>2452</v>
      </c>
      <c r="C701" s="6" t="s">
        <v>2453</v>
      </c>
      <c r="D701" s="7" t="b">
        <v>0</v>
      </c>
      <c r="E701" s="6" t="s">
        <v>913</v>
      </c>
      <c r="F701" s="6" t="s">
        <v>867</v>
      </c>
      <c r="G701" s="8">
        <v>42475</v>
      </c>
      <c r="H701" s="8">
        <v>45110</v>
      </c>
      <c r="I701" s="9"/>
      <c r="J701" s="9"/>
      <c r="K701" s="9"/>
      <c r="L701" s="6" t="s">
        <v>19</v>
      </c>
      <c r="M701" s="9"/>
      <c r="N701" s="6" t="s">
        <v>868</v>
      </c>
      <c r="O701" s="9"/>
      <c r="P701" s="7">
        <v>1</v>
      </c>
      <c r="Q701" s="6" t="s">
        <v>999</v>
      </c>
      <c r="R701" s="6" t="s">
        <v>2452</v>
      </c>
      <c r="S701" s="6" t="s">
        <v>19</v>
      </c>
      <c r="T701" s="8">
        <v>42886</v>
      </c>
      <c r="U701" s="8">
        <v>42914</v>
      </c>
      <c r="V701" s="7" t="b">
        <v>0</v>
      </c>
      <c r="W701" s="6" t="s">
        <v>860</v>
      </c>
      <c r="X701" s="6" t="s">
        <v>870</v>
      </c>
      <c r="Y701" s="7">
        <v>1</v>
      </c>
      <c r="Z701" s="6" t="s">
        <v>713</v>
      </c>
      <c r="AA701" s="6" t="str">
        <f t="shared" si="40"/>
        <v/>
      </c>
      <c r="AB701" s="6" t="str">
        <f t="shared" si="41"/>
        <v/>
      </c>
      <c r="AD701" s="10" t="e">
        <f>VLOOKUP(R701,Layout2!$B$2:$M$2395,12,FALSE)</f>
        <v>#N/A</v>
      </c>
      <c r="AE701" s="10" t="e">
        <f>IF(ISNA(AD701),VLOOKUP(C701,Layout2!$F$2:$M$2395,8,FALSE),AD701)</f>
        <v>#N/A</v>
      </c>
      <c r="AF701" s="10" t="e">
        <f>IF(ISNA(AE701),VLOOKUP(B701,Layout2!$F$2:$M$2395,8,FALSE),AE701)</f>
        <v>#N/A</v>
      </c>
      <c r="AG701" s="10" t="e">
        <f>IF(ISNA(AF701),VLOOKUP(B701,Layout2!$B$2:$M$2395,12,FALSE),AF701)</f>
        <v>#N/A</v>
      </c>
      <c r="AI701" s="17" t="e">
        <v>#N/A</v>
      </c>
      <c r="AJ701" s="17" t="e">
        <v>#N/A</v>
      </c>
      <c r="AK701" s="17" t="s">
        <v>19</v>
      </c>
      <c r="AL701" t="str">
        <f t="shared" si="42"/>
        <v/>
      </c>
      <c r="AM701" t="str">
        <f t="shared" si="43"/>
        <v>LF 03/07/2023 BRADESCO</v>
      </c>
    </row>
    <row r="702" spans="1:39" ht="12.75" customHeight="1" x14ac:dyDescent="0.3">
      <c r="A702" s="6" t="s">
        <v>2447</v>
      </c>
      <c r="B702" s="6" t="s">
        <v>2454</v>
      </c>
      <c r="C702" s="6" t="s">
        <v>2455</v>
      </c>
      <c r="D702" s="7" t="b">
        <v>0</v>
      </c>
      <c r="E702" s="6" t="s">
        <v>913</v>
      </c>
      <c r="F702" s="6" t="s">
        <v>867</v>
      </c>
      <c r="G702" s="8">
        <v>42474</v>
      </c>
      <c r="H702" s="8">
        <v>45110</v>
      </c>
      <c r="I702" s="9"/>
      <c r="J702" s="9"/>
      <c r="K702" s="9"/>
      <c r="L702" s="6" t="s">
        <v>19</v>
      </c>
      <c r="M702" s="9"/>
      <c r="N702" s="6" t="s">
        <v>868</v>
      </c>
      <c r="O702" s="9"/>
      <c r="P702" s="7">
        <v>1.05</v>
      </c>
      <c r="Q702" s="6" t="s">
        <v>999</v>
      </c>
      <c r="R702" s="6" t="s">
        <v>2454</v>
      </c>
      <c r="S702" s="6" t="s">
        <v>19</v>
      </c>
      <c r="T702" s="8">
        <v>42886</v>
      </c>
      <c r="U702" s="8">
        <v>42914</v>
      </c>
      <c r="V702" s="7" t="b">
        <v>0</v>
      </c>
      <c r="W702" s="6" t="s">
        <v>860</v>
      </c>
      <c r="X702" s="6" t="s">
        <v>870</v>
      </c>
      <c r="Y702" s="7">
        <v>1</v>
      </c>
      <c r="Z702" s="6" t="s">
        <v>713</v>
      </c>
      <c r="AA702" s="6" t="str">
        <f t="shared" si="40"/>
        <v/>
      </c>
      <c r="AB702" s="6" t="str">
        <f t="shared" si="41"/>
        <v/>
      </c>
      <c r="AD702" s="10" t="e">
        <f>VLOOKUP(R702,Layout2!$B$2:$M$2395,12,FALSE)</f>
        <v>#N/A</v>
      </c>
      <c r="AE702" s="10" t="e">
        <f>IF(ISNA(AD702),VLOOKUP(C702,Layout2!$F$2:$M$2395,8,FALSE),AD702)</f>
        <v>#N/A</v>
      </c>
      <c r="AF702" s="10" t="e">
        <f>IF(ISNA(AE702),VLOOKUP(B702,Layout2!$F$2:$M$2395,8,FALSE),AE702)</f>
        <v>#N/A</v>
      </c>
      <c r="AG702" s="10" t="e">
        <f>IF(ISNA(AF702),VLOOKUP(B702,Layout2!$B$2:$M$2395,12,FALSE),AF702)</f>
        <v>#N/A</v>
      </c>
      <c r="AI702" s="17" t="e">
        <v>#N/A</v>
      </c>
      <c r="AJ702" s="17" t="e">
        <v>#N/A</v>
      </c>
      <c r="AK702" s="17" t="s">
        <v>19</v>
      </c>
      <c r="AL702" t="str">
        <f t="shared" si="42"/>
        <v/>
      </c>
      <c r="AM702" t="str">
        <f t="shared" si="43"/>
        <v>LF 03/07/2023 BRADESCO</v>
      </c>
    </row>
    <row r="703" spans="1:39" ht="12.75" customHeight="1" x14ac:dyDescent="0.3">
      <c r="A703" s="6" t="s">
        <v>2456</v>
      </c>
      <c r="B703" s="6" t="s">
        <v>2457</v>
      </c>
      <c r="C703" s="6" t="s">
        <v>2458</v>
      </c>
      <c r="D703" s="7" t="b">
        <v>0</v>
      </c>
      <c r="E703" s="6" t="s">
        <v>913</v>
      </c>
      <c r="F703" s="6" t="s">
        <v>867</v>
      </c>
      <c r="G703" s="8">
        <v>42835</v>
      </c>
      <c r="H703" s="8">
        <v>43595</v>
      </c>
      <c r="I703" s="9"/>
      <c r="J703" s="9"/>
      <c r="K703" s="9"/>
      <c r="L703" s="6" t="s">
        <v>19</v>
      </c>
      <c r="M703" s="9"/>
      <c r="N703" s="6" t="s">
        <v>868</v>
      </c>
      <c r="O703" s="9"/>
      <c r="P703" s="7">
        <v>1.05</v>
      </c>
      <c r="Q703" s="6" t="s">
        <v>999</v>
      </c>
      <c r="R703" s="6" t="s">
        <v>2457</v>
      </c>
      <c r="S703" s="6" t="s">
        <v>19</v>
      </c>
      <c r="T703" s="8">
        <v>42886</v>
      </c>
      <c r="U703" s="8">
        <v>42914</v>
      </c>
      <c r="V703" s="7" t="b">
        <v>0</v>
      </c>
      <c r="W703" s="6" t="s">
        <v>860</v>
      </c>
      <c r="X703" s="6" t="s">
        <v>870</v>
      </c>
      <c r="Y703" s="7">
        <v>1</v>
      </c>
      <c r="Z703" s="6" t="s">
        <v>713</v>
      </c>
      <c r="AA703" s="6" t="str">
        <f t="shared" si="40"/>
        <v/>
      </c>
      <c r="AB703" s="6" t="str">
        <f t="shared" si="41"/>
        <v/>
      </c>
      <c r="AD703" s="10" t="e">
        <f>VLOOKUP(R703,Layout2!$B$2:$M$2395,12,FALSE)</f>
        <v>#N/A</v>
      </c>
      <c r="AE703" s="10" t="e">
        <f>IF(ISNA(AD703),VLOOKUP(C703,Layout2!$F$2:$M$2395,8,FALSE),AD703)</f>
        <v>#N/A</v>
      </c>
      <c r="AF703" s="10" t="e">
        <f>IF(ISNA(AE703),VLOOKUP(B703,Layout2!$F$2:$M$2395,8,FALSE),AE703)</f>
        <v>#N/A</v>
      </c>
      <c r="AG703" s="10" t="e">
        <f>IF(ISNA(AF703),VLOOKUP(B703,Layout2!$B$2:$M$2395,12,FALSE),AF703)</f>
        <v>#N/A</v>
      </c>
      <c r="AI703" s="17" t="e">
        <v>#N/A</v>
      </c>
      <c r="AJ703" s="17" t="e">
        <v>#N/A</v>
      </c>
      <c r="AK703" s="17" t="s">
        <v>19</v>
      </c>
      <c r="AL703" t="str">
        <f t="shared" si="42"/>
        <v/>
      </c>
      <c r="AM703" t="str">
        <f t="shared" si="43"/>
        <v>LF 10/05/2019 BANCO RCI BRASIL SA</v>
      </c>
    </row>
    <row r="704" spans="1:39" ht="12.75" customHeight="1" x14ac:dyDescent="0.3">
      <c r="A704" s="6" t="s">
        <v>2459</v>
      </c>
      <c r="B704" s="6" t="s">
        <v>2460</v>
      </c>
      <c r="C704" s="6" t="s">
        <v>2461</v>
      </c>
      <c r="D704" s="7" t="b">
        <v>0</v>
      </c>
      <c r="E704" s="6" t="s">
        <v>1089</v>
      </c>
      <c r="F704" s="6" t="s">
        <v>975</v>
      </c>
      <c r="G704" s="8">
        <v>42914</v>
      </c>
      <c r="H704" s="8">
        <v>55153</v>
      </c>
      <c r="I704" s="9"/>
      <c r="J704" s="9"/>
      <c r="K704" s="9"/>
      <c r="L704" s="6" t="s">
        <v>19</v>
      </c>
      <c r="M704" s="9"/>
      <c r="N704" s="6" t="s">
        <v>888</v>
      </c>
      <c r="O704" s="9"/>
      <c r="P704" s="7">
        <v>0</v>
      </c>
      <c r="Q704" s="6" t="s">
        <v>999</v>
      </c>
      <c r="R704" s="6" t="s">
        <v>2460</v>
      </c>
      <c r="S704" s="6" t="s">
        <v>19</v>
      </c>
      <c r="T704" s="8">
        <v>42886</v>
      </c>
      <c r="U704" s="8">
        <v>42914</v>
      </c>
      <c r="V704" s="7" t="b">
        <v>0</v>
      </c>
      <c r="W704" s="6" t="s">
        <v>860</v>
      </c>
      <c r="X704" s="6" t="s">
        <v>861</v>
      </c>
      <c r="Y704" s="7">
        <v>1</v>
      </c>
      <c r="Z704" s="6" t="s">
        <v>713</v>
      </c>
      <c r="AA704" s="6" t="str">
        <f t="shared" si="40"/>
        <v/>
      </c>
      <c r="AB704" s="6" t="str">
        <f t="shared" si="41"/>
        <v/>
      </c>
      <c r="AD704" s="10" t="e">
        <f>VLOOKUP(R704,Layout2!$B$2:$M$2395,12,FALSE)</f>
        <v>#N/A</v>
      </c>
      <c r="AE704" s="10" t="e">
        <f>IF(ISNA(AD704),VLOOKUP(C704,Layout2!$F$2:$M$2395,8,FALSE),AD704)</f>
        <v>#N/A</v>
      </c>
      <c r="AF704" s="10" t="e">
        <f>IF(ISNA(AE704),VLOOKUP(B704,Layout2!$F$2:$M$2395,8,FALSE),AE704)</f>
        <v>#N/A</v>
      </c>
      <c r="AG704" s="10" t="e">
        <f>IF(ISNA(AF704),VLOOKUP(B704,Layout2!$B$2:$M$2395,12,FALSE),AF704)</f>
        <v>#N/A</v>
      </c>
      <c r="AI704" s="17" t="e">
        <v>#N/A</v>
      </c>
      <c r="AJ704" s="17" t="e">
        <v>#N/A</v>
      </c>
      <c r="AK704" s="17" t="s">
        <v>19</v>
      </c>
      <c r="AL704" t="str">
        <f t="shared" si="42"/>
        <v/>
      </c>
      <c r="AM704" t="str">
        <f t="shared" si="43"/>
        <v>FIDC CHEMICAL VIII IND PETROQUIMICA</v>
      </c>
    </row>
    <row r="705" spans="1:39" ht="12.75" customHeight="1" x14ac:dyDescent="0.3">
      <c r="A705" s="6" t="s">
        <v>2462</v>
      </c>
      <c r="B705" s="6" t="s">
        <v>2463</v>
      </c>
      <c r="C705" s="6" t="s">
        <v>2464</v>
      </c>
      <c r="D705" s="7" t="b">
        <v>0</v>
      </c>
      <c r="E705" s="6" t="s">
        <v>913</v>
      </c>
      <c r="F705" s="6" t="s">
        <v>867</v>
      </c>
      <c r="G705" s="8">
        <v>42160</v>
      </c>
      <c r="H705" s="8">
        <v>42891</v>
      </c>
      <c r="I705" s="9"/>
      <c r="J705" s="9"/>
      <c r="K705" s="9"/>
      <c r="L705" s="6" t="s">
        <v>19</v>
      </c>
      <c r="M705" s="9"/>
      <c r="N705" s="6" t="s">
        <v>868</v>
      </c>
      <c r="O705" s="9"/>
      <c r="P705" s="7">
        <v>1.05</v>
      </c>
      <c r="Q705" s="6" t="s">
        <v>999</v>
      </c>
      <c r="R705" s="6" t="s">
        <v>2463</v>
      </c>
      <c r="S705" s="6" t="s">
        <v>19</v>
      </c>
      <c r="T705" s="8">
        <v>42886</v>
      </c>
      <c r="U705" s="8">
        <v>42898</v>
      </c>
      <c r="V705" s="7" t="b">
        <v>1</v>
      </c>
      <c r="W705" s="6" t="s">
        <v>860</v>
      </c>
      <c r="X705" s="6" t="s">
        <v>870</v>
      </c>
      <c r="Y705" s="7">
        <v>1</v>
      </c>
      <c r="Z705" s="6" t="s">
        <v>713</v>
      </c>
      <c r="AA705" s="6" t="str">
        <f t="shared" si="40"/>
        <v/>
      </c>
      <c r="AB705" s="6" t="str">
        <f t="shared" si="41"/>
        <v/>
      </c>
      <c r="AD705" s="10" t="e">
        <f>VLOOKUP(R705,Layout2!$B$2:$M$2395,12,FALSE)</f>
        <v>#N/A</v>
      </c>
      <c r="AE705" s="10" t="e">
        <f>IF(ISNA(AD705),VLOOKUP(C705,Layout2!$F$2:$M$2395,8,FALSE),AD705)</f>
        <v>#N/A</v>
      </c>
      <c r="AF705" s="10" t="e">
        <f>IF(ISNA(AE705),VLOOKUP(B705,Layout2!$F$2:$M$2395,8,FALSE),AE705)</f>
        <v>#N/A</v>
      </c>
      <c r="AG705" s="10" t="e">
        <f>IF(ISNA(AF705),VLOOKUP(B705,Layout2!$B$2:$M$2395,12,FALSE),AF705)</f>
        <v>#N/A</v>
      </c>
      <c r="AI705" s="17" t="e">
        <v>#N/A</v>
      </c>
      <c r="AJ705" s="17" t="e">
        <v>#N/A</v>
      </c>
      <c r="AK705" s="17" t="s">
        <v>19</v>
      </c>
      <c r="AL705" t="str">
        <f t="shared" si="42"/>
        <v/>
      </c>
      <c r="AM705" t="str">
        <f t="shared" si="43"/>
        <v>LF 05/06/2017</v>
      </c>
    </row>
    <row r="706" spans="1:39" ht="12.75" customHeight="1" x14ac:dyDescent="0.3">
      <c r="A706" s="6" t="s">
        <v>2465</v>
      </c>
      <c r="B706" s="6" t="s">
        <v>2466</v>
      </c>
      <c r="C706" s="6" t="s">
        <v>2467</v>
      </c>
      <c r="D706" s="7" t="b">
        <v>0</v>
      </c>
      <c r="E706" s="6" t="s">
        <v>913</v>
      </c>
      <c r="F706" s="6" t="s">
        <v>867</v>
      </c>
      <c r="G706" s="8">
        <v>42880</v>
      </c>
      <c r="H706" s="8">
        <v>43672</v>
      </c>
      <c r="I706" s="9"/>
      <c r="J706" s="9"/>
      <c r="K706" s="9"/>
      <c r="L706" s="6" t="s">
        <v>19</v>
      </c>
      <c r="M706" s="9"/>
      <c r="N706" s="6" t="s">
        <v>868</v>
      </c>
      <c r="O706" s="9"/>
      <c r="P706" s="7">
        <v>1</v>
      </c>
      <c r="Q706" s="6" t="s">
        <v>999</v>
      </c>
      <c r="R706" s="6" t="s">
        <v>2466</v>
      </c>
      <c r="S706" s="6" t="s">
        <v>19</v>
      </c>
      <c r="T706" s="8">
        <v>42886</v>
      </c>
      <c r="U706" s="8">
        <v>42886</v>
      </c>
      <c r="V706" s="7" t="b">
        <v>0</v>
      </c>
      <c r="W706" s="6" t="s">
        <v>860</v>
      </c>
      <c r="X706" s="6" t="s">
        <v>870</v>
      </c>
      <c r="Y706" s="7">
        <v>1</v>
      </c>
      <c r="Z706" s="6" t="s">
        <v>713</v>
      </c>
      <c r="AA706" s="6" t="str">
        <f t="shared" si="40"/>
        <v/>
      </c>
      <c r="AB706" s="6" t="str">
        <f t="shared" si="41"/>
        <v/>
      </c>
      <c r="AD706" s="10" t="e">
        <f>VLOOKUP(R706,Layout2!$B$2:$M$2395,12,FALSE)</f>
        <v>#N/A</v>
      </c>
      <c r="AE706" s="10" t="e">
        <f>IF(ISNA(AD706),VLOOKUP(C706,Layout2!$F$2:$M$2395,8,FALSE),AD706)</f>
        <v>#N/A</v>
      </c>
      <c r="AF706" s="10" t="e">
        <f>IF(ISNA(AE706),VLOOKUP(B706,Layout2!$F$2:$M$2395,8,FALSE),AE706)</f>
        <v>#N/A</v>
      </c>
      <c r="AG706" s="10" t="e">
        <f>IF(ISNA(AF706),VLOOKUP(B706,Layout2!$B$2:$M$2395,12,FALSE),AF706)</f>
        <v>#N/A</v>
      </c>
      <c r="AI706" s="17" t="e">
        <v>#N/A</v>
      </c>
      <c r="AJ706" s="17" t="e">
        <v>#N/A</v>
      </c>
      <c r="AK706" s="17" t="s">
        <v>19</v>
      </c>
      <c r="AL706" t="str">
        <f t="shared" si="42"/>
        <v/>
      </c>
      <c r="AM706" t="str">
        <f t="shared" si="43"/>
        <v>LF ITAU UNIBANCO 07/2019</v>
      </c>
    </row>
    <row r="707" spans="1:39" ht="12.75" customHeight="1" x14ac:dyDescent="0.3">
      <c r="A707" s="6" t="s">
        <v>2468</v>
      </c>
      <c r="B707" s="6" t="s">
        <v>2469</v>
      </c>
      <c r="C707" s="6" t="s">
        <v>2470</v>
      </c>
      <c r="D707" s="7" t="b">
        <v>0</v>
      </c>
      <c r="E707" s="6" t="s">
        <v>913</v>
      </c>
      <c r="F707" s="6" t="s">
        <v>867</v>
      </c>
      <c r="G707" s="8">
        <v>41885</v>
      </c>
      <c r="H707" s="8">
        <v>42916</v>
      </c>
      <c r="I707" s="9"/>
      <c r="J707" s="9"/>
      <c r="K707" s="9"/>
      <c r="L707" s="6" t="s">
        <v>19</v>
      </c>
      <c r="M707" s="9"/>
      <c r="N707" s="6" t="s">
        <v>868</v>
      </c>
      <c r="O707" s="9"/>
      <c r="P707" s="7">
        <v>1.05</v>
      </c>
      <c r="Q707" s="6" t="s">
        <v>999</v>
      </c>
      <c r="R707" s="6" t="s">
        <v>2469</v>
      </c>
      <c r="S707" s="6" t="s">
        <v>19</v>
      </c>
      <c r="T707" s="8">
        <v>42886</v>
      </c>
      <c r="U707" s="8">
        <v>42923</v>
      </c>
      <c r="V707" s="7" t="b">
        <v>1</v>
      </c>
      <c r="W707" s="6" t="s">
        <v>860</v>
      </c>
      <c r="X707" s="6" t="s">
        <v>870</v>
      </c>
      <c r="Y707" s="7">
        <v>1</v>
      </c>
      <c r="Z707" s="6" t="s">
        <v>713</v>
      </c>
      <c r="AA707" s="6" t="str">
        <f t="shared" ref="AA707:AA770" si="44">+AK707</f>
        <v/>
      </c>
      <c r="AB707" s="6" t="str">
        <f t="shared" ref="AB707:AB770" si="45">IF(ISNA(AG707),"",AG707)</f>
        <v/>
      </c>
      <c r="AD707" s="10" t="e">
        <f>VLOOKUP(R707,Layout2!$B$2:$M$2395,12,FALSE)</f>
        <v>#N/A</v>
      </c>
      <c r="AE707" s="10" t="e">
        <f>IF(ISNA(AD707),VLOOKUP(C707,Layout2!$F$2:$M$2395,8,FALSE),AD707)</f>
        <v>#N/A</v>
      </c>
      <c r="AF707" s="10" t="e">
        <f>IF(ISNA(AE707),VLOOKUP(B707,Layout2!$F$2:$M$2395,8,FALSE),AE707)</f>
        <v>#N/A</v>
      </c>
      <c r="AG707" s="10" t="e">
        <f>IF(ISNA(AF707),VLOOKUP(B707,Layout2!$B$2:$M$2395,12,FALSE),AF707)</f>
        <v>#N/A</v>
      </c>
      <c r="AI707" s="17" t="e">
        <v>#N/A</v>
      </c>
      <c r="AJ707" s="17" t="e">
        <v>#N/A</v>
      </c>
      <c r="AK707" s="17" t="s">
        <v>19</v>
      </c>
      <c r="AL707" t="str">
        <f t="shared" ref="AL707:AL770" si="46">+AA707</f>
        <v/>
      </c>
      <c r="AM707" t="str">
        <f t="shared" ref="AM707:AM770" si="47">+A707</f>
        <v>LF 30/06/2017 HSBC</v>
      </c>
    </row>
    <row r="708" spans="1:39" ht="12.75" customHeight="1" x14ac:dyDescent="0.3">
      <c r="A708" s="6" t="s">
        <v>2471</v>
      </c>
      <c r="B708" s="6" t="s">
        <v>2472</v>
      </c>
      <c r="C708" s="6" t="s">
        <v>2473</v>
      </c>
      <c r="D708" s="7" t="b">
        <v>0</v>
      </c>
      <c r="E708" s="6" t="s">
        <v>874</v>
      </c>
      <c r="F708" s="6" t="s">
        <v>867</v>
      </c>
      <c r="G708" s="8">
        <v>42860</v>
      </c>
      <c r="H708" s="8">
        <v>43956</v>
      </c>
      <c r="I708" s="9"/>
      <c r="J708" s="9"/>
      <c r="K708" s="9"/>
      <c r="L708" s="6" t="s">
        <v>19</v>
      </c>
      <c r="M708" s="9"/>
      <c r="N708" s="6" t="s">
        <v>868</v>
      </c>
      <c r="O708" s="9"/>
      <c r="P708" s="7">
        <v>1</v>
      </c>
      <c r="Q708" s="6" t="s">
        <v>999</v>
      </c>
      <c r="R708" s="6" t="s">
        <v>2472</v>
      </c>
      <c r="S708" s="6" t="s">
        <v>19</v>
      </c>
      <c r="T708" s="8">
        <v>42886</v>
      </c>
      <c r="U708" s="8">
        <v>42914</v>
      </c>
      <c r="V708" s="7" t="b">
        <v>0</v>
      </c>
      <c r="W708" s="6" t="s">
        <v>860</v>
      </c>
      <c r="X708" s="6" t="s">
        <v>875</v>
      </c>
      <c r="Y708" s="7">
        <v>1</v>
      </c>
      <c r="Z708" s="6" t="s">
        <v>713</v>
      </c>
      <c r="AA708" s="6" t="str">
        <f t="shared" si="44"/>
        <v/>
      </c>
      <c r="AB708" s="6" t="str">
        <f t="shared" si="45"/>
        <v/>
      </c>
      <c r="AD708" s="10" t="e">
        <f>VLOOKUP(R708,Layout2!$B$2:$M$2395,12,FALSE)</f>
        <v>#N/A</v>
      </c>
      <c r="AE708" s="10" t="e">
        <f>IF(ISNA(AD708),VLOOKUP(C708,Layout2!$F$2:$M$2395,8,FALSE),AD708)</f>
        <v>#N/A</v>
      </c>
      <c r="AF708" s="10" t="e">
        <f>IF(ISNA(AE708),VLOOKUP(B708,Layout2!$F$2:$M$2395,8,FALSE),AE708)</f>
        <v>#N/A</v>
      </c>
      <c r="AG708" s="10" t="e">
        <f>IF(ISNA(AF708),VLOOKUP(B708,Layout2!$B$2:$M$2395,12,FALSE),AF708)</f>
        <v>#N/A</v>
      </c>
      <c r="AI708" s="17" t="e">
        <v>#N/A</v>
      </c>
      <c r="AJ708" s="17" t="e">
        <v>#N/A</v>
      </c>
      <c r="AK708" s="17" t="s">
        <v>19</v>
      </c>
      <c r="AL708" t="str">
        <f t="shared" si="46"/>
        <v/>
      </c>
      <c r="AM708" t="str">
        <f t="shared" si="47"/>
        <v>Debênture COMPANHIA METRO BAHIA 1S 4E</v>
      </c>
    </row>
    <row r="709" spans="1:39" ht="12.75" customHeight="1" x14ac:dyDescent="0.3">
      <c r="A709" s="6" t="s">
        <v>2474</v>
      </c>
      <c r="B709" s="6" t="s">
        <v>2475</v>
      </c>
      <c r="C709" s="6" t="s">
        <v>2476</v>
      </c>
      <c r="D709" s="7" t="b">
        <v>0</v>
      </c>
      <c r="E709" s="6" t="s">
        <v>874</v>
      </c>
      <c r="F709" s="6" t="s">
        <v>867</v>
      </c>
      <c r="G709" s="8">
        <v>41894</v>
      </c>
      <c r="H709" s="8">
        <v>43692</v>
      </c>
      <c r="I709" s="9"/>
      <c r="J709" s="9"/>
      <c r="K709" s="9"/>
      <c r="L709" s="6" t="s">
        <v>19</v>
      </c>
      <c r="M709" s="9"/>
      <c r="N709" s="6" t="s">
        <v>868</v>
      </c>
      <c r="O709" s="9"/>
      <c r="P709" s="7">
        <v>1</v>
      </c>
      <c r="Q709" s="6" t="s">
        <v>999</v>
      </c>
      <c r="R709" s="6" t="s">
        <v>2475</v>
      </c>
      <c r="S709" s="6" t="s">
        <v>19</v>
      </c>
      <c r="T709" s="8">
        <v>42886</v>
      </c>
      <c r="U709" s="8">
        <v>42914</v>
      </c>
      <c r="V709" s="7" t="b">
        <v>0</v>
      </c>
      <c r="W709" s="6" t="s">
        <v>860</v>
      </c>
      <c r="X709" s="6" t="s">
        <v>870</v>
      </c>
      <c r="Y709" s="7">
        <v>1</v>
      </c>
      <c r="Z709" s="6" t="s">
        <v>713</v>
      </c>
      <c r="AA709" s="6" t="str">
        <f t="shared" si="44"/>
        <v/>
      </c>
      <c r="AB709" s="6" t="str">
        <f t="shared" si="45"/>
        <v/>
      </c>
      <c r="AD709" s="10" t="e">
        <f>VLOOKUP(R709,Layout2!$B$2:$M$2395,12,FALSE)</f>
        <v>#N/A</v>
      </c>
      <c r="AE709" s="10" t="e">
        <f>IF(ISNA(AD709),VLOOKUP(C709,Layout2!$F$2:$M$2395,8,FALSE),AD709)</f>
        <v>#N/A</v>
      </c>
      <c r="AF709" s="10" t="e">
        <f>IF(ISNA(AE709),VLOOKUP(B709,Layout2!$F$2:$M$2395,8,FALSE),AE709)</f>
        <v>#N/A</v>
      </c>
      <c r="AG709" s="10" t="e">
        <f>IF(ISNA(AF709),VLOOKUP(B709,Layout2!$B$2:$M$2395,12,FALSE),AF709)</f>
        <v>#N/A</v>
      </c>
      <c r="AI709" s="17" t="e">
        <v>#N/A</v>
      </c>
      <c r="AJ709" s="17" t="e">
        <v>#N/A</v>
      </c>
      <c r="AK709" s="17" t="s">
        <v>19</v>
      </c>
      <c r="AL709" t="str">
        <f t="shared" si="46"/>
        <v/>
      </c>
      <c r="AM709" t="str">
        <f t="shared" si="47"/>
        <v>CDB 15/08/2019 CEF</v>
      </c>
    </row>
    <row r="710" spans="1:39" ht="12.75" customHeight="1" x14ac:dyDescent="0.3">
      <c r="A710" s="6" t="s">
        <v>2477</v>
      </c>
      <c r="B710" s="6" t="s">
        <v>2478</v>
      </c>
      <c r="C710" s="6" t="s">
        <v>2479</v>
      </c>
      <c r="D710" s="7" t="b">
        <v>0</v>
      </c>
      <c r="E710" s="6" t="s">
        <v>874</v>
      </c>
      <c r="F710" s="6" t="s">
        <v>867</v>
      </c>
      <c r="G710" s="8">
        <v>41904</v>
      </c>
      <c r="H710" s="8">
        <v>43704</v>
      </c>
      <c r="I710" s="9"/>
      <c r="J710" s="9"/>
      <c r="K710" s="9"/>
      <c r="L710" s="6" t="s">
        <v>19</v>
      </c>
      <c r="M710" s="9"/>
      <c r="N710" s="6" t="s">
        <v>868</v>
      </c>
      <c r="O710" s="9"/>
      <c r="P710" s="7">
        <v>1</v>
      </c>
      <c r="Q710" s="6" t="s">
        <v>999</v>
      </c>
      <c r="R710" s="6" t="s">
        <v>2478</v>
      </c>
      <c r="S710" s="6" t="s">
        <v>19</v>
      </c>
      <c r="T710" s="8">
        <v>42886</v>
      </c>
      <c r="U710" s="8">
        <v>42914</v>
      </c>
      <c r="V710" s="7" t="b">
        <v>0</v>
      </c>
      <c r="W710" s="6" t="s">
        <v>860</v>
      </c>
      <c r="X710" s="6" t="s">
        <v>870</v>
      </c>
      <c r="Y710" s="7">
        <v>1</v>
      </c>
      <c r="Z710" s="6" t="s">
        <v>713</v>
      </c>
      <c r="AA710" s="6" t="str">
        <f t="shared" si="44"/>
        <v/>
      </c>
      <c r="AB710" s="6" t="str">
        <f t="shared" si="45"/>
        <v/>
      </c>
      <c r="AD710" s="10" t="e">
        <f>VLOOKUP(R710,Layout2!$B$2:$M$2395,12,FALSE)</f>
        <v>#N/A</v>
      </c>
      <c r="AE710" s="10" t="e">
        <f>IF(ISNA(AD710),VLOOKUP(C710,Layout2!$F$2:$M$2395,8,FALSE),AD710)</f>
        <v>#N/A</v>
      </c>
      <c r="AF710" s="10" t="e">
        <f>IF(ISNA(AE710),VLOOKUP(B710,Layout2!$F$2:$M$2395,8,FALSE),AE710)</f>
        <v>#N/A</v>
      </c>
      <c r="AG710" s="10" t="e">
        <f>IF(ISNA(AF710),VLOOKUP(B710,Layout2!$B$2:$M$2395,12,FALSE),AF710)</f>
        <v>#N/A</v>
      </c>
      <c r="AI710" s="17" t="e">
        <v>#N/A</v>
      </c>
      <c r="AJ710" s="17" t="e">
        <v>#N/A</v>
      </c>
      <c r="AK710" s="17" t="s">
        <v>19</v>
      </c>
      <c r="AL710" t="str">
        <f t="shared" si="46"/>
        <v/>
      </c>
      <c r="AM710" t="str">
        <f t="shared" si="47"/>
        <v>CDB 27/08/2019 CEF</v>
      </c>
    </row>
    <row r="711" spans="1:39" ht="12.75" customHeight="1" x14ac:dyDescent="0.3">
      <c r="A711" s="6" t="s">
        <v>2480</v>
      </c>
      <c r="B711" s="6" t="s">
        <v>2481</v>
      </c>
      <c r="C711" s="6" t="s">
        <v>2482</v>
      </c>
      <c r="D711" s="7" t="b">
        <v>0</v>
      </c>
      <c r="E711" s="6" t="s">
        <v>874</v>
      </c>
      <c r="F711" s="6" t="s">
        <v>867</v>
      </c>
      <c r="G711" s="8">
        <v>41911</v>
      </c>
      <c r="H711" s="8">
        <v>43711</v>
      </c>
      <c r="I711" s="9"/>
      <c r="J711" s="9"/>
      <c r="K711" s="9"/>
      <c r="L711" s="6" t="s">
        <v>19</v>
      </c>
      <c r="M711" s="9"/>
      <c r="N711" s="6" t="s">
        <v>868</v>
      </c>
      <c r="O711" s="9"/>
      <c r="P711" s="7">
        <v>1</v>
      </c>
      <c r="Q711" s="6" t="s">
        <v>999</v>
      </c>
      <c r="R711" s="6" t="s">
        <v>2481</v>
      </c>
      <c r="S711" s="6" t="s">
        <v>19</v>
      </c>
      <c r="T711" s="8">
        <v>42886</v>
      </c>
      <c r="U711" s="8">
        <v>42914</v>
      </c>
      <c r="V711" s="7" t="b">
        <v>0</v>
      </c>
      <c r="W711" s="6" t="s">
        <v>860</v>
      </c>
      <c r="X711" s="6" t="s">
        <v>870</v>
      </c>
      <c r="Y711" s="7">
        <v>1</v>
      </c>
      <c r="Z711" s="6" t="s">
        <v>713</v>
      </c>
      <c r="AA711" s="6" t="str">
        <f t="shared" si="44"/>
        <v/>
      </c>
      <c r="AB711" s="6" t="str">
        <f t="shared" si="45"/>
        <v/>
      </c>
      <c r="AD711" s="10" t="e">
        <f>VLOOKUP(R711,Layout2!$B$2:$M$2395,12,FALSE)</f>
        <v>#N/A</v>
      </c>
      <c r="AE711" s="10" t="e">
        <f>IF(ISNA(AD711),VLOOKUP(C711,Layout2!$F$2:$M$2395,8,FALSE),AD711)</f>
        <v>#N/A</v>
      </c>
      <c r="AF711" s="10" t="e">
        <f>IF(ISNA(AE711),VLOOKUP(B711,Layout2!$F$2:$M$2395,8,FALSE),AE711)</f>
        <v>#N/A</v>
      </c>
      <c r="AG711" s="10" t="e">
        <f>IF(ISNA(AF711),VLOOKUP(B711,Layout2!$B$2:$M$2395,12,FALSE),AF711)</f>
        <v>#N/A</v>
      </c>
      <c r="AI711" s="17" t="e">
        <v>#N/A</v>
      </c>
      <c r="AJ711" s="17" t="e">
        <v>#N/A</v>
      </c>
      <c r="AK711" s="17" t="s">
        <v>19</v>
      </c>
      <c r="AL711" t="str">
        <f t="shared" si="46"/>
        <v/>
      </c>
      <c r="AM711" t="str">
        <f t="shared" si="47"/>
        <v>CDB 03/09/2019 CEF</v>
      </c>
    </row>
    <row r="712" spans="1:39" ht="12.75" customHeight="1" x14ac:dyDescent="0.3">
      <c r="A712" s="6" t="s">
        <v>2483</v>
      </c>
      <c r="B712" s="6" t="s">
        <v>2484</v>
      </c>
      <c r="C712" s="6" t="s">
        <v>2485</v>
      </c>
      <c r="D712" s="7" t="b">
        <v>0</v>
      </c>
      <c r="E712" s="6" t="s">
        <v>874</v>
      </c>
      <c r="F712" s="6" t="s">
        <v>867</v>
      </c>
      <c r="G712" s="8">
        <v>41932</v>
      </c>
      <c r="H712" s="8">
        <v>43732</v>
      </c>
      <c r="I712" s="9"/>
      <c r="J712" s="9"/>
      <c r="K712" s="9"/>
      <c r="L712" s="6" t="s">
        <v>19</v>
      </c>
      <c r="M712" s="9"/>
      <c r="N712" s="6" t="s">
        <v>868</v>
      </c>
      <c r="O712" s="9"/>
      <c r="P712" s="7">
        <v>1</v>
      </c>
      <c r="Q712" s="6" t="s">
        <v>999</v>
      </c>
      <c r="R712" s="6" t="s">
        <v>2484</v>
      </c>
      <c r="S712" s="6" t="s">
        <v>19</v>
      </c>
      <c r="T712" s="8">
        <v>42886</v>
      </c>
      <c r="U712" s="8">
        <v>42914</v>
      </c>
      <c r="V712" s="7" t="b">
        <v>0</v>
      </c>
      <c r="W712" s="6" t="s">
        <v>860</v>
      </c>
      <c r="X712" s="6" t="s">
        <v>870</v>
      </c>
      <c r="Y712" s="7">
        <v>1</v>
      </c>
      <c r="Z712" s="6" t="s">
        <v>713</v>
      </c>
      <c r="AA712" s="6" t="str">
        <f t="shared" si="44"/>
        <v/>
      </c>
      <c r="AB712" s="6" t="str">
        <f t="shared" si="45"/>
        <v/>
      </c>
      <c r="AD712" s="10" t="e">
        <f>VLOOKUP(R712,Layout2!$B$2:$M$2395,12,FALSE)</f>
        <v>#N/A</v>
      </c>
      <c r="AE712" s="10" t="e">
        <f>IF(ISNA(AD712),VLOOKUP(C712,Layout2!$F$2:$M$2395,8,FALSE),AD712)</f>
        <v>#N/A</v>
      </c>
      <c r="AF712" s="10" t="e">
        <f>IF(ISNA(AE712),VLOOKUP(B712,Layout2!$F$2:$M$2395,8,FALSE),AE712)</f>
        <v>#N/A</v>
      </c>
      <c r="AG712" s="10" t="e">
        <f>IF(ISNA(AF712),VLOOKUP(B712,Layout2!$B$2:$M$2395,12,FALSE),AF712)</f>
        <v>#N/A</v>
      </c>
      <c r="AI712" s="17" t="e">
        <v>#N/A</v>
      </c>
      <c r="AJ712" s="17" t="e">
        <v>#N/A</v>
      </c>
      <c r="AK712" s="17" t="s">
        <v>19</v>
      </c>
      <c r="AL712" t="str">
        <f t="shared" si="46"/>
        <v/>
      </c>
      <c r="AM712" t="str">
        <f t="shared" si="47"/>
        <v>CDB 24/09/2019 CEF</v>
      </c>
    </row>
    <row r="713" spans="1:39" ht="12.75" customHeight="1" x14ac:dyDescent="0.3">
      <c r="A713" s="6" t="s">
        <v>2486</v>
      </c>
      <c r="B713" s="6" t="s">
        <v>2487</v>
      </c>
      <c r="C713" s="6" t="s">
        <v>2488</v>
      </c>
      <c r="D713" s="7" t="b">
        <v>0</v>
      </c>
      <c r="E713" s="6" t="s">
        <v>874</v>
      </c>
      <c r="F713" s="6" t="s">
        <v>867</v>
      </c>
      <c r="G713" s="8">
        <v>42817</v>
      </c>
      <c r="H713" s="8">
        <v>43913</v>
      </c>
      <c r="I713" s="9"/>
      <c r="J713" s="9"/>
      <c r="K713" s="9"/>
      <c r="L713" s="6" t="s">
        <v>19</v>
      </c>
      <c r="M713" s="9"/>
      <c r="N713" s="6" t="s">
        <v>868</v>
      </c>
      <c r="O713" s="9"/>
      <c r="P713" s="7">
        <v>1</v>
      </c>
      <c r="Q713" s="6" t="s">
        <v>999</v>
      </c>
      <c r="R713" s="6" t="s">
        <v>2489</v>
      </c>
      <c r="S713" s="6" t="s">
        <v>19</v>
      </c>
      <c r="T713" s="8">
        <v>42886</v>
      </c>
      <c r="U713" s="8">
        <v>42886</v>
      </c>
      <c r="V713" s="7" t="b">
        <v>0</v>
      </c>
      <c r="W713" s="6" t="s">
        <v>860</v>
      </c>
      <c r="X713" s="6" t="s">
        <v>875</v>
      </c>
      <c r="Y713" s="7">
        <v>1</v>
      </c>
      <c r="Z713" s="6" t="s">
        <v>713</v>
      </c>
      <c r="AA713" s="6" t="str">
        <f t="shared" si="44"/>
        <v>GNAN3</v>
      </c>
      <c r="AB713" s="6" t="str">
        <f t="shared" si="45"/>
        <v/>
      </c>
      <c r="AD713" s="10" t="e">
        <f>VLOOKUP(R713,Layout2!$B$2:$M$2395,12,FALSE)</f>
        <v>#N/A</v>
      </c>
      <c r="AE713" s="10" t="e">
        <f>IF(ISNA(AD713),VLOOKUP(C713,Layout2!$F$2:$M$2395,8,FALSE),AD713)</f>
        <v>#N/A</v>
      </c>
      <c r="AF713" s="10" t="e">
        <f>IF(ISNA(AE713),VLOOKUP(B713,Layout2!$F$2:$M$2395,8,FALSE),AE713)</f>
        <v>#N/A</v>
      </c>
      <c r="AG713" s="10" t="e">
        <f>IF(ISNA(AF713),VLOOKUP(B713,Layout2!$B$2:$M$2395,12,FALSE),AF713)</f>
        <v>#N/A</v>
      </c>
      <c r="AI713" s="17" t="e">
        <v>#N/A</v>
      </c>
      <c r="AJ713" s="17" t="s">
        <v>1173</v>
      </c>
      <c r="AK713" s="17" t="s">
        <v>1173</v>
      </c>
      <c r="AL713" t="str">
        <f t="shared" si="46"/>
        <v>GNAN3</v>
      </c>
      <c r="AM713" t="str">
        <f t="shared" si="47"/>
        <v>Debênture NEOENERGIA 1S 4E</v>
      </c>
    </row>
    <row r="714" spans="1:39" ht="12.75" customHeight="1" x14ac:dyDescent="0.3">
      <c r="A714" s="6" t="s">
        <v>2490</v>
      </c>
      <c r="B714" s="6" t="s">
        <v>2491</v>
      </c>
      <c r="C714" s="6" t="s">
        <v>2492</v>
      </c>
      <c r="D714" s="7" t="b">
        <v>0</v>
      </c>
      <c r="E714" s="6" t="s">
        <v>874</v>
      </c>
      <c r="F714" s="6" t="s">
        <v>867</v>
      </c>
      <c r="G714" s="8">
        <v>42864</v>
      </c>
      <c r="H714" s="8">
        <v>43845</v>
      </c>
      <c r="I714" s="9"/>
      <c r="J714" s="9"/>
      <c r="K714" s="9"/>
      <c r="L714" s="6" t="s">
        <v>19</v>
      </c>
      <c r="M714" s="9"/>
      <c r="N714" s="6" t="s">
        <v>868</v>
      </c>
      <c r="O714" s="9"/>
      <c r="P714" s="7">
        <v>1</v>
      </c>
      <c r="Q714" s="6" t="s">
        <v>999</v>
      </c>
      <c r="R714" s="6" t="s">
        <v>2491</v>
      </c>
      <c r="S714" s="6" t="s">
        <v>19</v>
      </c>
      <c r="T714" s="8">
        <v>42886</v>
      </c>
      <c r="U714" s="8">
        <v>42914</v>
      </c>
      <c r="V714" s="7" t="b">
        <v>0</v>
      </c>
      <c r="W714" s="6" t="s">
        <v>860</v>
      </c>
      <c r="X714" s="6" t="s">
        <v>870</v>
      </c>
      <c r="Y714" s="7">
        <v>1</v>
      </c>
      <c r="Z714" s="6" t="s">
        <v>713</v>
      </c>
      <c r="AA714" s="6" t="str">
        <f t="shared" si="44"/>
        <v/>
      </c>
      <c r="AB714" s="6" t="str">
        <f t="shared" si="45"/>
        <v/>
      </c>
      <c r="AD714" s="10" t="e">
        <f>VLOOKUP(R714,Layout2!$B$2:$M$2395,12,FALSE)</f>
        <v>#N/A</v>
      </c>
      <c r="AE714" s="10" t="e">
        <f>IF(ISNA(AD714),VLOOKUP(C714,Layout2!$F$2:$M$2395,8,FALSE),AD714)</f>
        <v>#N/A</v>
      </c>
      <c r="AF714" s="10" t="e">
        <f>IF(ISNA(AE714),VLOOKUP(B714,Layout2!$F$2:$M$2395,8,FALSE),AE714)</f>
        <v>#N/A</v>
      </c>
      <c r="AG714" s="10" t="e">
        <f>IF(ISNA(AF714),VLOOKUP(B714,Layout2!$B$2:$M$2395,12,FALSE),AF714)</f>
        <v>#N/A</v>
      </c>
      <c r="AI714" s="17" t="e">
        <v>#N/A</v>
      </c>
      <c r="AJ714" s="17" t="e">
        <v>#N/A</v>
      </c>
      <c r="AK714" s="17" t="s">
        <v>19</v>
      </c>
      <c r="AL714" t="str">
        <f t="shared" si="46"/>
        <v/>
      </c>
      <c r="AM714" t="str">
        <f t="shared" si="47"/>
        <v>CDB 15/01/2020 MERRILL LYNCH</v>
      </c>
    </row>
    <row r="715" spans="1:39" ht="12.75" customHeight="1" x14ac:dyDescent="0.3">
      <c r="A715" s="6" t="s">
        <v>2493</v>
      </c>
      <c r="B715" s="6" t="s">
        <v>2494</v>
      </c>
      <c r="C715" s="6" t="s">
        <v>2495</v>
      </c>
      <c r="D715" s="7" t="b">
        <v>0</v>
      </c>
      <c r="E715" s="6" t="s">
        <v>913</v>
      </c>
      <c r="F715" s="6" t="s">
        <v>867</v>
      </c>
      <c r="G715" s="8">
        <v>40745</v>
      </c>
      <c r="H715" s="8">
        <v>42937</v>
      </c>
      <c r="I715" s="9"/>
      <c r="J715" s="9"/>
      <c r="K715" s="9"/>
      <c r="L715" s="6" t="s">
        <v>19</v>
      </c>
      <c r="M715" s="9"/>
      <c r="N715" s="6" t="s">
        <v>868</v>
      </c>
      <c r="O715" s="9"/>
      <c r="P715" s="7">
        <v>1.05</v>
      </c>
      <c r="Q715" s="6" t="s">
        <v>999</v>
      </c>
      <c r="R715" s="6" t="s">
        <v>2494</v>
      </c>
      <c r="S715" s="6" t="s">
        <v>19</v>
      </c>
      <c r="T715" s="8">
        <v>42886</v>
      </c>
      <c r="U715" s="8">
        <v>42944</v>
      </c>
      <c r="V715" s="7" t="b">
        <v>1</v>
      </c>
      <c r="W715" s="6" t="s">
        <v>860</v>
      </c>
      <c r="X715" s="6" t="s">
        <v>870</v>
      </c>
      <c r="Y715" s="7">
        <v>1</v>
      </c>
      <c r="Z715" s="6" t="s">
        <v>713</v>
      </c>
      <c r="AA715" s="6" t="str">
        <f t="shared" si="44"/>
        <v/>
      </c>
      <c r="AB715" s="6" t="str">
        <f t="shared" si="45"/>
        <v/>
      </c>
      <c r="AD715" s="10" t="e">
        <f>VLOOKUP(R715,Layout2!$B$2:$M$2395,12,FALSE)</f>
        <v>#N/A</v>
      </c>
      <c r="AE715" s="10" t="e">
        <f>IF(ISNA(AD715),VLOOKUP(C715,Layout2!$F$2:$M$2395,8,FALSE),AD715)</f>
        <v>#N/A</v>
      </c>
      <c r="AF715" s="10" t="e">
        <f>IF(ISNA(AE715),VLOOKUP(B715,Layout2!$F$2:$M$2395,8,FALSE),AE715)</f>
        <v>#N/A</v>
      </c>
      <c r="AG715" s="10" t="e">
        <f>IF(ISNA(AF715),VLOOKUP(B715,Layout2!$B$2:$M$2395,12,FALSE),AF715)</f>
        <v>#N/A</v>
      </c>
      <c r="AI715" s="17" t="e">
        <v>#N/A</v>
      </c>
      <c r="AJ715" s="17" t="e">
        <v>#N/A</v>
      </c>
      <c r="AK715" s="17" t="s">
        <v>19</v>
      </c>
      <c r="AL715" t="str">
        <f t="shared" si="46"/>
        <v/>
      </c>
      <c r="AM715" t="str">
        <f t="shared" si="47"/>
        <v>LF 21/07/2017 ITAU</v>
      </c>
    </row>
    <row r="716" spans="1:39" ht="12.75" customHeight="1" x14ac:dyDescent="0.3">
      <c r="A716" s="6" t="s">
        <v>2496</v>
      </c>
      <c r="B716" s="6" t="s">
        <v>2497</v>
      </c>
      <c r="C716" s="6" t="s">
        <v>2498</v>
      </c>
      <c r="D716" s="7" t="b">
        <v>0</v>
      </c>
      <c r="E716" s="6" t="s">
        <v>874</v>
      </c>
      <c r="F716" s="6" t="s">
        <v>867</v>
      </c>
      <c r="G716" s="8">
        <v>42832</v>
      </c>
      <c r="H716" s="8">
        <v>44658</v>
      </c>
      <c r="I716" s="9"/>
      <c r="J716" s="9"/>
      <c r="K716" s="9"/>
      <c r="L716" s="6" t="s">
        <v>19</v>
      </c>
      <c r="M716" s="9"/>
      <c r="N716" s="6" t="s">
        <v>868</v>
      </c>
      <c r="O716" s="9"/>
      <c r="P716" s="7">
        <v>1</v>
      </c>
      <c r="Q716" s="6" t="s">
        <v>999</v>
      </c>
      <c r="R716" s="6" t="s">
        <v>2497</v>
      </c>
      <c r="S716" s="6" t="s">
        <v>19</v>
      </c>
      <c r="T716" s="8">
        <v>42886</v>
      </c>
      <c r="U716" s="8">
        <v>42886</v>
      </c>
      <c r="V716" s="7" t="b">
        <v>0</v>
      </c>
      <c r="W716" s="6" t="s">
        <v>860</v>
      </c>
      <c r="X716" s="6" t="s">
        <v>875</v>
      </c>
      <c r="Y716" s="7">
        <v>1</v>
      </c>
      <c r="Z716" s="6" t="s">
        <v>713</v>
      </c>
      <c r="AA716" s="6" t="str">
        <f t="shared" si="44"/>
        <v/>
      </c>
      <c r="AB716" s="6" t="str">
        <f t="shared" si="45"/>
        <v/>
      </c>
      <c r="AD716" s="10" t="e">
        <f>VLOOKUP(R716,Layout2!$B$2:$M$2395,12,FALSE)</f>
        <v>#N/A</v>
      </c>
      <c r="AE716" s="10" t="e">
        <f>IF(ISNA(AD716),VLOOKUP(C716,Layout2!$F$2:$M$2395,8,FALSE),AD716)</f>
        <v>#N/A</v>
      </c>
      <c r="AF716" s="10" t="e">
        <f>IF(ISNA(AE716),VLOOKUP(B716,Layout2!$F$2:$M$2395,8,FALSE),AE716)</f>
        <v>#N/A</v>
      </c>
      <c r="AG716" s="10" t="e">
        <f>IF(ISNA(AF716),VLOOKUP(B716,Layout2!$B$2:$M$2395,12,FALSE),AF716)</f>
        <v>#N/A</v>
      </c>
      <c r="AI716" s="17" t="e">
        <v>#N/A</v>
      </c>
      <c r="AJ716" s="17" t="e">
        <v>#N/A</v>
      </c>
      <c r="AK716" s="17" t="s">
        <v>19</v>
      </c>
      <c r="AL716" t="str">
        <f t="shared" si="46"/>
        <v/>
      </c>
      <c r="AM716" t="str">
        <f t="shared" si="47"/>
        <v>Debênture EDP SAO PAULO DISTRIBUIDORA ENERGIA S.A. 1S 7E</v>
      </c>
    </row>
    <row r="717" spans="1:39" ht="12.75" customHeight="1" x14ac:dyDescent="0.3">
      <c r="A717" s="6" t="s">
        <v>2499</v>
      </c>
      <c r="B717" s="6" t="s">
        <v>2500</v>
      </c>
      <c r="C717" s="6" t="s">
        <v>2501</v>
      </c>
      <c r="D717" s="7" t="b">
        <v>0</v>
      </c>
      <c r="E717" s="6" t="s">
        <v>874</v>
      </c>
      <c r="F717" s="6" t="s">
        <v>867</v>
      </c>
      <c r="G717" s="8">
        <v>41695</v>
      </c>
      <c r="H717" s="8">
        <v>43521</v>
      </c>
      <c r="I717" s="9"/>
      <c r="J717" s="9"/>
      <c r="K717" s="9"/>
      <c r="L717" s="6" t="s">
        <v>19</v>
      </c>
      <c r="M717" s="9"/>
      <c r="N717" s="6" t="s">
        <v>868</v>
      </c>
      <c r="O717" s="9"/>
      <c r="P717" s="7">
        <v>1</v>
      </c>
      <c r="Q717" s="6" t="s">
        <v>999</v>
      </c>
      <c r="R717" s="6" t="s">
        <v>2500</v>
      </c>
      <c r="S717" s="6" t="s">
        <v>19</v>
      </c>
      <c r="T717" s="8">
        <v>42886</v>
      </c>
      <c r="U717" s="8">
        <v>42914</v>
      </c>
      <c r="V717" s="7" t="b">
        <v>0</v>
      </c>
      <c r="W717" s="6" t="s">
        <v>860</v>
      </c>
      <c r="X717" s="6" t="s">
        <v>875</v>
      </c>
      <c r="Y717" s="7">
        <v>1</v>
      </c>
      <c r="Z717" s="6" t="s">
        <v>713</v>
      </c>
      <c r="AA717" s="6" t="str">
        <f t="shared" si="44"/>
        <v/>
      </c>
      <c r="AB717" s="6" t="str">
        <f t="shared" si="45"/>
        <v/>
      </c>
      <c r="AD717" s="10" t="e">
        <f>VLOOKUP(R717,Layout2!$B$2:$M$2395,12,FALSE)</f>
        <v>#N/A</v>
      </c>
      <c r="AE717" s="10" t="e">
        <f>IF(ISNA(AD717),VLOOKUP(C717,Layout2!$F$2:$M$2395,8,FALSE),AD717)</f>
        <v>#N/A</v>
      </c>
      <c r="AF717" s="10" t="e">
        <f>IF(ISNA(AE717),VLOOKUP(B717,Layout2!$F$2:$M$2395,8,FALSE),AE717)</f>
        <v>#N/A</v>
      </c>
      <c r="AG717" s="10" t="e">
        <f>IF(ISNA(AF717),VLOOKUP(B717,Layout2!$B$2:$M$2395,12,FALSE),AF717)</f>
        <v>#N/A</v>
      </c>
      <c r="AI717" s="17" t="e">
        <v>#N/A</v>
      </c>
      <c r="AJ717" s="17" t="e">
        <v>#N/A</v>
      </c>
      <c r="AK717" s="17" t="s">
        <v>19</v>
      </c>
      <c r="AL717" t="str">
        <f t="shared" si="46"/>
        <v/>
      </c>
      <c r="AM717" t="str">
        <f t="shared" si="47"/>
        <v>Debênture NATURA COSMETICOS SA 3S 5E</v>
      </c>
    </row>
    <row r="718" spans="1:39" ht="12.75" customHeight="1" x14ac:dyDescent="0.3">
      <c r="A718" s="6" t="s">
        <v>2502</v>
      </c>
      <c r="B718" s="6" t="s">
        <v>2503</v>
      </c>
      <c r="C718" s="6" t="s">
        <v>2504</v>
      </c>
      <c r="D718" s="7" t="b">
        <v>0</v>
      </c>
      <c r="E718" s="6" t="s">
        <v>1089</v>
      </c>
      <c r="F718" s="6" t="s">
        <v>975</v>
      </c>
      <c r="G718" s="8">
        <v>42914</v>
      </c>
      <c r="H718" s="8">
        <v>55153</v>
      </c>
      <c r="I718" s="9"/>
      <c r="J718" s="9"/>
      <c r="K718" s="9"/>
      <c r="L718" s="6" t="s">
        <v>19</v>
      </c>
      <c r="M718" s="9"/>
      <c r="N718" s="6" t="s">
        <v>888</v>
      </c>
      <c r="O718" s="9"/>
      <c r="P718" s="7">
        <v>0</v>
      </c>
      <c r="Q718" s="6" t="s">
        <v>999</v>
      </c>
      <c r="R718" s="6" t="s">
        <v>2503</v>
      </c>
      <c r="S718" s="6" t="s">
        <v>19</v>
      </c>
      <c r="T718" s="8">
        <v>42886</v>
      </c>
      <c r="U718" s="8">
        <v>42914</v>
      </c>
      <c r="V718" s="7" t="b">
        <v>0</v>
      </c>
      <c r="W718" s="6" t="s">
        <v>860</v>
      </c>
      <c r="X718" s="6" t="s">
        <v>861</v>
      </c>
      <c r="Y718" s="7">
        <v>1</v>
      </c>
      <c r="Z718" s="6" t="s">
        <v>713</v>
      </c>
      <c r="AA718" s="6" t="str">
        <f t="shared" si="44"/>
        <v/>
      </c>
      <c r="AB718" s="6" t="str">
        <f t="shared" si="45"/>
        <v/>
      </c>
      <c r="AD718" s="10" t="e">
        <f>VLOOKUP(R718,Layout2!$B$2:$M$2395,12,FALSE)</f>
        <v>#N/A</v>
      </c>
      <c r="AE718" s="10" t="e">
        <f>IF(ISNA(AD718),VLOOKUP(C718,Layout2!$F$2:$M$2395,8,FALSE),AD718)</f>
        <v>#N/A</v>
      </c>
      <c r="AF718" s="10" t="e">
        <f>IF(ISNA(AE718),VLOOKUP(B718,Layout2!$F$2:$M$2395,8,FALSE),AE718)</f>
        <v>#N/A</v>
      </c>
      <c r="AG718" s="10" t="e">
        <f>IF(ISNA(AF718),VLOOKUP(B718,Layout2!$B$2:$M$2395,12,FALSE),AF718)</f>
        <v>#N/A</v>
      </c>
      <c r="AI718" s="17" t="e">
        <v>#N/A</v>
      </c>
      <c r="AJ718" s="17" t="e">
        <v>#N/A</v>
      </c>
      <c r="AK718" s="17" t="s">
        <v>19</v>
      </c>
      <c r="AL718" t="str">
        <f t="shared" si="46"/>
        <v/>
      </c>
      <c r="AM718" t="str">
        <f t="shared" si="47"/>
        <v>ITU FIC FIDC</v>
      </c>
    </row>
    <row r="719" spans="1:39" ht="12.75" customHeight="1" x14ac:dyDescent="0.3">
      <c r="A719" s="6" t="s">
        <v>2505</v>
      </c>
      <c r="B719" s="6" t="s">
        <v>2506</v>
      </c>
      <c r="C719" s="6" t="s">
        <v>2507</v>
      </c>
      <c r="D719" s="7" t="b">
        <v>0</v>
      </c>
      <c r="E719" s="6" t="s">
        <v>874</v>
      </c>
      <c r="F719" s="6" t="s">
        <v>867</v>
      </c>
      <c r="G719" s="8">
        <v>42832</v>
      </c>
      <c r="H719" s="8">
        <v>44658</v>
      </c>
      <c r="I719" s="9"/>
      <c r="J719" s="9"/>
      <c r="K719" s="9"/>
      <c r="L719" s="6" t="s">
        <v>19</v>
      </c>
      <c r="M719" s="9"/>
      <c r="N719" s="6" t="s">
        <v>868</v>
      </c>
      <c r="O719" s="9"/>
      <c r="P719" s="7">
        <v>1</v>
      </c>
      <c r="Q719" s="6" t="s">
        <v>999</v>
      </c>
      <c r="R719" s="6" t="s">
        <v>2506</v>
      </c>
      <c r="S719" s="6" t="s">
        <v>19</v>
      </c>
      <c r="T719" s="8">
        <v>42886</v>
      </c>
      <c r="U719" s="8">
        <v>42886</v>
      </c>
      <c r="V719" s="7" t="b">
        <v>0</v>
      </c>
      <c r="W719" s="6" t="s">
        <v>860</v>
      </c>
      <c r="X719" s="6" t="s">
        <v>875</v>
      </c>
      <c r="Y719" s="7">
        <v>1</v>
      </c>
      <c r="Z719" s="6" t="s">
        <v>713</v>
      </c>
      <c r="AA719" s="6" t="str">
        <f t="shared" si="44"/>
        <v/>
      </c>
      <c r="AB719" s="6" t="str">
        <f t="shared" si="45"/>
        <v/>
      </c>
      <c r="AD719" s="10" t="e">
        <f>VLOOKUP(R719,Layout2!$B$2:$M$2395,12,FALSE)</f>
        <v>#N/A</v>
      </c>
      <c r="AE719" s="10" t="e">
        <f>IF(ISNA(AD719),VLOOKUP(C719,Layout2!$F$2:$M$2395,8,FALSE),AD719)</f>
        <v>#N/A</v>
      </c>
      <c r="AF719" s="10" t="e">
        <f>IF(ISNA(AE719),VLOOKUP(B719,Layout2!$F$2:$M$2395,8,FALSE),AE719)</f>
        <v>#N/A</v>
      </c>
      <c r="AG719" s="10" t="e">
        <f>IF(ISNA(AF719),VLOOKUP(B719,Layout2!$B$2:$M$2395,12,FALSE),AF719)</f>
        <v>#N/A</v>
      </c>
      <c r="AI719" s="17" t="e">
        <v>#N/A</v>
      </c>
      <c r="AJ719" s="17" t="e">
        <v>#N/A</v>
      </c>
      <c r="AK719" s="17" t="s">
        <v>19</v>
      </c>
      <c r="AL719" t="str">
        <f t="shared" si="46"/>
        <v/>
      </c>
      <c r="AM719" t="str">
        <f t="shared" si="47"/>
        <v>Debênture ESPIRITO SANTO ESCELSA 1S 5E</v>
      </c>
    </row>
    <row r="720" spans="1:39" ht="12.75" customHeight="1" x14ac:dyDescent="0.3">
      <c r="A720" s="6" t="s">
        <v>2508</v>
      </c>
      <c r="B720" s="6" t="s">
        <v>2509</v>
      </c>
      <c r="C720" s="6" t="s">
        <v>2510</v>
      </c>
      <c r="D720" s="7" t="b">
        <v>0</v>
      </c>
      <c r="E720" s="6" t="s">
        <v>874</v>
      </c>
      <c r="F720" s="6" t="s">
        <v>867</v>
      </c>
      <c r="G720" s="8">
        <v>41603</v>
      </c>
      <c r="H720" s="8">
        <v>43794</v>
      </c>
      <c r="I720" s="9"/>
      <c r="J720" s="9"/>
      <c r="K720" s="9"/>
      <c r="L720" s="6" t="s">
        <v>2510</v>
      </c>
      <c r="M720" s="9"/>
      <c r="N720" s="6" t="s">
        <v>888</v>
      </c>
      <c r="O720" s="9"/>
      <c r="P720" s="7">
        <v>1.2E-2</v>
      </c>
      <c r="Q720" s="6" t="s">
        <v>999</v>
      </c>
      <c r="R720" s="6" t="s">
        <v>2509</v>
      </c>
      <c r="S720" s="6" t="s">
        <v>19</v>
      </c>
      <c r="T720" s="8">
        <v>42886</v>
      </c>
      <c r="U720" s="8">
        <v>43074</v>
      </c>
      <c r="V720" s="7" t="b">
        <v>0</v>
      </c>
      <c r="W720" s="6" t="s">
        <v>860</v>
      </c>
      <c r="X720" s="6" t="s">
        <v>875</v>
      </c>
      <c r="Y720" s="7">
        <v>1</v>
      </c>
      <c r="Z720" s="6" t="s">
        <v>713</v>
      </c>
      <c r="AA720" s="6" t="str">
        <f t="shared" si="44"/>
        <v/>
      </c>
      <c r="AB720" s="6" t="str">
        <f t="shared" si="45"/>
        <v/>
      </c>
      <c r="AD720" s="10" t="e">
        <f>VLOOKUP(R720,Layout2!$B$2:$M$2395,12,FALSE)</f>
        <v>#N/A</v>
      </c>
      <c r="AE720" s="10" t="e">
        <f>IF(ISNA(AD720),VLOOKUP(C720,Layout2!$F$2:$M$2395,8,FALSE),AD720)</f>
        <v>#N/A</v>
      </c>
      <c r="AF720" s="10" t="e">
        <f>IF(ISNA(AE720),VLOOKUP(B720,Layout2!$F$2:$M$2395,8,FALSE),AE720)</f>
        <v>#N/A</v>
      </c>
      <c r="AG720" s="10" t="e">
        <f>IF(ISNA(AF720),VLOOKUP(B720,Layout2!$B$2:$M$2395,12,FALSE),AF720)</f>
        <v>#N/A</v>
      </c>
      <c r="AI720" s="17" t="e">
        <v>#N/A</v>
      </c>
      <c r="AJ720" s="17" t="e">
        <v>#N/A</v>
      </c>
      <c r="AK720" s="17" t="s">
        <v>19</v>
      </c>
      <c r="AL720" t="str">
        <f t="shared" si="46"/>
        <v/>
      </c>
      <c r="AM720" t="str">
        <f t="shared" si="47"/>
        <v>Debênture Lajeado Energia 1S 1E</v>
      </c>
    </row>
    <row r="721" spans="1:39" ht="12.75" customHeight="1" x14ac:dyDescent="0.3">
      <c r="A721" s="6" t="s">
        <v>2511</v>
      </c>
      <c r="B721" s="6" t="s">
        <v>2512</v>
      </c>
      <c r="C721" s="6" t="s">
        <v>2513</v>
      </c>
      <c r="D721" s="7" t="b">
        <v>0</v>
      </c>
      <c r="E721" s="6" t="s">
        <v>874</v>
      </c>
      <c r="F721" s="6" t="s">
        <v>867</v>
      </c>
      <c r="G721" s="8">
        <v>42624</v>
      </c>
      <c r="H721" s="8">
        <v>46280</v>
      </c>
      <c r="I721" s="9"/>
      <c r="J721" s="9"/>
      <c r="K721" s="9"/>
      <c r="L721" s="6" t="s">
        <v>19</v>
      </c>
      <c r="M721" s="9"/>
      <c r="N721" s="6" t="s">
        <v>888</v>
      </c>
      <c r="O721" s="9"/>
      <c r="P721" s="7">
        <v>2.1299999999999999E-2</v>
      </c>
      <c r="Q721" s="6" t="s">
        <v>999</v>
      </c>
      <c r="R721" s="6" t="s">
        <v>2512</v>
      </c>
      <c r="S721" s="6" t="s">
        <v>19</v>
      </c>
      <c r="T721" s="8">
        <v>42886</v>
      </c>
      <c r="U721" s="8">
        <v>42914</v>
      </c>
      <c r="V721" s="7" t="b">
        <v>0</v>
      </c>
      <c r="W721" s="6" t="s">
        <v>860</v>
      </c>
      <c r="X721" s="6" t="s">
        <v>875</v>
      </c>
      <c r="Y721" s="7">
        <v>1</v>
      </c>
      <c r="Z721" s="6" t="s">
        <v>713</v>
      </c>
      <c r="AA721" s="6" t="str">
        <f t="shared" si="44"/>
        <v/>
      </c>
      <c r="AB721" s="6" t="str">
        <f t="shared" si="45"/>
        <v/>
      </c>
      <c r="AD721" s="10" t="e">
        <f>VLOOKUP(R721,Layout2!$B$2:$M$2395,12,FALSE)</f>
        <v>#N/A</v>
      </c>
      <c r="AE721" s="10" t="e">
        <f>IF(ISNA(AD721),VLOOKUP(C721,Layout2!$F$2:$M$2395,8,FALSE),AD721)</f>
        <v>#N/A</v>
      </c>
      <c r="AF721" s="10" t="e">
        <f>IF(ISNA(AE721),VLOOKUP(B721,Layout2!$F$2:$M$2395,8,FALSE),AE721)</f>
        <v>#N/A</v>
      </c>
      <c r="AG721" s="10" t="e">
        <f>IF(ISNA(AF721),VLOOKUP(B721,Layout2!$B$2:$M$2395,12,FALSE),AF721)</f>
        <v>#N/A</v>
      </c>
      <c r="AI721" s="17" t="e">
        <v>#N/A</v>
      </c>
      <c r="AJ721" s="17" t="e">
        <v>#N/A</v>
      </c>
      <c r="AK721" s="17" t="s">
        <v>19</v>
      </c>
      <c r="AL721" t="str">
        <f t="shared" si="46"/>
        <v/>
      </c>
      <c r="AM721" t="str">
        <f t="shared" si="47"/>
        <v>Debênture USIMINAS 1S 6E</v>
      </c>
    </row>
    <row r="722" spans="1:39" ht="12.75" customHeight="1" x14ac:dyDescent="0.3">
      <c r="A722" s="6" t="s">
        <v>2514</v>
      </c>
      <c r="B722" s="6" t="s">
        <v>2515</v>
      </c>
      <c r="C722" s="6" t="s">
        <v>2516</v>
      </c>
      <c r="D722" s="7" t="b">
        <v>0</v>
      </c>
      <c r="E722" s="6" t="s">
        <v>874</v>
      </c>
      <c r="F722" s="6" t="s">
        <v>867</v>
      </c>
      <c r="G722" s="8">
        <v>41772</v>
      </c>
      <c r="H722" s="8">
        <v>43598</v>
      </c>
      <c r="I722" s="9"/>
      <c r="J722" s="9"/>
      <c r="K722" s="9"/>
      <c r="L722" s="6" t="s">
        <v>19</v>
      </c>
      <c r="M722" s="9"/>
      <c r="N722" s="6" t="s">
        <v>868</v>
      </c>
      <c r="O722" s="9"/>
      <c r="P722" s="7">
        <v>1</v>
      </c>
      <c r="Q722" s="6" t="s">
        <v>999</v>
      </c>
      <c r="R722" s="6" t="s">
        <v>2515</v>
      </c>
      <c r="S722" s="6" t="s">
        <v>19</v>
      </c>
      <c r="T722" s="8">
        <v>42886</v>
      </c>
      <c r="U722" s="8">
        <v>42914</v>
      </c>
      <c r="V722" s="7" t="b">
        <v>0</v>
      </c>
      <c r="W722" s="6" t="s">
        <v>860</v>
      </c>
      <c r="X722" s="6" t="s">
        <v>875</v>
      </c>
      <c r="Y722" s="7">
        <v>1</v>
      </c>
      <c r="Z722" s="6" t="s">
        <v>713</v>
      </c>
      <c r="AA722" s="6" t="str">
        <f t="shared" si="44"/>
        <v>CPLE3</v>
      </c>
      <c r="AB722" s="6" t="str">
        <f t="shared" si="45"/>
        <v/>
      </c>
      <c r="AD722" s="10" t="e">
        <f>VLOOKUP(R722,Layout2!$B$2:$M$2395,12,FALSE)</f>
        <v>#N/A</v>
      </c>
      <c r="AE722" s="10" t="e">
        <f>IF(ISNA(AD722),VLOOKUP(C722,Layout2!$F$2:$M$2395,8,FALSE),AD722)</f>
        <v>#N/A</v>
      </c>
      <c r="AF722" s="10" t="e">
        <f>IF(ISNA(AE722),VLOOKUP(B722,Layout2!$F$2:$M$2395,8,FALSE),AE722)</f>
        <v>#N/A</v>
      </c>
      <c r="AG722" s="10" t="e">
        <f>IF(ISNA(AF722),VLOOKUP(B722,Layout2!$B$2:$M$2395,12,FALSE),AF722)</f>
        <v>#N/A</v>
      </c>
      <c r="AI722" s="17" t="e">
        <v>#N/A</v>
      </c>
      <c r="AJ722" s="17" t="s">
        <v>934</v>
      </c>
      <c r="AK722" s="17" t="s">
        <v>934</v>
      </c>
      <c r="AL722" t="str">
        <f t="shared" si="46"/>
        <v>CPLE3</v>
      </c>
      <c r="AM722" t="str">
        <f t="shared" si="47"/>
        <v>Debênture COPEL 1S 5E</v>
      </c>
    </row>
    <row r="723" spans="1:39" ht="12.75" customHeight="1" x14ac:dyDescent="0.3">
      <c r="A723" s="6" t="s">
        <v>2517</v>
      </c>
      <c r="B723" s="6" t="s">
        <v>2518</v>
      </c>
      <c r="C723" s="6" t="s">
        <v>2519</v>
      </c>
      <c r="D723" s="7" t="b">
        <v>0</v>
      </c>
      <c r="E723" s="6" t="s">
        <v>874</v>
      </c>
      <c r="F723" s="6" t="s">
        <v>867</v>
      </c>
      <c r="G723" s="8">
        <v>42864</v>
      </c>
      <c r="H723" s="8">
        <v>43809</v>
      </c>
      <c r="I723" s="9"/>
      <c r="J723" s="9"/>
      <c r="K723" s="9"/>
      <c r="L723" s="6" t="s">
        <v>19</v>
      </c>
      <c r="M723" s="9"/>
      <c r="N723" s="6" t="s">
        <v>868</v>
      </c>
      <c r="O723" s="9"/>
      <c r="P723" s="7">
        <v>1</v>
      </c>
      <c r="Q723" s="6" t="s">
        <v>999</v>
      </c>
      <c r="R723" s="6" t="s">
        <v>2518</v>
      </c>
      <c r="S723" s="6" t="s">
        <v>19</v>
      </c>
      <c r="T723" s="8">
        <v>42886</v>
      </c>
      <c r="U723" s="8">
        <v>42914</v>
      </c>
      <c r="V723" s="7" t="b">
        <v>0</v>
      </c>
      <c r="W723" s="6" t="s">
        <v>860</v>
      </c>
      <c r="X723" s="6" t="s">
        <v>870</v>
      </c>
      <c r="Y723" s="7">
        <v>1</v>
      </c>
      <c r="Z723" s="6" t="s">
        <v>713</v>
      </c>
      <c r="AA723" s="6" t="str">
        <f t="shared" si="44"/>
        <v/>
      </c>
      <c r="AB723" s="6" t="str">
        <f t="shared" si="45"/>
        <v/>
      </c>
      <c r="AD723" s="10" t="e">
        <f>VLOOKUP(R723,Layout2!$B$2:$M$2395,12,FALSE)</f>
        <v>#N/A</v>
      </c>
      <c r="AE723" s="10" t="e">
        <f>IF(ISNA(AD723),VLOOKUP(C723,Layout2!$F$2:$M$2395,8,FALSE),AD723)</f>
        <v>#N/A</v>
      </c>
      <c r="AF723" s="10" t="e">
        <f>IF(ISNA(AE723),VLOOKUP(B723,Layout2!$F$2:$M$2395,8,FALSE),AE723)</f>
        <v>#N/A</v>
      </c>
      <c r="AG723" s="10" t="e">
        <f>IF(ISNA(AF723),VLOOKUP(B723,Layout2!$B$2:$M$2395,12,FALSE),AF723)</f>
        <v>#N/A</v>
      </c>
      <c r="AI723" s="17" t="e">
        <v>#N/A</v>
      </c>
      <c r="AJ723" s="17" t="e">
        <v>#N/A</v>
      </c>
      <c r="AK723" s="17" t="s">
        <v>19</v>
      </c>
      <c r="AL723" t="str">
        <f t="shared" si="46"/>
        <v/>
      </c>
      <c r="AM723" t="str">
        <f t="shared" si="47"/>
        <v>CDB 10/12/2019 MERRILL LYNCH</v>
      </c>
    </row>
    <row r="724" spans="1:39" ht="12.75" customHeight="1" x14ac:dyDescent="0.3">
      <c r="A724" s="6" t="s">
        <v>2520</v>
      </c>
      <c r="B724" s="6" t="s">
        <v>2521</v>
      </c>
      <c r="C724" s="6" t="s">
        <v>2522</v>
      </c>
      <c r="D724" s="7" t="b">
        <v>0</v>
      </c>
      <c r="E724" s="6" t="s">
        <v>874</v>
      </c>
      <c r="F724" s="6" t="s">
        <v>867</v>
      </c>
      <c r="G724" s="8">
        <v>42864</v>
      </c>
      <c r="H724" s="8">
        <v>43774</v>
      </c>
      <c r="I724" s="9"/>
      <c r="J724" s="9"/>
      <c r="K724" s="9"/>
      <c r="L724" s="6" t="s">
        <v>19</v>
      </c>
      <c r="M724" s="9"/>
      <c r="N724" s="6" t="s">
        <v>868</v>
      </c>
      <c r="O724" s="9"/>
      <c r="P724" s="7">
        <v>1</v>
      </c>
      <c r="Q724" s="6" t="s">
        <v>999</v>
      </c>
      <c r="R724" s="6" t="s">
        <v>2521</v>
      </c>
      <c r="S724" s="6" t="s">
        <v>19</v>
      </c>
      <c r="T724" s="8">
        <v>42886</v>
      </c>
      <c r="U724" s="8">
        <v>42914</v>
      </c>
      <c r="V724" s="7" t="b">
        <v>0</v>
      </c>
      <c r="W724" s="6" t="s">
        <v>860</v>
      </c>
      <c r="X724" s="6" t="s">
        <v>870</v>
      </c>
      <c r="Y724" s="7">
        <v>1</v>
      </c>
      <c r="Z724" s="6" t="s">
        <v>713</v>
      </c>
      <c r="AA724" s="6" t="str">
        <f t="shared" si="44"/>
        <v/>
      </c>
      <c r="AB724" s="6" t="str">
        <f t="shared" si="45"/>
        <v/>
      </c>
      <c r="AD724" s="10" t="e">
        <f>VLOOKUP(R724,Layout2!$B$2:$M$2395,12,FALSE)</f>
        <v>#N/A</v>
      </c>
      <c r="AE724" s="10" t="e">
        <f>IF(ISNA(AD724),VLOOKUP(C724,Layout2!$F$2:$M$2395,8,FALSE),AD724)</f>
        <v>#N/A</v>
      </c>
      <c r="AF724" s="10" t="e">
        <f>IF(ISNA(AE724),VLOOKUP(B724,Layout2!$F$2:$M$2395,8,FALSE),AE724)</f>
        <v>#N/A</v>
      </c>
      <c r="AG724" s="10" t="e">
        <f>IF(ISNA(AF724),VLOOKUP(B724,Layout2!$B$2:$M$2395,12,FALSE),AF724)</f>
        <v>#N/A</v>
      </c>
      <c r="AI724" s="17" t="e">
        <v>#N/A</v>
      </c>
      <c r="AJ724" s="17" t="e">
        <v>#N/A</v>
      </c>
      <c r="AK724" s="17" t="s">
        <v>19</v>
      </c>
      <c r="AL724" t="str">
        <f t="shared" si="46"/>
        <v/>
      </c>
      <c r="AM724" t="str">
        <f t="shared" si="47"/>
        <v>CDB 05/11/2019 MERRILL LYNCH</v>
      </c>
    </row>
    <row r="725" spans="1:39" ht="12.75" customHeight="1" x14ac:dyDescent="0.3">
      <c r="A725" s="6" t="s">
        <v>2523</v>
      </c>
      <c r="B725" s="6" t="s">
        <v>2524</v>
      </c>
      <c r="C725" s="6" t="s">
        <v>2525</v>
      </c>
      <c r="D725" s="7" t="b">
        <v>0</v>
      </c>
      <c r="E725" s="6" t="s">
        <v>874</v>
      </c>
      <c r="F725" s="6" t="s">
        <v>867</v>
      </c>
      <c r="G725" s="8">
        <v>40744</v>
      </c>
      <c r="H725" s="8">
        <v>43666</v>
      </c>
      <c r="I725" s="9"/>
      <c r="J725" s="9"/>
      <c r="K725" s="9"/>
      <c r="L725" s="6" t="s">
        <v>19</v>
      </c>
      <c r="M725" s="9"/>
      <c r="N725" s="6" t="s">
        <v>868</v>
      </c>
      <c r="O725" s="9"/>
      <c r="P725" s="7">
        <v>1</v>
      </c>
      <c r="Q725" s="6" t="s">
        <v>999</v>
      </c>
      <c r="R725" s="6" t="s">
        <v>2524</v>
      </c>
      <c r="S725" s="6" t="s">
        <v>19</v>
      </c>
      <c r="T725" s="8">
        <v>42886</v>
      </c>
      <c r="U725" s="8">
        <v>42914</v>
      </c>
      <c r="V725" s="7" t="b">
        <v>0</v>
      </c>
      <c r="W725" s="6" t="s">
        <v>860</v>
      </c>
      <c r="X725" s="6" t="s">
        <v>875</v>
      </c>
      <c r="Y725" s="7">
        <v>1</v>
      </c>
      <c r="Z725" s="6" t="s">
        <v>713</v>
      </c>
      <c r="AA725" s="6" t="str">
        <f t="shared" si="44"/>
        <v/>
      </c>
      <c r="AB725" s="6" t="str">
        <f t="shared" si="45"/>
        <v/>
      </c>
      <c r="AD725" s="10" t="e">
        <f>VLOOKUP(R725,Layout2!$B$2:$M$2395,12,FALSE)</f>
        <v>#N/A</v>
      </c>
      <c r="AE725" s="10" t="e">
        <f>IF(ISNA(AD725),VLOOKUP(C725,Layout2!$F$2:$M$2395,8,FALSE),AD725)</f>
        <v>#N/A</v>
      </c>
      <c r="AF725" s="10" t="e">
        <f>IF(ISNA(AE725),VLOOKUP(B725,Layout2!$F$2:$M$2395,8,FALSE),AE725)</f>
        <v>#N/A</v>
      </c>
      <c r="AG725" s="10" t="e">
        <f>IF(ISNA(AF725),VLOOKUP(B725,Layout2!$B$2:$M$2395,12,FALSE),AF725)</f>
        <v>#N/A</v>
      </c>
      <c r="AI725" s="17" t="e">
        <v>#N/A</v>
      </c>
      <c r="AJ725" s="17" t="e">
        <v>#N/A</v>
      </c>
      <c r="AK725" s="17" t="s">
        <v>19</v>
      </c>
      <c r="AL725" t="str">
        <f t="shared" si="46"/>
        <v/>
      </c>
      <c r="AM725" t="str">
        <f t="shared" si="47"/>
        <v>Debênture CIA SIDERURGICA NACIONAL 1S 5E</v>
      </c>
    </row>
    <row r="726" spans="1:39" ht="12.75" customHeight="1" x14ac:dyDescent="0.3">
      <c r="A726" s="6" t="s">
        <v>2526</v>
      </c>
      <c r="B726" s="6" t="s">
        <v>2527</v>
      </c>
      <c r="C726" s="6" t="s">
        <v>2528</v>
      </c>
      <c r="D726" s="7" t="b">
        <v>0</v>
      </c>
      <c r="E726" s="6" t="s">
        <v>874</v>
      </c>
      <c r="F726" s="6" t="s">
        <v>867</v>
      </c>
      <c r="G726" s="8">
        <v>42859</v>
      </c>
      <c r="H726" s="8">
        <v>44666</v>
      </c>
      <c r="I726" s="9"/>
      <c r="J726" s="9"/>
      <c r="K726" s="9"/>
      <c r="L726" s="6" t="s">
        <v>19</v>
      </c>
      <c r="M726" s="9"/>
      <c r="N726" s="6" t="s">
        <v>888</v>
      </c>
      <c r="O726" s="9"/>
      <c r="P726" s="7">
        <v>8.9999999999999993E-3</v>
      </c>
      <c r="Q726" s="6" t="s">
        <v>999</v>
      </c>
      <c r="R726" s="6" t="s">
        <v>2527</v>
      </c>
      <c r="S726" s="6" t="s">
        <v>19</v>
      </c>
      <c r="T726" s="8">
        <v>42886</v>
      </c>
      <c r="U726" s="8">
        <v>42977</v>
      </c>
      <c r="V726" s="7" t="b">
        <v>0</v>
      </c>
      <c r="W726" s="6" t="s">
        <v>860</v>
      </c>
      <c r="X726" s="6" t="s">
        <v>875</v>
      </c>
      <c r="Y726" s="7">
        <v>1</v>
      </c>
      <c r="Z726" s="6" t="s">
        <v>713</v>
      </c>
      <c r="AA726" s="6" t="str">
        <f t="shared" si="44"/>
        <v>TIET3</v>
      </c>
      <c r="AB726" s="6" t="str">
        <f t="shared" si="45"/>
        <v/>
      </c>
      <c r="AD726" s="10" t="e">
        <f>VLOOKUP(R726,Layout2!$B$2:$M$2395,12,FALSE)</f>
        <v>#N/A</v>
      </c>
      <c r="AE726" s="10" t="e">
        <f>IF(ISNA(AD726),VLOOKUP(C726,Layout2!$F$2:$M$2395,8,FALSE),AD726)</f>
        <v>#N/A</v>
      </c>
      <c r="AF726" s="10" t="e">
        <f>IF(ISNA(AE726),VLOOKUP(B726,Layout2!$F$2:$M$2395,8,FALSE),AE726)</f>
        <v>#N/A</v>
      </c>
      <c r="AG726" s="10" t="e">
        <f>IF(ISNA(AF726),VLOOKUP(B726,Layout2!$B$2:$M$2395,12,FALSE),AF726)</f>
        <v>#N/A</v>
      </c>
      <c r="AI726" s="17" t="e">
        <v>#N/A</v>
      </c>
      <c r="AJ726" s="17" t="s">
        <v>1778</v>
      </c>
      <c r="AK726" s="17" t="s">
        <v>1778</v>
      </c>
      <c r="AL726" t="str">
        <f t="shared" si="46"/>
        <v>TIET3</v>
      </c>
      <c r="AM726" t="str">
        <f t="shared" si="47"/>
        <v>Debênture AES TIETE ENERGIA SA 1S 6E</v>
      </c>
    </row>
    <row r="727" spans="1:39" ht="12.75" customHeight="1" x14ac:dyDescent="0.3">
      <c r="A727" s="6" t="s">
        <v>2529</v>
      </c>
      <c r="B727" s="6" t="s">
        <v>2530</v>
      </c>
      <c r="C727" s="6" t="s">
        <v>2531</v>
      </c>
      <c r="D727" s="7" t="b">
        <v>0</v>
      </c>
      <c r="E727" s="6" t="s">
        <v>874</v>
      </c>
      <c r="F727" s="6" t="s">
        <v>867</v>
      </c>
      <c r="G727" s="8">
        <v>38596</v>
      </c>
      <c r="H727" s="8">
        <v>44075</v>
      </c>
      <c r="I727" s="9"/>
      <c r="J727" s="9"/>
      <c r="K727" s="9"/>
      <c r="L727" s="6" t="s">
        <v>19</v>
      </c>
      <c r="M727" s="9"/>
      <c r="N727" s="6" t="s">
        <v>888</v>
      </c>
      <c r="O727" s="9"/>
      <c r="P727" s="7">
        <v>0</v>
      </c>
      <c r="Q727" s="6" t="s">
        <v>999</v>
      </c>
      <c r="R727" s="6" t="s">
        <v>2530</v>
      </c>
      <c r="S727" s="6" t="s">
        <v>19</v>
      </c>
      <c r="T727" s="8">
        <v>42886</v>
      </c>
      <c r="U727" s="8">
        <v>42914</v>
      </c>
      <c r="V727" s="7" t="b">
        <v>0</v>
      </c>
      <c r="W727" s="6" t="s">
        <v>860</v>
      </c>
      <c r="X727" s="6" t="s">
        <v>875</v>
      </c>
      <c r="Y727" s="7">
        <v>1</v>
      </c>
      <c r="Z727" s="6" t="s">
        <v>713</v>
      </c>
      <c r="AA727" s="6" t="str">
        <f t="shared" si="44"/>
        <v>SANB3</v>
      </c>
      <c r="AB727" s="6" t="str">
        <f t="shared" si="45"/>
        <v/>
      </c>
      <c r="AD727" s="10" t="e">
        <f>VLOOKUP(R727,Layout2!$B$2:$M$2395,12,FALSE)</f>
        <v>#N/A</v>
      </c>
      <c r="AE727" s="10" t="e">
        <f>IF(ISNA(AD727),VLOOKUP(C727,Layout2!$F$2:$M$2395,8,FALSE),AD727)</f>
        <v>#N/A</v>
      </c>
      <c r="AF727" s="10" t="e">
        <f>IF(ISNA(AE727),VLOOKUP(B727,Layout2!$F$2:$M$2395,8,FALSE),AE727)</f>
        <v>#N/A</v>
      </c>
      <c r="AG727" s="10" t="e">
        <f>IF(ISNA(AF727),VLOOKUP(B727,Layout2!$B$2:$M$2395,12,FALSE),AF727)</f>
        <v>#N/A</v>
      </c>
      <c r="AI727" s="17" t="e">
        <v>#N/A</v>
      </c>
      <c r="AJ727" s="17" t="s">
        <v>1401</v>
      </c>
      <c r="AK727" s="17" t="s">
        <v>1401</v>
      </c>
      <c r="AL727" t="str">
        <f t="shared" si="46"/>
        <v>SANB3</v>
      </c>
      <c r="AM727" t="str">
        <f t="shared" si="47"/>
        <v>Debênture SANTANDER BRASIL ARREND MERCANTIL S/A 1S 2E</v>
      </c>
    </row>
    <row r="728" spans="1:39" ht="12.75" customHeight="1" x14ac:dyDescent="0.3">
      <c r="A728" s="6" t="s">
        <v>2532</v>
      </c>
      <c r="B728" s="6" t="s">
        <v>2533</v>
      </c>
      <c r="C728" s="6" t="s">
        <v>763</v>
      </c>
      <c r="D728" s="7" t="b">
        <v>0</v>
      </c>
      <c r="E728" s="6" t="s">
        <v>874</v>
      </c>
      <c r="F728" s="6" t="s">
        <v>867</v>
      </c>
      <c r="G728" s="8">
        <v>41018</v>
      </c>
      <c r="H728" s="8">
        <v>44670</v>
      </c>
      <c r="I728" s="9"/>
      <c r="J728" s="9"/>
      <c r="K728" s="9"/>
      <c r="L728" s="6" t="s">
        <v>763</v>
      </c>
      <c r="M728" s="9"/>
      <c r="N728" s="6" t="s">
        <v>868</v>
      </c>
      <c r="O728" s="9"/>
      <c r="P728" s="7">
        <v>1.1499999999999999</v>
      </c>
      <c r="Q728" s="6" t="s">
        <v>999</v>
      </c>
      <c r="R728" s="6" t="s">
        <v>2533</v>
      </c>
      <c r="S728" s="6" t="s">
        <v>19</v>
      </c>
      <c r="T728" s="8">
        <v>42886</v>
      </c>
      <c r="U728" s="8">
        <v>42993</v>
      </c>
      <c r="V728" s="7" t="b">
        <v>0</v>
      </c>
      <c r="W728" s="6" t="s">
        <v>860</v>
      </c>
      <c r="X728" s="6" t="s">
        <v>875</v>
      </c>
      <c r="Y728" s="7">
        <v>1</v>
      </c>
      <c r="Z728" s="6" t="s">
        <v>713</v>
      </c>
      <c r="AA728" s="6" t="str">
        <f t="shared" si="44"/>
        <v/>
      </c>
      <c r="AB728" s="6" t="str">
        <f t="shared" si="45"/>
        <v/>
      </c>
      <c r="AD728" s="10" t="e">
        <f>VLOOKUP(R728,Layout2!$B$2:$M$2395,12,FALSE)</f>
        <v>#N/A</v>
      </c>
      <c r="AE728" s="10" t="e">
        <f>IF(ISNA(AD728),VLOOKUP(C728,Layout2!$F$2:$M$2395,8,FALSE),AD728)</f>
        <v>#N/A</v>
      </c>
      <c r="AF728" s="10" t="e">
        <f>IF(ISNA(AE728),VLOOKUP(B728,Layout2!$F$2:$M$2395,8,FALSE),AE728)</f>
        <v>#N/A</v>
      </c>
      <c r="AG728" s="10" t="e">
        <f>IF(ISNA(AF728),VLOOKUP(B728,Layout2!$B$2:$M$2395,12,FALSE),AF728)</f>
        <v>#N/A</v>
      </c>
      <c r="AI728" s="17" t="e">
        <v>#N/A</v>
      </c>
      <c r="AJ728" s="17" t="e">
        <v>#N/A</v>
      </c>
      <c r="AK728" s="17" t="s">
        <v>19</v>
      </c>
      <c r="AL728" t="str">
        <f t="shared" si="46"/>
        <v/>
      </c>
      <c r="AM728" t="str">
        <f t="shared" si="47"/>
        <v>Debênture Intercement 2S 2E</v>
      </c>
    </row>
    <row r="729" spans="1:39" ht="12.75" customHeight="1" x14ac:dyDescent="0.3">
      <c r="A729" s="6" t="s">
        <v>2534</v>
      </c>
      <c r="B729" s="6" t="s">
        <v>2535</v>
      </c>
      <c r="C729" s="6" t="s">
        <v>2536</v>
      </c>
      <c r="D729" s="7" t="b">
        <v>0</v>
      </c>
      <c r="E729" s="6" t="s">
        <v>874</v>
      </c>
      <c r="F729" s="6" t="s">
        <v>867</v>
      </c>
      <c r="G729" s="8">
        <v>42774</v>
      </c>
      <c r="H729" s="8">
        <v>44600</v>
      </c>
      <c r="I729" s="9"/>
      <c r="J729" s="9"/>
      <c r="K729" s="9"/>
      <c r="L729" s="6" t="s">
        <v>19</v>
      </c>
      <c r="M729" s="9"/>
      <c r="N729" s="6" t="s">
        <v>868</v>
      </c>
      <c r="O729" s="9"/>
      <c r="P729" s="7">
        <v>1</v>
      </c>
      <c r="Q729" s="6" t="s">
        <v>999</v>
      </c>
      <c r="R729" s="6" t="s">
        <v>2535</v>
      </c>
      <c r="S729" s="6" t="s">
        <v>19</v>
      </c>
      <c r="T729" s="8">
        <v>42886</v>
      </c>
      <c r="U729" s="8">
        <v>42914</v>
      </c>
      <c r="V729" s="7" t="b">
        <v>0</v>
      </c>
      <c r="W729" s="6" t="s">
        <v>860</v>
      </c>
      <c r="X729" s="6" t="s">
        <v>875</v>
      </c>
      <c r="Y729" s="7">
        <v>1</v>
      </c>
      <c r="Z729" s="6" t="s">
        <v>713</v>
      </c>
      <c r="AA729" s="6" t="str">
        <f t="shared" si="44"/>
        <v/>
      </c>
      <c r="AB729" s="6" t="str">
        <f t="shared" si="45"/>
        <v/>
      </c>
      <c r="AD729" s="10" t="e">
        <f>VLOOKUP(R729,Layout2!$B$2:$M$2395,12,FALSE)</f>
        <v>#N/A</v>
      </c>
      <c r="AE729" s="10" t="e">
        <f>IF(ISNA(AD729),VLOOKUP(C729,Layout2!$F$2:$M$2395,8,FALSE),AD729)</f>
        <v>#N/A</v>
      </c>
      <c r="AF729" s="10" t="e">
        <f>IF(ISNA(AE729),VLOOKUP(B729,Layout2!$F$2:$M$2395,8,FALSE),AE729)</f>
        <v>#N/A</v>
      </c>
      <c r="AG729" s="10" t="e">
        <f>IF(ISNA(AF729),VLOOKUP(B729,Layout2!$B$2:$M$2395,12,FALSE),AF729)</f>
        <v>#N/A</v>
      </c>
      <c r="AI729" s="17" t="e">
        <v>#N/A</v>
      </c>
      <c r="AJ729" s="17" t="e">
        <v>#N/A</v>
      </c>
      <c r="AK729" s="17" t="s">
        <v>19</v>
      </c>
      <c r="AL729" t="str">
        <f t="shared" si="46"/>
        <v/>
      </c>
      <c r="AM729" t="str">
        <f t="shared" si="47"/>
        <v>Debênture TELEFONICA BRASIL SA 1S 5E</v>
      </c>
    </row>
    <row r="730" spans="1:39" ht="12.75" customHeight="1" x14ac:dyDescent="0.3">
      <c r="A730" s="6" t="s">
        <v>2537</v>
      </c>
      <c r="B730" s="6" t="s">
        <v>2538</v>
      </c>
      <c r="C730" s="6" t="s">
        <v>2539</v>
      </c>
      <c r="D730" s="7" t="b">
        <v>0</v>
      </c>
      <c r="E730" s="6" t="s">
        <v>1004</v>
      </c>
      <c r="F730" s="6" t="s">
        <v>859</v>
      </c>
      <c r="G730" s="8">
        <v>42914</v>
      </c>
      <c r="H730" s="8">
        <v>44013</v>
      </c>
      <c r="I730" s="9"/>
      <c r="J730" s="9"/>
      <c r="K730" s="9"/>
      <c r="L730" s="6" t="s">
        <v>19</v>
      </c>
      <c r="M730" s="9"/>
      <c r="N730" s="6" t="s">
        <v>888</v>
      </c>
      <c r="O730" s="9"/>
      <c r="P730" s="7">
        <v>0</v>
      </c>
      <c r="Q730" s="6" t="s">
        <v>999</v>
      </c>
      <c r="R730" s="6" t="s">
        <v>2538</v>
      </c>
      <c r="S730" s="6" t="s">
        <v>19</v>
      </c>
      <c r="T730" s="8">
        <v>42886</v>
      </c>
      <c r="U730" s="8">
        <v>42886</v>
      </c>
      <c r="V730" s="7" t="b">
        <v>0</v>
      </c>
      <c r="W730" s="6" t="s">
        <v>1230</v>
      </c>
      <c r="X730" s="6" t="s">
        <v>1000</v>
      </c>
      <c r="Y730" s="7">
        <v>1</v>
      </c>
      <c r="Z730" s="6" t="s">
        <v>713</v>
      </c>
      <c r="AA730" s="6" t="str">
        <f t="shared" si="44"/>
        <v/>
      </c>
      <c r="AB730" s="6" t="str">
        <f t="shared" si="45"/>
        <v/>
      </c>
      <c r="AD730" s="10" t="e">
        <f>VLOOKUP(R730,Layout2!$B$2:$M$2395,12,FALSE)</f>
        <v>#N/A</v>
      </c>
      <c r="AE730" s="10" t="e">
        <f>IF(ISNA(AD730),VLOOKUP(C730,Layout2!$F$2:$M$2395,8,FALSE),AD730)</f>
        <v>#N/A</v>
      </c>
      <c r="AF730" s="10" t="e">
        <f>IF(ISNA(AE730),VLOOKUP(B730,Layout2!$F$2:$M$2395,8,FALSE),AE730)</f>
        <v>#N/A</v>
      </c>
      <c r="AG730" s="10" t="e">
        <f>IF(ISNA(AF730),VLOOKUP(B730,Layout2!$B$2:$M$2395,12,FALSE),AF730)</f>
        <v>#N/A</v>
      </c>
      <c r="AI730" s="17" t="e">
        <v>#N/A</v>
      </c>
      <c r="AJ730" s="17" t="e">
        <v>#N/A</v>
      </c>
      <c r="AK730" s="17" t="s">
        <v>19</v>
      </c>
      <c r="AL730" t="str">
        <f t="shared" si="46"/>
        <v/>
      </c>
      <c r="AM730" t="str">
        <f t="shared" si="47"/>
        <v>FutDI1N20</v>
      </c>
    </row>
    <row r="731" spans="1:39" ht="12.75" customHeight="1" x14ac:dyDescent="0.3">
      <c r="A731" s="6" t="s">
        <v>2540</v>
      </c>
      <c r="B731" s="6" t="s">
        <v>2541</v>
      </c>
      <c r="C731" s="6" t="s">
        <v>2542</v>
      </c>
      <c r="D731" s="7" t="b">
        <v>0</v>
      </c>
      <c r="E731" s="6" t="s">
        <v>913</v>
      </c>
      <c r="F731" s="6" t="s">
        <v>867</v>
      </c>
      <c r="G731" s="8">
        <v>42136</v>
      </c>
      <c r="H731" s="8">
        <v>42928</v>
      </c>
      <c r="I731" s="9"/>
      <c r="J731" s="9"/>
      <c r="K731" s="9"/>
      <c r="L731" s="6" t="s">
        <v>19</v>
      </c>
      <c r="M731" s="9"/>
      <c r="N731" s="6" t="s">
        <v>868</v>
      </c>
      <c r="O731" s="9"/>
      <c r="P731" s="7">
        <v>1.05</v>
      </c>
      <c r="Q731" s="6" t="s">
        <v>999</v>
      </c>
      <c r="R731" s="6" t="s">
        <v>2541</v>
      </c>
      <c r="S731" s="6" t="s">
        <v>19</v>
      </c>
      <c r="T731" s="8">
        <v>42886</v>
      </c>
      <c r="U731" s="8">
        <v>42935</v>
      </c>
      <c r="V731" s="7" t="b">
        <v>1</v>
      </c>
      <c r="W731" s="6" t="s">
        <v>860</v>
      </c>
      <c r="X731" s="6" t="s">
        <v>870</v>
      </c>
      <c r="Y731" s="7">
        <v>1</v>
      </c>
      <c r="Z731" s="6" t="s">
        <v>713</v>
      </c>
      <c r="AA731" s="6" t="str">
        <f t="shared" si="44"/>
        <v/>
      </c>
      <c r="AB731" s="6" t="str">
        <f t="shared" si="45"/>
        <v/>
      </c>
      <c r="AD731" s="10" t="e">
        <f>VLOOKUP(R731,Layout2!$B$2:$M$2395,12,FALSE)</f>
        <v>#N/A</v>
      </c>
      <c r="AE731" s="10" t="e">
        <f>IF(ISNA(AD731),VLOOKUP(C731,Layout2!$F$2:$M$2395,8,FALSE),AD731)</f>
        <v>#N/A</v>
      </c>
      <c r="AF731" s="10" t="e">
        <f>IF(ISNA(AE731),VLOOKUP(B731,Layout2!$F$2:$M$2395,8,FALSE),AE731)</f>
        <v>#N/A</v>
      </c>
      <c r="AG731" s="10" t="e">
        <f>IF(ISNA(AF731),VLOOKUP(B731,Layout2!$B$2:$M$2395,12,FALSE),AF731)</f>
        <v>#N/A</v>
      </c>
      <c r="AI731" s="17" t="e">
        <v>#N/A</v>
      </c>
      <c r="AJ731" s="17" t="e">
        <v>#N/A</v>
      </c>
      <c r="AK731" s="17" t="s">
        <v>19</v>
      </c>
      <c r="AL731" t="str">
        <f t="shared" si="46"/>
        <v/>
      </c>
      <c r="AM731" t="str">
        <f t="shared" si="47"/>
        <v>LF 12/07/2017 BRADESCO</v>
      </c>
    </row>
    <row r="732" spans="1:39" ht="12.75" customHeight="1" x14ac:dyDescent="0.3">
      <c r="A732" s="6" t="s">
        <v>2543</v>
      </c>
      <c r="B732" s="6" t="s">
        <v>2544</v>
      </c>
      <c r="C732" s="6" t="s">
        <v>2545</v>
      </c>
      <c r="D732" s="7" t="b">
        <v>0</v>
      </c>
      <c r="E732" s="6" t="s">
        <v>874</v>
      </c>
      <c r="F732" s="6" t="s">
        <v>867</v>
      </c>
      <c r="G732" s="8">
        <v>42870</v>
      </c>
      <c r="H732" s="8">
        <v>45427</v>
      </c>
      <c r="I732" s="9"/>
      <c r="J732" s="9"/>
      <c r="K732" s="9"/>
      <c r="L732" s="6" t="s">
        <v>19</v>
      </c>
      <c r="M732" s="9"/>
      <c r="N732" s="6" t="s">
        <v>868</v>
      </c>
      <c r="O732" s="9"/>
      <c r="P732" s="7">
        <v>1</v>
      </c>
      <c r="Q732" s="6" t="s">
        <v>999</v>
      </c>
      <c r="R732" s="6" t="s">
        <v>2544</v>
      </c>
      <c r="S732" s="6" t="s">
        <v>19</v>
      </c>
      <c r="T732" s="8">
        <v>42886</v>
      </c>
      <c r="U732" s="8">
        <v>42886</v>
      </c>
      <c r="V732" s="7" t="b">
        <v>0</v>
      </c>
      <c r="W732" s="6" t="s">
        <v>860</v>
      </c>
      <c r="X732" s="6" t="s">
        <v>875</v>
      </c>
      <c r="Y732" s="7">
        <v>1</v>
      </c>
      <c r="Z732" s="6" t="s">
        <v>713</v>
      </c>
      <c r="AA732" s="6" t="str">
        <f t="shared" si="44"/>
        <v>RENT3</v>
      </c>
      <c r="AB732" s="6" t="str">
        <f t="shared" si="45"/>
        <v/>
      </c>
      <c r="AD732" s="10" t="e">
        <f>VLOOKUP(R732,Layout2!$B$2:$M$2395,12,FALSE)</f>
        <v>#N/A</v>
      </c>
      <c r="AE732" s="10" t="e">
        <f>IF(ISNA(AD732),VLOOKUP(C732,Layout2!$F$2:$M$2395,8,FALSE),AD732)</f>
        <v>#N/A</v>
      </c>
      <c r="AF732" s="10" t="e">
        <f>IF(ISNA(AE732),VLOOKUP(B732,Layout2!$F$2:$M$2395,8,FALSE),AE732)</f>
        <v>#N/A</v>
      </c>
      <c r="AG732" s="10" t="e">
        <f>IF(ISNA(AF732),VLOOKUP(B732,Layout2!$B$2:$M$2395,12,FALSE),AF732)</f>
        <v>#N/A</v>
      </c>
      <c r="AI732" s="17" t="e">
        <v>#N/A</v>
      </c>
      <c r="AJ732" s="17" t="s">
        <v>1990</v>
      </c>
      <c r="AK732" s="17" t="s">
        <v>1990</v>
      </c>
      <c r="AL732" t="str">
        <f t="shared" si="46"/>
        <v>RENT3</v>
      </c>
      <c r="AM732" t="str">
        <f t="shared" si="47"/>
        <v>Debênture LOCALIZA RENT A CAR SA 1S 12E</v>
      </c>
    </row>
    <row r="733" spans="1:39" ht="12.75" customHeight="1" x14ac:dyDescent="0.3">
      <c r="A733" s="6" t="s">
        <v>2546</v>
      </c>
      <c r="B733" s="6" t="s">
        <v>2547</v>
      </c>
      <c r="C733" s="6" t="s">
        <v>2548</v>
      </c>
      <c r="D733" s="7" t="b">
        <v>0</v>
      </c>
      <c r="E733" s="6" t="s">
        <v>913</v>
      </c>
      <c r="F733" s="6" t="s">
        <v>867</v>
      </c>
      <c r="G733" s="8">
        <v>42180</v>
      </c>
      <c r="H733" s="8">
        <v>42912</v>
      </c>
      <c r="I733" s="9"/>
      <c r="J733" s="9"/>
      <c r="K733" s="9"/>
      <c r="L733" s="6" t="s">
        <v>19</v>
      </c>
      <c r="M733" s="9"/>
      <c r="N733" s="6" t="s">
        <v>868</v>
      </c>
      <c r="O733" s="9"/>
      <c r="P733" s="7">
        <v>1.05</v>
      </c>
      <c r="Q733" s="6" t="s">
        <v>999</v>
      </c>
      <c r="R733" s="6" t="s">
        <v>2547</v>
      </c>
      <c r="S733" s="6" t="s">
        <v>19</v>
      </c>
      <c r="T733" s="8">
        <v>42886</v>
      </c>
      <c r="U733" s="8">
        <v>42919</v>
      </c>
      <c r="V733" s="7" t="b">
        <v>1</v>
      </c>
      <c r="W733" s="6" t="s">
        <v>860</v>
      </c>
      <c r="X733" s="6" t="s">
        <v>870</v>
      </c>
      <c r="Y733" s="7">
        <v>1</v>
      </c>
      <c r="Z733" s="6" t="s">
        <v>713</v>
      </c>
      <c r="AA733" s="6" t="str">
        <f t="shared" si="44"/>
        <v/>
      </c>
      <c r="AB733" s="6" t="str">
        <f t="shared" si="45"/>
        <v/>
      </c>
      <c r="AD733" s="10" t="e">
        <f>VLOOKUP(R733,Layout2!$B$2:$M$2395,12,FALSE)</f>
        <v>#N/A</v>
      </c>
      <c r="AE733" s="10" t="e">
        <f>IF(ISNA(AD733),VLOOKUP(C733,Layout2!$F$2:$M$2395,8,FALSE),AD733)</f>
        <v>#N/A</v>
      </c>
      <c r="AF733" s="10" t="e">
        <f>IF(ISNA(AE733),VLOOKUP(B733,Layout2!$F$2:$M$2395,8,FALSE),AE733)</f>
        <v>#N/A</v>
      </c>
      <c r="AG733" s="10" t="e">
        <f>IF(ISNA(AF733),VLOOKUP(B733,Layout2!$B$2:$M$2395,12,FALSE),AF733)</f>
        <v>#N/A</v>
      </c>
      <c r="AI733" s="17" t="e">
        <v>#N/A</v>
      </c>
      <c r="AJ733" s="17" t="e">
        <v>#N/A</v>
      </c>
      <c r="AK733" s="17" t="s">
        <v>19</v>
      </c>
      <c r="AL733" t="str">
        <f t="shared" si="46"/>
        <v/>
      </c>
      <c r="AM733" t="str">
        <f t="shared" si="47"/>
        <v>LF 26/06/2017</v>
      </c>
    </row>
    <row r="734" spans="1:39" ht="12.75" customHeight="1" x14ac:dyDescent="0.3">
      <c r="A734" s="6" t="s">
        <v>2549</v>
      </c>
      <c r="B734" s="6" t="s">
        <v>2550</v>
      </c>
      <c r="C734" s="6" t="s">
        <v>2551</v>
      </c>
      <c r="D734" s="7" t="b">
        <v>0</v>
      </c>
      <c r="E734" s="6" t="s">
        <v>874</v>
      </c>
      <c r="F734" s="6" t="s">
        <v>867</v>
      </c>
      <c r="G734" s="8">
        <v>41754</v>
      </c>
      <c r="H734" s="8">
        <v>43580</v>
      </c>
      <c r="I734" s="9"/>
      <c r="J734" s="9"/>
      <c r="K734" s="9"/>
      <c r="L734" s="6" t="s">
        <v>19</v>
      </c>
      <c r="M734" s="9"/>
      <c r="N734" s="6" t="s">
        <v>888</v>
      </c>
      <c r="O734" s="9"/>
      <c r="P734" s="7">
        <v>1.06E-2</v>
      </c>
      <c r="Q734" s="6" t="s">
        <v>999</v>
      </c>
      <c r="R734" s="6" t="s">
        <v>2550</v>
      </c>
      <c r="S734" s="6" t="s">
        <v>19</v>
      </c>
      <c r="T734" s="8">
        <v>42886</v>
      </c>
      <c r="U734" s="8">
        <v>42914</v>
      </c>
      <c r="V734" s="7" t="b">
        <v>0</v>
      </c>
      <c r="W734" s="6" t="s">
        <v>860</v>
      </c>
      <c r="X734" s="6" t="s">
        <v>875</v>
      </c>
      <c r="Y734" s="7">
        <v>1</v>
      </c>
      <c r="Z734" s="6" t="s">
        <v>713</v>
      </c>
      <c r="AA734" s="6" t="str">
        <f t="shared" si="44"/>
        <v/>
      </c>
      <c r="AB734" s="6" t="str">
        <f t="shared" si="45"/>
        <v/>
      </c>
      <c r="AD734" s="10" t="e">
        <f>VLOOKUP(R734,Layout2!$B$2:$M$2395,12,FALSE)</f>
        <v>#N/A</v>
      </c>
      <c r="AE734" s="10" t="e">
        <f>IF(ISNA(AD734),VLOOKUP(C734,Layout2!$F$2:$M$2395,8,FALSE),AD734)</f>
        <v>#N/A</v>
      </c>
      <c r="AF734" s="10" t="e">
        <f>IF(ISNA(AE734),VLOOKUP(B734,Layout2!$F$2:$M$2395,8,FALSE),AE734)</f>
        <v>#N/A</v>
      </c>
      <c r="AG734" s="10" t="e">
        <f>IF(ISNA(AF734),VLOOKUP(B734,Layout2!$B$2:$M$2395,12,FALSE),AF734)</f>
        <v>#N/A</v>
      </c>
      <c r="AI734" s="17" t="e">
        <v>#N/A</v>
      </c>
      <c r="AJ734" s="17" t="e">
        <v>#N/A</v>
      </c>
      <c r="AK734" s="17" t="s">
        <v>19</v>
      </c>
      <c r="AL734" t="str">
        <f t="shared" si="46"/>
        <v/>
      </c>
      <c r="AM734" t="str">
        <f t="shared" si="47"/>
        <v>Debênture CPFL 1S 7E</v>
      </c>
    </row>
    <row r="735" spans="1:39" ht="12.75" customHeight="1" x14ac:dyDescent="0.3">
      <c r="A735" s="6" t="s">
        <v>2552</v>
      </c>
      <c r="B735" s="6" t="s">
        <v>2553</v>
      </c>
      <c r="C735" s="6" t="s">
        <v>2554</v>
      </c>
      <c r="D735" s="7" t="b">
        <v>0</v>
      </c>
      <c r="E735" s="6" t="s">
        <v>874</v>
      </c>
      <c r="F735" s="6" t="s">
        <v>867</v>
      </c>
      <c r="G735" s="8">
        <v>38504</v>
      </c>
      <c r="H735" s="8">
        <v>49461</v>
      </c>
      <c r="I735" s="9"/>
      <c r="J735" s="9"/>
      <c r="K735" s="9"/>
      <c r="L735" s="6" t="s">
        <v>19</v>
      </c>
      <c r="M735" s="9"/>
      <c r="N735" s="6" t="s">
        <v>888</v>
      </c>
      <c r="O735" s="9"/>
      <c r="P735" s="7">
        <v>0</v>
      </c>
      <c r="Q735" s="6" t="s">
        <v>999</v>
      </c>
      <c r="R735" s="6" t="s">
        <v>2553</v>
      </c>
      <c r="S735" s="6" t="s">
        <v>19</v>
      </c>
      <c r="T735" s="8">
        <v>42886</v>
      </c>
      <c r="U735" s="8">
        <v>42914</v>
      </c>
      <c r="V735" s="7" t="b">
        <v>0</v>
      </c>
      <c r="W735" s="6" t="s">
        <v>860</v>
      </c>
      <c r="X735" s="6" t="s">
        <v>875</v>
      </c>
      <c r="Y735" s="7">
        <v>1</v>
      </c>
      <c r="Z735" s="6" t="s">
        <v>713</v>
      </c>
      <c r="AA735" s="6" t="str">
        <f t="shared" si="44"/>
        <v/>
      </c>
      <c r="AB735" s="6" t="str">
        <f t="shared" si="45"/>
        <v/>
      </c>
      <c r="AD735" s="10" t="e">
        <f>VLOOKUP(R735,Layout2!$B$2:$M$2395,12,FALSE)</f>
        <v>#N/A</v>
      </c>
      <c r="AE735" s="10" t="e">
        <f>IF(ISNA(AD735),VLOOKUP(C735,Layout2!$F$2:$M$2395,8,FALSE),AD735)</f>
        <v>#N/A</v>
      </c>
      <c r="AF735" s="10" t="e">
        <f>IF(ISNA(AE735),VLOOKUP(B735,Layout2!$F$2:$M$2395,8,FALSE),AE735)</f>
        <v>#N/A</v>
      </c>
      <c r="AG735" s="10" t="e">
        <f>IF(ISNA(AF735),VLOOKUP(B735,Layout2!$B$2:$M$2395,12,FALSE),AF735)</f>
        <v>#N/A</v>
      </c>
      <c r="AI735" s="17" t="e">
        <v>#N/A</v>
      </c>
      <c r="AJ735" s="17" t="e">
        <v>#N/A</v>
      </c>
      <c r="AK735" s="17" t="s">
        <v>19</v>
      </c>
      <c r="AL735" t="str">
        <f t="shared" si="46"/>
        <v/>
      </c>
      <c r="AM735" t="str">
        <f t="shared" si="47"/>
        <v>Debênture ABN AMRO ARREND MERCANTIL SA 1S 4E</v>
      </c>
    </row>
    <row r="736" spans="1:39" ht="12.75" customHeight="1" x14ac:dyDescent="0.3">
      <c r="A736" s="6" t="s">
        <v>2555</v>
      </c>
      <c r="B736" s="6" t="s">
        <v>2556</v>
      </c>
      <c r="C736" s="6" t="s">
        <v>2556</v>
      </c>
      <c r="D736" s="7" t="b">
        <v>0</v>
      </c>
      <c r="E736" s="6" t="s">
        <v>1089</v>
      </c>
      <c r="F736" s="6" t="s">
        <v>975</v>
      </c>
      <c r="G736" s="8">
        <v>42909</v>
      </c>
      <c r="H736" s="8">
        <v>55153</v>
      </c>
      <c r="I736" s="9"/>
      <c r="J736" s="9"/>
      <c r="K736" s="9"/>
      <c r="L736" s="6" t="s">
        <v>19</v>
      </c>
      <c r="M736" s="9"/>
      <c r="N736" s="6" t="s">
        <v>888</v>
      </c>
      <c r="O736" s="9"/>
      <c r="P736" s="7">
        <v>0</v>
      </c>
      <c r="Q736" s="6" t="s">
        <v>999</v>
      </c>
      <c r="R736" s="6" t="s">
        <v>2556</v>
      </c>
      <c r="S736" s="6" t="s">
        <v>19</v>
      </c>
      <c r="T736" s="8">
        <v>42908</v>
      </c>
      <c r="U736" s="8">
        <v>42954</v>
      </c>
      <c r="V736" s="7" t="b">
        <v>0</v>
      </c>
      <c r="W736" s="6" t="s">
        <v>860</v>
      </c>
      <c r="X736" s="6" t="s">
        <v>861</v>
      </c>
      <c r="Y736" s="7">
        <v>1</v>
      </c>
      <c r="Z736" s="6" t="s">
        <v>713</v>
      </c>
      <c r="AA736" s="6" t="str">
        <f t="shared" si="44"/>
        <v/>
      </c>
      <c r="AB736" s="6" t="str">
        <f t="shared" si="45"/>
        <v/>
      </c>
      <c r="AD736" s="10" t="e">
        <f>VLOOKUP(R736,Layout2!$B$2:$M$2395,12,FALSE)</f>
        <v>#N/A</v>
      </c>
      <c r="AE736" s="10" t="e">
        <f>IF(ISNA(AD736),VLOOKUP(C736,Layout2!$F$2:$M$2395,8,FALSE),AD736)</f>
        <v>#N/A</v>
      </c>
      <c r="AF736" s="10" t="e">
        <f>IF(ISNA(AE736),VLOOKUP(B736,Layout2!$F$2:$M$2395,8,FALSE),AE736)</f>
        <v>#N/A</v>
      </c>
      <c r="AG736" s="10" t="e">
        <f>IF(ISNA(AF736),VLOOKUP(B736,Layout2!$B$2:$M$2395,12,FALSE),AF736)</f>
        <v>#N/A</v>
      </c>
      <c r="AI736" s="17" t="e">
        <v>#N/A</v>
      </c>
      <c r="AJ736" s="17" t="e">
        <v>#N/A</v>
      </c>
      <c r="AK736" s="17" t="s">
        <v>19</v>
      </c>
      <c r="AL736" t="str">
        <f t="shared" si="46"/>
        <v/>
      </c>
      <c r="AM736" t="str">
        <f t="shared" si="47"/>
        <v>CSHG CP MAGIS II FIC DE FIM</v>
      </c>
    </row>
    <row r="737" spans="1:39" ht="12.75" customHeight="1" x14ac:dyDescent="0.3">
      <c r="A737" s="6" t="s">
        <v>2557</v>
      </c>
      <c r="B737" s="6" t="s">
        <v>2558</v>
      </c>
      <c r="C737" s="6" t="s">
        <v>2558</v>
      </c>
      <c r="D737" s="7" t="b">
        <v>0</v>
      </c>
      <c r="E737" s="6" t="s">
        <v>19</v>
      </c>
      <c r="F737" s="6" t="s">
        <v>19</v>
      </c>
      <c r="G737" s="8">
        <v>0</v>
      </c>
      <c r="H737" s="8">
        <v>55153</v>
      </c>
      <c r="I737" s="9"/>
      <c r="J737" s="9"/>
      <c r="K737" s="9"/>
      <c r="L737" s="6" t="s">
        <v>19</v>
      </c>
      <c r="M737" s="9"/>
      <c r="N737" s="6" t="s">
        <v>19</v>
      </c>
      <c r="O737" s="9"/>
      <c r="P737" s="7">
        <v>0</v>
      </c>
      <c r="Q737" s="6" t="s">
        <v>19</v>
      </c>
      <c r="R737" s="6" t="s">
        <v>2558</v>
      </c>
      <c r="S737" s="6" t="s">
        <v>19</v>
      </c>
      <c r="T737" s="8">
        <v>42913</v>
      </c>
      <c r="U737" s="8">
        <v>43105</v>
      </c>
      <c r="V737" s="7" t="b">
        <v>0</v>
      </c>
      <c r="W737" s="6" t="s">
        <v>860</v>
      </c>
      <c r="X737" s="6" t="s">
        <v>19</v>
      </c>
      <c r="Y737" s="7">
        <v>0</v>
      </c>
      <c r="Z737" s="6" t="s">
        <v>19</v>
      </c>
      <c r="AA737" s="6" t="str">
        <f t="shared" si="44"/>
        <v/>
      </c>
      <c r="AB737" s="6" t="str">
        <f t="shared" si="45"/>
        <v/>
      </c>
      <c r="AD737" s="10" t="e">
        <f>VLOOKUP(R737,Layout2!$B$2:$M$2395,12,FALSE)</f>
        <v>#N/A</v>
      </c>
      <c r="AE737" s="10" t="e">
        <f>IF(ISNA(AD737),VLOOKUP(C737,Layout2!$F$2:$M$2395,8,FALSE),AD737)</f>
        <v>#N/A</v>
      </c>
      <c r="AF737" s="10" t="e">
        <f>IF(ISNA(AE737),VLOOKUP(B737,Layout2!$F$2:$M$2395,8,FALSE),AE737)</f>
        <v>#N/A</v>
      </c>
      <c r="AG737" s="10" t="e">
        <f>IF(ISNA(AF737),VLOOKUP(B737,Layout2!$B$2:$M$2395,12,FALSE),AF737)</f>
        <v>#N/A</v>
      </c>
      <c r="AI737" s="17" t="e">
        <v>#N/A</v>
      </c>
      <c r="AJ737" s="17" t="e">
        <v>#N/A</v>
      </c>
      <c r="AK737" s="17" t="s">
        <v>19</v>
      </c>
      <c r="AL737" t="str">
        <f t="shared" si="46"/>
        <v/>
      </c>
      <c r="AM737" t="str">
        <f t="shared" si="47"/>
        <v xml:space="preserve"> FII BTG PACTUAL FUNDO DE CRI CF</v>
      </c>
    </row>
    <row r="738" spans="1:39" ht="12.75" customHeight="1" x14ac:dyDescent="0.3">
      <c r="A738" s="6" t="s">
        <v>2559</v>
      </c>
      <c r="B738" s="6" t="s">
        <v>2560</v>
      </c>
      <c r="C738" s="6" t="s">
        <v>453</v>
      </c>
      <c r="D738" s="7" t="b">
        <v>0</v>
      </c>
      <c r="E738" s="6" t="s">
        <v>874</v>
      </c>
      <c r="F738" s="6" t="s">
        <v>867</v>
      </c>
      <c r="G738" s="8">
        <v>42914</v>
      </c>
      <c r="H738" s="8">
        <v>43644</v>
      </c>
      <c r="I738" s="9"/>
      <c r="J738" s="9"/>
      <c r="K738" s="9"/>
      <c r="L738" s="6" t="s">
        <v>1739</v>
      </c>
      <c r="M738" s="9"/>
      <c r="N738" s="6" t="s">
        <v>868</v>
      </c>
      <c r="O738" s="9"/>
      <c r="P738" s="7">
        <v>1.17</v>
      </c>
      <c r="Q738" s="6" t="s">
        <v>999</v>
      </c>
      <c r="R738" s="6" t="s">
        <v>452</v>
      </c>
      <c r="S738" s="6" t="s">
        <v>19</v>
      </c>
      <c r="T738" s="8">
        <v>42919</v>
      </c>
      <c r="U738" s="8">
        <v>43150</v>
      </c>
      <c r="V738" s="7" t="b">
        <v>0</v>
      </c>
      <c r="W738" s="6" t="s">
        <v>860</v>
      </c>
      <c r="X738" s="6" t="s">
        <v>875</v>
      </c>
      <c r="Y738" s="7">
        <v>1</v>
      </c>
      <c r="Z738" s="6" t="s">
        <v>713</v>
      </c>
      <c r="AA738" s="6" t="str">
        <f t="shared" si="44"/>
        <v>CPLE3</v>
      </c>
      <c r="AB738" s="6" t="str">
        <f t="shared" si="45"/>
        <v>76483817000120</v>
      </c>
      <c r="AD738" s="10" t="str">
        <f>VLOOKUP(R738,Layout2!$B$2:$M$2395,12,FALSE)</f>
        <v>76483817000120</v>
      </c>
      <c r="AE738" s="10" t="str">
        <f>IF(ISNA(AD738),VLOOKUP(C738,Layout2!$F$2:$M$2395,8,FALSE),AD738)</f>
        <v>76483817000120</v>
      </c>
      <c r="AF738" s="10" t="str">
        <f>IF(ISNA(AE738),VLOOKUP(B738,Layout2!$F$2:$M$2395,8,FALSE),AE738)</f>
        <v>76483817000120</v>
      </c>
      <c r="AG738" s="10" t="str">
        <f>IF(ISNA(AF738),VLOOKUP(B738,Layout2!$B$2:$M$2395,12,FALSE),AF738)</f>
        <v>76483817000120</v>
      </c>
      <c r="AI738" s="17" t="s">
        <v>934</v>
      </c>
      <c r="AJ738" s="17" t="s">
        <v>934</v>
      </c>
      <c r="AK738" s="17" t="s">
        <v>934</v>
      </c>
      <c r="AL738" t="str">
        <f t="shared" si="46"/>
        <v>CPLE3</v>
      </c>
      <c r="AM738" t="str">
        <f t="shared" si="47"/>
        <v>Debênture COPEL 1S 6E</v>
      </c>
    </row>
    <row r="739" spans="1:39" ht="12.75" customHeight="1" x14ac:dyDescent="0.3">
      <c r="A739" s="6" t="s">
        <v>2561</v>
      </c>
      <c r="B739" s="6" t="s">
        <v>2562</v>
      </c>
      <c r="C739" s="6" t="s">
        <v>2563</v>
      </c>
      <c r="D739" s="7" t="b">
        <v>0</v>
      </c>
      <c r="E739" s="6" t="s">
        <v>874</v>
      </c>
      <c r="F739" s="6" t="s">
        <v>867</v>
      </c>
      <c r="G739" s="8">
        <v>42921</v>
      </c>
      <c r="H739" s="8">
        <v>43997</v>
      </c>
      <c r="I739" s="9"/>
      <c r="J739" s="9"/>
      <c r="K739" s="9"/>
      <c r="L739" s="6" t="s">
        <v>19</v>
      </c>
      <c r="M739" s="9"/>
      <c r="N739" s="6" t="s">
        <v>868</v>
      </c>
      <c r="O739" s="9"/>
      <c r="P739" s="7">
        <v>1</v>
      </c>
      <c r="Q739" s="6" t="s">
        <v>999</v>
      </c>
      <c r="R739" s="6" t="s">
        <v>2562</v>
      </c>
      <c r="S739" s="6" t="s">
        <v>19</v>
      </c>
      <c r="T739" s="8">
        <v>42923</v>
      </c>
      <c r="U739" s="8">
        <v>43026</v>
      </c>
      <c r="V739" s="7" t="b">
        <v>0</v>
      </c>
      <c r="W739" s="6" t="s">
        <v>860</v>
      </c>
      <c r="X739" s="6" t="s">
        <v>875</v>
      </c>
      <c r="Y739" s="7">
        <v>1</v>
      </c>
      <c r="Z739" s="6" t="s">
        <v>713</v>
      </c>
      <c r="AA739" s="6" t="str">
        <f t="shared" si="44"/>
        <v>CCRO3</v>
      </c>
      <c r="AB739" s="6" t="str">
        <f t="shared" si="45"/>
        <v/>
      </c>
      <c r="AD739" s="10" t="e">
        <f>VLOOKUP(R739,Layout2!$B$2:$M$2395,12,FALSE)</f>
        <v>#N/A</v>
      </c>
      <c r="AE739" s="10" t="e">
        <f>IF(ISNA(AD739),VLOOKUP(C739,Layout2!$F$2:$M$2395,8,FALSE),AD739)</f>
        <v>#N/A</v>
      </c>
      <c r="AF739" s="10" t="e">
        <f>IF(ISNA(AE739),VLOOKUP(B739,Layout2!$F$2:$M$2395,8,FALSE),AE739)</f>
        <v>#N/A</v>
      </c>
      <c r="AG739" s="10" t="e">
        <f>IF(ISNA(AF739),VLOOKUP(B739,Layout2!$B$2:$M$2395,12,FALSE),AF739)</f>
        <v>#N/A</v>
      </c>
      <c r="AI739" s="17" t="e">
        <v>#N/A</v>
      </c>
      <c r="AJ739" s="17" t="s">
        <v>2564</v>
      </c>
      <c r="AK739" s="17" t="s">
        <v>2564</v>
      </c>
      <c r="AL739" t="str">
        <f t="shared" si="46"/>
        <v>CCRO3</v>
      </c>
      <c r="AM739" t="str">
        <f t="shared" si="47"/>
        <v>Debênture CCR 1S 10E</v>
      </c>
    </row>
    <row r="740" spans="1:39" ht="12.75" customHeight="1" x14ac:dyDescent="0.3">
      <c r="A740" s="6" t="s">
        <v>2565</v>
      </c>
      <c r="B740" s="6" t="s">
        <v>376</v>
      </c>
      <c r="C740" s="6" t="s">
        <v>377</v>
      </c>
      <c r="D740" s="7" t="b">
        <v>0</v>
      </c>
      <c r="E740" s="6" t="s">
        <v>2566</v>
      </c>
      <c r="F740" s="6" t="s">
        <v>867</v>
      </c>
      <c r="G740" s="8">
        <v>42915</v>
      </c>
      <c r="H740" s="8">
        <v>44740</v>
      </c>
      <c r="I740" s="9"/>
      <c r="J740" s="9"/>
      <c r="K740" s="9"/>
      <c r="L740" s="6" t="s">
        <v>19</v>
      </c>
      <c r="M740" s="9"/>
      <c r="N740" s="6" t="s">
        <v>868</v>
      </c>
      <c r="O740" s="9"/>
      <c r="P740" s="7">
        <v>1.153</v>
      </c>
      <c r="Q740" s="6" t="s">
        <v>999</v>
      </c>
      <c r="R740" s="6" t="s">
        <v>376</v>
      </c>
      <c r="S740" s="6" t="s">
        <v>19</v>
      </c>
      <c r="T740" s="8">
        <v>42923</v>
      </c>
      <c r="U740" s="8">
        <v>43452</v>
      </c>
      <c r="V740" s="7" t="b">
        <v>0</v>
      </c>
      <c r="W740" s="6" t="s">
        <v>860</v>
      </c>
      <c r="X740" s="6" t="s">
        <v>870</v>
      </c>
      <c r="Y740" s="7">
        <v>1</v>
      </c>
      <c r="Z740" s="6" t="s">
        <v>713</v>
      </c>
      <c r="AA740" s="6" t="str">
        <f t="shared" si="44"/>
        <v>LAME4</v>
      </c>
      <c r="AB740" s="6" t="str">
        <f t="shared" si="45"/>
        <v>33014556000196</v>
      </c>
      <c r="AD740" s="10" t="str">
        <f>VLOOKUP(R740,Layout2!$B$2:$M$2395,12,FALSE)</f>
        <v>33014556000196</v>
      </c>
      <c r="AE740" s="10" t="str">
        <f>IF(ISNA(AD740),VLOOKUP(C740,Layout2!$F$2:$M$2395,8,FALSE),AD740)</f>
        <v>33014556000196</v>
      </c>
      <c r="AF740" s="10" t="str">
        <f>IF(ISNA(AE740),VLOOKUP(B740,Layout2!$F$2:$M$2395,8,FALSE),AE740)</f>
        <v>33014556000196</v>
      </c>
      <c r="AG740" s="10" t="str">
        <f>IF(ISNA(AF740),VLOOKUP(B740,Layout2!$B$2:$M$2395,12,FALSE),AF740)</f>
        <v>33014556000196</v>
      </c>
      <c r="AI740" s="17" t="s">
        <v>2391</v>
      </c>
      <c r="AJ740" s="17" t="s">
        <v>2391</v>
      </c>
      <c r="AK740" s="17" t="s">
        <v>2391</v>
      </c>
      <c r="AL740" t="str">
        <f t="shared" si="46"/>
        <v>LAME4</v>
      </c>
      <c r="AM740" t="str">
        <f t="shared" si="47"/>
        <v>NP Lojas Americanas 1/3</v>
      </c>
    </row>
    <row r="741" spans="1:39" ht="12.75" customHeight="1" x14ac:dyDescent="0.3">
      <c r="A741" s="6" t="s">
        <v>2567</v>
      </c>
      <c r="B741" s="6" t="s">
        <v>2568</v>
      </c>
      <c r="C741" s="6" t="s">
        <v>2569</v>
      </c>
      <c r="D741" s="7" t="b">
        <v>0</v>
      </c>
      <c r="E741" s="6" t="s">
        <v>913</v>
      </c>
      <c r="F741" s="6" t="s">
        <v>867</v>
      </c>
      <c r="G741" s="8">
        <v>42885</v>
      </c>
      <c r="H741" s="8">
        <v>43615</v>
      </c>
      <c r="I741" s="9"/>
      <c r="J741" s="9"/>
      <c r="K741" s="9"/>
      <c r="L741" s="6" t="s">
        <v>19</v>
      </c>
      <c r="M741" s="9"/>
      <c r="N741" s="6" t="s">
        <v>868</v>
      </c>
      <c r="O741" s="9"/>
      <c r="P741" s="7">
        <v>1.05</v>
      </c>
      <c r="Q741" s="6" t="s">
        <v>999</v>
      </c>
      <c r="R741" s="6" t="s">
        <v>2568</v>
      </c>
      <c r="S741" s="6" t="s">
        <v>19</v>
      </c>
      <c r="T741" s="8">
        <v>42923</v>
      </c>
      <c r="U741" s="8">
        <v>42923</v>
      </c>
      <c r="V741" s="7" t="b">
        <v>0</v>
      </c>
      <c r="W741" s="6" t="s">
        <v>1230</v>
      </c>
      <c r="X741" s="6" t="s">
        <v>870</v>
      </c>
      <c r="Y741" s="7">
        <v>1</v>
      </c>
      <c r="Z741" s="6" t="s">
        <v>713</v>
      </c>
      <c r="AA741" s="6" t="str">
        <f t="shared" si="44"/>
        <v/>
      </c>
      <c r="AB741" s="6" t="str">
        <f t="shared" si="45"/>
        <v/>
      </c>
      <c r="AD741" s="10" t="e">
        <f>VLOOKUP(R741,Layout2!$B$2:$M$2395,12,FALSE)</f>
        <v>#N/A</v>
      </c>
      <c r="AE741" s="10" t="e">
        <f>IF(ISNA(AD741),VLOOKUP(C741,Layout2!$F$2:$M$2395,8,FALSE),AD741)</f>
        <v>#N/A</v>
      </c>
      <c r="AF741" s="10" t="e">
        <f>IF(ISNA(AE741),VLOOKUP(B741,Layout2!$F$2:$M$2395,8,FALSE),AE741)</f>
        <v>#N/A</v>
      </c>
      <c r="AG741" s="10" t="e">
        <f>IF(ISNA(AF741),VLOOKUP(B741,Layout2!$B$2:$M$2395,12,FALSE),AF741)</f>
        <v>#N/A</v>
      </c>
      <c r="AI741" s="17" t="e">
        <v>#N/A</v>
      </c>
      <c r="AJ741" s="17" t="e">
        <v>#N/A</v>
      </c>
      <c r="AK741" s="17" t="s">
        <v>19</v>
      </c>
      <c r="AL741" t="str">
        <f t="shared" si="46"/>
        <v/>
      </c>
      <c r="AM741" t="str">
        <f t="shared" si="47"/>
        <v>Unknown (BRPRBCLFI3O1)</v>
      </c>
    </row>
    <row r="742" spans="1:39" ht="12.75" customHeight="1" x14ac:dyDescent="0.3">
      <c r="A742" s="6" t="s">
        <v>2570</v>
      </c>
      <c r="B742" s="6" t="s">
        <v>2571</v>
      </c>
      <c r="C742" s="6" t="s">
        <v>1428</v>
      </c>
      <c r="D742" s="7" t="b">
        <v>0</v>
      </c>
      <c r="E742" s="6" t="s">
        <v>874</v>
      </c>
      <c r="F742" s="6" t="s">
        <v>867</v>
      </c>
      <c r="G742" s="8">
        <v>42923</v>
      </c>
      <c r="H742" s="8">
        <v>44027</v>
      </c>
      <c r="I742" s="9"/>
      <c r="J742" s="9"/>
      <c r="K742" s="9"/>
      <c r="L742" s="6" t="s">
        <v>1428</v>
      </c>
      <c r="M742" s="9"/>
      <c r="N742" s="6" t="s">
        <v>888</v>
      </c>
      <c r="O742" s="9"/>
      <c r="P742" s="7">
        <v>4.2900000000000001E-2</v>
      </c>
      <c r="Q742" s="6" t="s">
        <v>999</v>
      </c>
      <c r="R742" s="6" t="s">
        <v>2572</v>
      </c>
      <c r="S742" s="6" t="s">
        <v>19</v>
      </c>
      <c r="T742" s="8">
        <v>42923</v>
      </c>
      <c r="U742" s="8">
        <v>43151</v>
      </c>
      <c r="V742" s="7" t="b">
        <v>0</v>
      </c>
      <c r="W742" s="6" t="s">
        <v>860</v>
      </c>
      <c r="X742" s="6" t="s">
        <v>875</v>
      </c>
      <c r="Y742" s="7">
        <v>1</v>
      </c>
      <c r="Z742" s="6" t="s">
        <v>713</v>
      </c>
      <c r="AA742" s="6" t="str">
        <f t="shared" si="44"/>
        <v>LIGT3</v>
      </c>
      <c r="AB742" s="6" t="str">
        <f t="shared" si="45"/>
        <v/>
      </c>
      <c r="AD742" s="10" t="e">
        <f>VLOOKUP(R742,Layout2!$B$2:$M$2395,12,FALSE)</f>
        <v>#N/A</v>
      </c>
      <c r="AE742" s="10" t="e">
        <f>IF(ISNA(AD742),VLOOKUP(C742,Layout2!$F$2:$M$2395,8,FALSE),AD742)</f>
        <v>#N/A</v>
      </c>
      <c r="AF742" s="10" t="e">
        <f>IF(ISNA(AE742),VLOOKUP(B742,Layout2!$F$2:$M$2395,8,FALSE),AE742)</f>
        <v>#N/A</v>
      </c>
      <c r="AG742" s="10" t="e">
        <f>IF(ISNA(AF742),VLOOKUP(B742,Layout2!$B$2:$M$2395,12,FALSE),AF742)</f>
        <v>#N/A</v>
      </c>
      <c r="AI742" s="17" t="e">
        <v>#N/A</v>
      </c>
      <c r="AJ742" s="17" t="s">
        <v>1430</v>
      </c>
      <c r="AK742" s="17" t="s">
        <v>1430</v>
      </c>
      <c r="AL742" t="str">
        <f t="shared" si="46"/>
        <v>LIGT3</v>
      </c>
      <c r="AM742" t="str">
        <f t="shared" si="47"/>
        <v>Debênture Light SESA 2S 12E</v>
      </c>
    </row>
    <row r="743" spans="1:39" ht="12.75" customHeight="1" x14ac:dyDescent="0.3">
      <c r="A743" s="6" t="s">
        <v>2573</v>
      </c>
      <c r="B743" s="6" t="s">
        <v>2574</v>
      </c>
      <c r="C743" s="6" t="s">
        <v>585</v>
      </c>
      <c r="D743" s="7" t="b">
        <v>0</v>
      </c>
      <c r="E743" s="6" t="s">
        <v>874</v>
      </c>
      <c r="F743" s="6" t="s">
        <v>867</v>
      </c>
      <c r="G743" s="8">
        <v>42923</v>
      </c>
      <c r="H743" s="8">
        <v>44027</v>
      </c>
      <c r="I743" s="9"/>
      <c r="J743" s="9"/>
      <c r="K743" s="9"/>
      <c r="L743" s="6" t="s">
        <v>585</v>
      </c>
      <c r="M743" s="9"/>
      <c r="N743" s="6" t="s">
        <v>882</v>
      </c>
      <c r="O743" s="9"/>
      <c r="P743" s="7">
        <v>9.2899999999999996E-2</v>
      </c>
      <c r="Q743" s="6" t="s">
        <v>999</v>
      </c>
      <c r="R743" s="6" t="s">
        <v>584</v>
      </c>
      <c r="S743" s="6" t="s">
        <v>19</v>
      </c>
      <c r="T743" s="8">
        <v>42923</v>
      </c>
      <c r="U743" s="8">
        <v>43151</v>
      </c>
      <c r="V743" s="7" t="b">
        <v>0</v>
      </c>
      <c r="W743" s="6" t="s">
        <v>860</v>
      </c>
      <c r="X743" s="6" t="s">
        <v>875</v>
      </c>
      <c r="Y743" s="7">
        <v>1</v>
      </c>
      <c r="Z743" s="6" t="s">
        <v>713</v>
      </c>
      <c r="AA743" s="6" t="str">
        <f t="shared" si="44"/>
        <v>LIGT3</v>
      </c>
      <c r="AB743" s="6" t="str">
        <f t="shared" si="45"/>
        <v>60444437000146</v>
      </c>
      <c r="AD743" s="10" t="str">
        <f>VLOOKUP(R743,Layout2!$B$2:$M$2395,12,FALSE)</f>
        <v>60444437000146</v>
      </c>
      <c r="AE743" s="10" t="str">
        <f>IF(ISNA(AD743),VLOOKUP(C743,Layout2!$F$2:$M$2395,8,FALSE),AD743)</f>
        <v>60444437000146</v>
      </c>
      <c r="AF743" s="10" t="str">
        <f>IF(ISNA(AE743),VLOOKUP(B743,Layout2!$F$2:$M$2395,8,FALSE),AE743)</f>
        <v>60444437000146</v>
      </c>
      <c r="AG743" s="10" t="str">
        <f>IF(ISNA(AF743),VLOOKUP(B743,Layout2!$B$2:$M$2395,12,FALSE),AF743)</f>
        <v>60444437000146</v>
      </c>
      <c r="AI743" s="17" t="s">
        <v>1430</v>
      </c>
      <c r="AJ743" s="17" t="s">
        <v>1430</v>
      </c>
      <c r="AK743" s="17" t="s">
        <v>1430</v>
      </c>
      <c r="AL743" t="str">
        <f t="shared" si="46"/>
        <v>LIGT3</v>
      </c>
      <c r="AM743" t="str">
        <f t="shared" si="47"/>
        <v>Debênture Light 3S 12 E</v>
      </c>
    </row>
    <row r="744" spans="1:39" ht="12.75" customHeight="1" x14ac:dyDescent="0.3">
      <c r="A744" s="6" t="s">
        <v>2575</v>
      </c>
      <c r="B744" s="6" t="s">
        <v>2576</v>
      </c>
      <c r="C744" s="6" t="s">
        <v>2577</v>
      </c>
      <c r="D744" s="7" t="b">
        <v>0</v>
      </c>
      <c r="E744" s="6" t="s">
        <v>874</v>
      </c>
      <c r="F744" s="6" t="s">
        <v>867</v>
      </c>
      <c r="G744" s="8">
        <v>42907</v>
      </c>
      <c r="H744" s="8">
        <v>43637</v>
      </c>
      <c r="I744" s="9"/>
      <c r="J744" s="9"/>
      <c r="K744" s="9"/>
      <c r="L744" s="6" t="s">
        <v>19</v>
      </c>
      <c r="M744" s="9"/>
      <c r="N744" s="6" t="s">
        <v>868</v>
      </c>
      <c r="O744" s="9"/>
      <c r="P744" s="7">
        <v>1</v>
      </c>
      <c r="Q744" s="6" t="s">
        <v>999</v>
      </c>
      <c r="R744" s="6" t="s">
        <v>2576</v>
      </c>
      <c r="S744" s="6" t="s">
        <v>19</v>
      </c>
      <c r="T744" s="8">
        <v>42923</v>
      </c>
      <c r="U744" s="8">
        <v>42923</v>
      </c>
      <c r="V744" s="7" t="b">
        <v>0</v>
      </c>
      <c r="W744" s="6" t="s">
        <v>1230</v>
      </c>
      <c r="X744" s="6" t="s">
        <v>870</v>
      </c>
      <c r="Y744" s="7">
        <v>1</v>
      </c>
      <c r="Z744" s="6" t="s">
        <v>713</v>
      </c>
      <c r="AA744" s="6" t="str">
        <f t="shared" si="44"/>
        <v/>
      </c>
      <c r="AB744" s="6" t="str">
        <f t="shared" si="45"/>
        <v/>
      </c>
      <c r="AD744" s="10" t="e">
        <f>VLOOKUP(R744,Layout2!$B$2:$M$2395,12,FALSE)</f>
        <v>#N/A</v>
      </c>
      <c r="AE744" s="10" t="e">
        <f>IF(ISNA(AD744),VLOOKUP(C744,Layout2!$F$2:$M$2395,8,FALSE),AD744)</f>
        <v>#N/A</v>
      </c>
      <c r="AF744" s="10" t="e">
        <f>IF(ISNA(AE744),VLOOKUP(B744,Layout2!$F$2:$M$2395,8,FALSE),AE744)</f>
        <v>#N/A</v>
      </c>
      <c r="AG744" s="10" t="e">
        <f>IF(ISNA(AF744),VLOOKUP(B744,Layout2!$B$2:$M$2395,12,FALSE),AF744)</f>
        <v>#N/A</v>
      </c>
      <c r="AI744" s="17" t="e">
        <v>#N/A</v>
      </c>
      <c r="AJ744" s="17" t="e">
        <v>#N/A</v>
      </c>
      <c r="AK744" s="17" t="s">
        <v>19</v>
      </c>
      <c r="AL744" t="str">
        <f t="shared" si="46"/>
        <v/>
      </c>
      <c r="AM744" t="str">
        <f t="shared" si="47"/>
        <v>Unknown (BRDASANPM039)</v>
      </c>
    </row>
    <row r="745" spans="1:39" ht="12.75" customHeight="1" x14ac:dyDescent="0.3">
      <c r="A745" s="6" t="s">
        <v>2578</v>
      </c>
      <c r="B745" s="6" t="s">
        <v>2579</v>
      </c>
      <c r="C745" s="6" t="s">
        <v>2580</v>
      </c>
      <c r="D745" s="7" t="b">
        <v>0</v>
      </c>
      <c r="E745" s="6" t="s">
        <v>874</v>
      </c>
      <c r="F745" s="6" t="s">
        <v>867</v>
      </c>
      <c r="G745" s="8">
        <v>42390</v>
      </c>
      <c r="H745" s="8">
        <v>44189</v>
      </c>
      <c r="I745" s="9"/>
      <c r="J745" s="9"/>
      <c r="K745" s="9"/>
      <c r="L745" s="6" t="s">
        <v>19</v>
      </c>
      <c r="M745" s="9"/>
      <c r="N745" s="6" t="s">
        <v>888</v>
      </c>
      <c r="O745" s="9"/>
      <c r="P745" s="7">
        <v>0</v>
      </c>
      <c r="Q745" s="6" t="s">
        <v>999</v>
      </c>
      <c r="R745" s="6" t="s">
        <v>2579</v>
      </c>
      <c r="S745" s="6" t="s">
        <v>19</v>
      </c>
      <c r="T745" s="8">
        <v>42923</v>
      </c>
      <c r="U745" s="8">
        <v>42923</v>
      </c>
      <c r="V745" s="7" t="b">
        <v>0</v>
      </c>
      <c r="W745" s="6" t="s">
        <v>1230</v>
      </c>
      <c r="X745" s="6" t="s">
        <v>870</v>
      </c>
      <c r="Y745" s="7">
        <v>1</v>
      </c>
      <c r="Z745" s="6" t="s">
        <v>713</v>
      </c>
      <c r="AA745" s="6" t="str">
        <f t="shared" si="44"/>
        <v/>
      </c>
      <c r="AB745" s="6" t="str">
        <f t="shared" si="45"/>
        <v/>
      </c>
      <c r="AD745" s="10" t="e">
        <f>VLOOKUP(R745,Layout2!$B$2:$M$2395,12,FALSE)</f>
        <v>#N/A</v>
      </c>
      <c r="AE745" s="10" t="e">
        <f>IF(ISNA(AD745),VLOOKUP(C745,Layout2!$F$2:$M$2395,8,FALSE),AD745)</f>
        <v>#N/A</v>
      </c>
      <c r="AF745" s="10" t="e">
        <f>IF(ISNA(AE745),VLOOKUP(B745,Layout2!$F$2:$M$2395,8,FALSE),AE745)</f>
        <v>#N/A</v>
      </c>
      <c r="AG745" s="10" t="e">
        <f>IF(ISNA(AF745),VLOOKUP(B745,Layout2!$B$2:$M$2395,12,FALSE),AF745)</f>
        <v>#N/A</v>
      </c>
      <c r="AI745" s="17" t="e">
        <v>#N/A</v>
      </c>
      <c r="AJ745" s="17" t="e">
        <v>#N/A</v>
      </c>
      <c r="AK745" s="17" t="s">
        <v>19</v>
      </c>
      <c r="AL745" t="str">
        <f t="shared" si="46"/>
        <v/>
      </c>
      <c r="AM745" t="str">
        <f t="shared" si="47"/>
        <v>Unknown (BRBCEFC02EJ3)</v>
      </c>
    </row>
    <row r="746" spans="1:39" ht="12.75" customHeight="1" x14ac:dyDescent="0.3">
      <c r="A746" s="6" t="s">
        <v>2581</v>
      </c>
      <c r="B746" s="6" t="s">
        <v>2582</v>
      </c>
      <c r="C746" s="6" t="s">
        <v>2583</v>
      </c>
      <c r="D746" s="7" t="b">
        <v>0</v>
      </c>
      <c r="E746" s="6" t="s">
        <v>913</v>
      </c>
      <c r="F746" s="6" t="s">
        <v>867</v>
      </c>
      <c r="G746" s="8">
        <v>42900</v>
      </c>
      <c r="H746" s="8">
        <v>43630</v>
      </c>
      <c r="I746" s="9"/>
      <c r="J746" s="9"/>
      <c r="K746" s="9"/>
      <c r="L746" s="6" t="s">
        <v>19</v>
      </c>
      <c r="M746" s="9"/>
      <c r="N746" s="6" t="s">
        <v>868</v>
      </c>
      <c r="O746" s="9"/>
      <c r="P746" s="7">
        <v>1.05</v>
      </c>
      <c r="Q746" s="6" t="s">
        <v>999</v>
      </c>
      <c r="R746" s="6" t="s">
        <v>2582</v>
      </c>
      <c r="S746" s="6" t="s">
        <v>19</v>
      </c>
      <c r="T746" s="8">
        <v>42923</v>
      </c>
      <c r="U746" s="8">
        <v>42923</v>
      </c>
      <c r="V746" s="7" t="b">
        <v>0</v>
      </c>
      <c r="W746" s="6" t="s">
        <v>1230</v>
      </c>
      <c r="X746" s="6" t="s">
        <v>870</v>
      </c>
      <c r="Y746" s="7">
        <v>1</v>
      </c>
      <c r="Z746" s="6" t="s">
        <v>713</v>
      </c>
      <c r="AA746" s="6" t="str">
        <f t="shared" si="44"/>
        <v/>
      </c>
      <c r="AB746" s="6" t="str">
        <f t="shared" si="45"/>
        <v/>
      </c>
      <c r="AD746" s="10" t="e">
        <f>VLOOKUP(R746,Layout2!$B$2:$M$2395,12,FALSE)</f>
        <v>#N/A</v>
      </c>
      <c r="AE746" s="10" t="e">
        <f>IF(ISNA(AD746),VLOOKUP(C746,Layout2!$F$2:$M$2395,8,FALSE),AD746)</f>
        <v>#N/A</v>
      </c>
      <c r="AF746" s="10" t="e">
        <f>IF(ISNA(AE746),VLOOKUP(B746,Layout2!$F$2:$M$2395,8,FALSE),AE746)</f>
        <v>#N/A</v>
      </c>
      <c r="AG746" s="10" t="e">
        <f>IF(ISNA(AF746),VLOOKUP(B746,Layout2!$B$2:$M$2395,12,FALSE),AF746)</f>
        <v>#N/A</v>
      </c>
      <c r="AI746" s="17" t="e">
        <v>#N/A</v>
      </c>
      <c r="AJ746" s="17" t="e">
        <v>#N/A</v>
      </c>
      <c r="AK746" s="17" t="s">
        <v>19</v>
      </c>
      <c r="AL746" t="str">
        <f t="shared" si="46"/>
        <v/>
      </c>
      <c r="AM746" t="str">
        <f t="shared" si="47"/>
        <v>Unknown (BRBVKWLFI5K9)</v>
      </c>
    </row>
    <row r="747" spans="1:39" ht="12.75" customHeight="1" x14ac:dyDescent="0.3">
      <c r="A747" s="6" t="s">
        <v>2584</v>
      </c>
      <c r="B747" s="6" t="s">
        <v>435</v>
      </c>
      <c r="C747" s="6" t="s">
        <v>19</v>
      </c>
      <c r="D747" s="7" t="b">
        <v>0</v>
      </c>
      <c r="E747" s="6" t="s">
        <v>1089</v>
      </c>
      <c r="F747" s="6" t="s">
        <v>975</v>
      </c>
      <c r="G747" s="8">
        <v>42935</v>
      </c>
      <c r="H747" s="8">
        <v>55153</v>
      </c>
      <c r="I747" s="9"/>
      <c r="J747" s="9"/>
      <c r="K747" s="9"/>
      <c r="L747" s="6" t="s">
        <v>19</v>
      </c>
      <c r="M747" s="9"/>
      <c r="N747" s="6" t="s">
        <v>888</v>
      </c>
      <c r="O747" s="9"/>
      <c r="P747" s="7">
        <v>0</v>
      </c>
      <c r="Q747" s="6" t="s">
        <v>999</v>
      </c>
      <c r="R747" s="6" t="s">
        <v>2585</v>
      </c>
      <c r="S747" s="6" t="s">
        <v>19</v>
      </c>
      <c r="T747" s="8">
        <v>42933</v>
      </c>
      <c r="U747" s="8">
        <v>43617</v>
      </c>
      <c r="V747" s="7" t="b">
        <v>0</v>
      </c>
      <c r="W747" s="6" t="s">
        <v>860</v>
      </c>
      <c r="X747" s="6" t="s">
        <v>861</v>
      </c>
      <c r="Y747" s="7">
        <v>1</v>
      </c>
      <c r="Z747" s="6" t="s">
        <v>713</v>
      </c>
      <c r="AA747" s="6" t="str">
        <f t="shared" si="44"/>
        <v/>
      </c>
      <c r="AB747" s="6" t="str">
        <f t="shared" si="45"/>
        <v>26405893000149</v>
      </c>
      <c r="AD747" s="10" t="e">
        <f>VLOOKUP(R747,Layout2!$B$2:$M$2395,12,FALSE)</f>
        <v>#N/A</v>
      </c>
      <c r="AE747" s="10" t="e">
        <f>IF(ISNA(AD747),VLOOKUP(C747,Layout2!$F$2:$M$2395,8,FALSE),AD747)</f>
        <v>#N/A</v>
      </c>
      <c r="AF747" s="10" t="e">
        <f>IF(ISNA(AE747),VLOOKUP(B747,Layout2!$F$2:$M$2395,8,FALSE),AE747)</f>
        <v>#N/A</v>
      </c>
      <c r="AG747" s="10" t="str">
        <f>IF(ISNA(AF747),VLOOKUP(B747,Layout2!$B$2:$M$2395,12,FALSE),AF747)</f>
        <v>26405893000149</v>
      </c>
      <c r="AI747" s="17" t="e">
        <v>#N/A</v>
      </c>
      <c r="AJ747" s="17" t="e">
        <v>#N/A</v>
      </c>
      <c r="AK747" s="17" t="s">
        <v>19</v>
      </c>
      <c r="AL747" t="str">
        <f t="shared" si="46"/>
        <v/>
      </c>
      <c r="AM747" t="str">
        <f t="shared" si="47"/>
        <v>FIDC Recebíveis Rodoanel Trecho Oeste</v>
      </c>
    </row>
    <row r="748" spans="1:39" ht="12.75" customHeight="1" x14ac:dyDescent="0.3">
      <c r="A748" s="6" t="s">
        <v>2586</v>
      </c>
      <c r="B748" s="6" t="s">
        <v>2587</v>
      </c>
      <c r="C748" s="6" t="s">
        <v>2587</v>
      </c>
      <c r="D748" s="7" t="b">
        <v>0</v>
      </c>
      <c r="E748" s="6" t="s">
        <v>913</v>
      </c>
      <c r="F748" s="6" t="s">
        <v>867</v>
      </c>
      <c r="G748" s="8">
        <v>42923</v>
      </c>
      <c r="H748" s="8">
        <v>43654</v>
      </c>
      <c r="I748" s="9"/>
      <c r="J748" s="9"/>
      <c r="K748" s="9"/>
      <c r="L748" s="6" t="s">
        <v>19</v>
      </c>
      <c r="M748" s="9"/>
      <c r="N748" s="6" t="s">
        <v>868</v>
      </c>
      <c r="O748" s="9"/>
      <c r="P748" s="7">
        <v>1.05</v>
      </c>
      <c r="Q748" s="6" t="s">
        <v>999</v>
      </c>
      <c r="R748" s="6" t="s">
        <v>63</v>
      </c>
      <c r="S748" s="6" t="s">
        <v>19</v>
      </c>
      <c r="T748" s="8">
        <v>42947</v>
      </c>
      <c r="U748" s="8">
        <v>42947</v>
      </c>
      <c r="V748" s="7" t="b">
        <v>0</v>
      </c>
      <c r="W748" s="6" t="s">
        <v>1230</v>
      </c>
      <c r="X748" s="6" t="s">
        <v>870</v>
      </c>
      <c r="Y748" s="7">
        <v>1</v>
      </c>
      <c r="Z748" s="6" t="s">
        <v>713</v>
      </c>
      <c r="AA748" s="6" t="str">
        <f t="shared" si="44"/>
        <v/>
      </c>
      <c r="AB748" s="6" t="str">
        <f t="shared" si="45"/>
        <v/>
      </c>
      <c r="AD748" s="10" t="str">
        <f>VLOOKUP(R748,Layout2!$B$2:$M$2395,12,FALSE)</f>
        <v/>
      </c>
      <c r="AE748" s="10" t="str">
        <f>IF(ISNA(AD748),VLOOKUP(C748,Layout2!$F$2:$M$2395,8,FALSE),AD748)</f>
        <v/>
      </c>
      <c r="AF748" s="10" t="str">
        <f>IF(ISNA(AE748),VLOOKUP(B748,Layout2!$F$2:$M$2395,8,FALSE),AE748)</f>
        <v/>
      </c>
      <c r="AG748" s="10" t="str">
        <f>IF(ISNA(AF748),VLOOKUP(B748,Layout2!$B$2:$M$2395,12,FALSE),AF748)</f>
        <v/>
      </c>
      <c r="AI748" s="17" t="e">
        <v>#N/A</v>
      </c>
      <c r="AJ748" s="17" t="e">
        <v>#N/A</v>
      </c>
      <c r="AK748" s="17" t="s">
        <v>19</v>
      </c>
      <c r="AL748" t="str">
        <f t="shared" si="46"/>
        <v/>
      </c>
      <c r="AM748" t="str">
        <f t="shared" si="47"/>
        <v>Unknown (LF0017007BV)</v>
      </c>
    </row>
    <row r="749" spans="1:39" ht="12.75" customHeight="1" x14ac:dyDescent="0.3">
      <c r="A749" s="6" t="s">
        <v>2588</v>
      </c>
      <c r="B749" s="6" t="s">
        <v>2589</v>
      </c>
      <c r="C749" s="6" t="s">
        <v>19</v>
      </c>
      <c r="D749" s="7" t="b">
        <v>0</v>
      </c>
      <c r="E749" s="6" t="s">
        <v>19</v>
      </c>
      <c r="F749" s="6" t="s">
        <v>19</v>
      </c>
      <c r="G749" s="8">
        <v>0</v>
      </c>
      <c r="H749" s="8">
        <v>0</v>
      </c>
      <c r="I749" s="9"/>
      <c r="J749" s="9"/>
      <c r="K749" s="9"/>
      <c r="L749" s="6" t="s">
        <v>19</v>
      </c>
      <c r="M749" s="9"/>
      <c r="N749" s="6" t="s">
        <v>19</v>
      </c>
      <c r="O749" s="9"/>
      <c r="P749" s="7">
        <v>0</v>
      </c>
      <c r="Q749" s="6" t="s">
        <v>19</v>
      </c>
      <c r="R749" s="6" t="s">
        <v>19</v>
      </c>
      <c r="S749" s="6" t="s">
        <v>19</v>
      </c>
      <c r="T749" s="8">
        <v>42947</v>
      </c>
      <c r="U749" s="8">
        <v>43207</v>
      </c>
      <c r="V749" s="7" t="b">
        <v>1</v>
      </c>
      <c r="W749" s="6" t="s">
        <v>712</v>
      </c>
      <c r="X749" s="6" t="s">
        <v>19</v>
      </c>
      <c r="Y749" s="7">
        <v>0</v>
      </c>
      <c r="Z749" s="6" t="s">
        <v>19</v>
      </c>
      <c r="AA749" s="6" t="str">
        <f t="shared" si="44"/>
        <v/>
      </c>
      <c r="AB749" s="6" t="str">
        <f t="shared" si="45"/>
        <v/>
      </c>
      <c r="AD749" s="10" t="e">
        <f>VLOOKUP(R749,Layout2!$B$2:$M$2395,12,FALSE)</f>
        <v>#N/A</v>
      </c>
      <c r="AE749" s="10" t="e">
        <f>IF(ISNA(AD749),VLOOKUP(C749,Layout2!$F$2:$M$2395,8,FALSE),AD749)</f>
        <v>#N/A</v>
      </c>
      <c r="AF749" s="10" t="e">
        <f>IF(ISNA(AE749),VLOOKUP(B749,Layout2!$F$2:$M$2395,8,FALSE),AE749)</f>
        <v>#N/A</v>
      </c>
      <c r="AG749" s="10" t="e">
        <f>IF(ISNA(AF749),VLOOKUP(B749,Layout2!$B$2:$M$2395,12,FALSE),AF749)</f>
        <v>#N/A</v>
      </c>
      <c r="AI749" s="17" t="e">
        <v>#N/A</v>
      </c>
      <c r="AJ749" s="17" t="e">
        <v>#N/A</v>
      </c>
      <c r="AK749" s="17" t="s">
        <v>19</v>
      </c>
      <c r="AL749" t="str">
        <f t="shared" si="46"/>
        <v/>
      </c>
      <c r="AM749" t="str">
        <f t="shared" si="47"/>
        <v>Unknown (2565917SEN)</v>
      </c>
    </row>
    <row r="750" spans="1:39" ht="12.75" customHeight="1" x14ac:dyDescent="0.3">
      <c r="A750" s="6" t="s">
        <v>2590</v>
      </c>
      <c r="B750" s="6" t="s">
        <v>2591</v>
      </c>
      <c r="C750" s="6" t="s">
        <v>2592</v>
      </c>
      <c r="D750" s="7" t="b">
        <v>0</v>
      </c>
      <c r="E750" s="6" t="s">
        <v>874</v>
      </c>
      <c r="F750" s="6" t="s">
        <v>867</v>
      </c>
      <c r="G750" s="8">
        <v>42901</v>
      </c>
      <c r="H750" s="8">
        <v>43997</v>
      </c>
      <c r="I750" s="9"/>
      <c r="J750" s="9"/>
      <c r="K750" s="9"/>
      <c r="L750" s="6" t="s">
        <v>19</v>
      </c>
      <c r="M750" s="9"/>
      <c r="N750" s="6" t="s">
        <v>888</v>
      </c>
      <c r="O750" s="9"/>
      <c r="P750" s="7">
        <v>6.0000000000000001E-3</v>
      </c>
      <c r="Q750" s="6" t="s">
        <v>999</v>
      </c>
      <c r="R750" s="6" t="s">
        <v>2591</v>
      </c>
      <c r="S750" s="6" t="s">
        <v>19</v>
      </c>
      <c r="T750" s="8">
        <v>42947</v>
      </c>
      <c r="U750" s="8">
        <v>43090</v>
      </c>
      <c r="V750" s="7" t="b">
        <v>0</v>
      </c>
      <c r="W750" s="6" t="s">
        <v>860</v>
      </c>
      <c r="X750" s="6" t="s">
        <v>875</v>
      </c>
      <c r="Y750" s="7">
        <v>1</v>
      </c>
      <c r="Z750" s="6" t="s">
        <v>713</v>
      </c>
      <c r="AA750" s="6" t="str">
        <f t="shared" si="44"/>
        <v>SBSP3</v>
      </c>
      <c r="AB750" s="6" t="str">
        <f t="shared" si="45"/>
        <v/>
      </c>
      <c r="AD750" s="10" t="e">
        <f>VLOOKUP(R750,Layout2!$B$2:$M$2395,12,FALSE)</f>
        <v>#N/A</v>
      </c>
      <c r="AE750" s="10" t="e">
        <f>IF(ISNA(AD750),VLOOKUP(C750,Layout2!$F$2:$M$2395,8,FALSE),AD750)</f>
        <v>#N/A</v>
      </c>
      <c r="AF750" s="10" t="e">
        <f>IF(ISNA(AE750),VLOOKUP(B750,Layout2!$F$2:$M$2395,8,FALSE),AE750)</f>
        <v>#N/A</v>
      </c>
      <c r="AG750" s="10" t="e">
        <f>IF(ISNA(AF750),VLOOKUP(B750,Layout2!$B$2:$M$2395,12,FALSE),AF750)</f>
        <v>#N/A</v>
      </c>
      <c r="AI750" s="17" t="e">
        <v>#N/A</v>
      </c>
      <c r="AJ750" s="17" t="s">
        <v>1828</v>
      </c>
      <c r="AK750" s="17" t="s">
        <v>1828</v>
      </c>
      <c r="AL750" t="str">
        <f t="shared" si="46"/>
        <v>SBSP3</v>
      </c>
      <c r="AM750" t="str">
        <f t="shared" si="47"/>
        <v>Debênture Sabesp 1S 21E</v>
      </c>
    </row>
    <row r="751" spans="1:39" ht="12.75" customHeight="1" x14ac:dyDescent="0.3">
      <c r="A751" s="6" t="s">
        <v>2593</v>
      </c>
      <c r="B751" s="6" t="s">
        <v>2594</v>
      </c>
      <c r="C751" s="6" t="s">
        <v>2595</v>
      </c>
      <c r="D751" s="7" t="b">
        <v>0</v>
      </c>
      <c r="E751" s="6" t="s">
        <v>913</v>
      </c>
      <c r="F751" s="6" t="s">
        <v>867</v>
      </c>
      <c r="G751" s="8">
        <v>42891</v>
      </c>
      <c r="H751" s="8">
        <v>43987</v>
      </c>
      <c r="I751" s="9"/>
      <c r="J751" s="9"/>
      <c r="K751" s="9"/>
      <c r="L751" s="6" t="s">
        <v>19</v>
      </c>
      <c r="M751" s="9"/>
      <c r="N751" s="6" t="s">
        <v>1161</v>
      </c>
      <c r="O751" s="9"/>
      <c r="P751" s="7">
        <v>0</v>
      </c>
      <c r="Q751" s="6" t="s">
        <v>999</v>
      </c>
      <c r="R751" s="6" t="s">
        <v>2594</v>
      </c>
      <c r="S751" s="6" t="s">
        <v>19</v>
      </c>
      <c r="T751" s="8">
        <v>42947</v>
      </c>
      <c r="U751" s="8">
        <v>42947</v>
      </c>
      <c r="V751" s="7" t="b">
        <v>0</v>
      </c>
      <c r="W751" s="6" t="s">
        <v>1230</v>
      </c>
      <c r="X751" s="6" t="s">
        <v>870</v>
      </c>
      <c r="Y751" s="7">
        <v>1</v>
      </c>
      <c r="Z751" s="6" t="s">
        <v>713</v>
      </c>
      <c r="AA751" s="6" t="str">
        <f t="shared" si="44"/>
        <v/>
      </c>
      <c r="AB751" s="6" t="str">
        <f t="shared" si="45"/>
        <v/>
      </c>
      <c r="AD751" s="10" t="e">
        <f>VLOOKUP(R751,Layout2!$B$2:$M$2395,12,FALSE)</f>
        <v>#N/A</v>
      </c>
      <c r="AE751" s="10" t="e">
        <f>IF(ISNA(AD751),VLOOKUP(C751,Layout2!$F$2:$M$2395,8,FALSE),AD751)</f>
        <v>#N/A</v>
      </c>
      <c r="AF751" s="10" t="e">
        <f>IF(ISNA(AE751),VLOOKUP(B751,Layout2!$F$2:$M$2395,8,FALSE),AE751)</f>
        <v>#N/A</v>
      </c>
      <c r="AG751" s="10" t="e">
        <f>IF(ISNA(AF751),VLOOKUP(B751,Layout2!$B$2:$M$2395,12,FALSE),AF751)</f>
        <v>#N/A</v>
      </c>
      <c r="AI751" s="17" t="e">
        <v>#N/A</v>
      </c>
      <c r="AJ751" s="17" t="e">
        <v>#N/A</v>
      </c>
      <c r="AK751" s="17" t="s">
        <v>19</v>
      </c>
      <c r="AL751" t="str">
        <f t="shared" si="46"/>
        <v/>
      </c>
      <c r="AM751" t="str">
        <f t="shared" si="47"/>
        <v>Unknown (BRZXSZLFR8O3)</v>
      </c>
    </row>
    <row r="752" spans="1:39" ht="12.75" customHeight="1" x14ac:dyDescent="0.3">
      <c r="A752" s="6" t="s">
        <v>2596</v>
      </c>
      <c r="B752" s="6" t="s">
        <v>2597</v>
      </c>
      <c r="C752" s="6" t="s">
        <v>2598</v>
      </c>
      <c r="D752" s="7" t="b">
        <v>0</v>
      </c>
      <c r="E752" s="6" t="s">
        <v>874</v>
      </c>
      <c r="F752" s="6" t="s">
        <v>867</v>
      </c>
      <c r="G752" s="8">
        <v>42929</v>
      </c>
      <c r="H752" s="8">
        <v>44727</v>
      </c>
      <c r="I752" s="9"/>
      <c r="J752" s="9"/>
      <c r="K752" s="9"/>
      <c r="L752" s="6" t="s">
        <v>19</v>
      </c>
      <c r="M752" s="9"/>
      <c r="N752" s="6" t="s">
        <v>888</v>
      </c>
      <c r="O752" s="9"/>
      <c r="P752" s="7">
        <v>8.9999999999999993E-3</v>
      </c>
      <c r="Q752" s="6" t="s">
        <v>999</v>
      </c>
      <c r="R752" s="6" t="s">
        <v>2597</v>
      </c>
      <c r="S752" s="6" t="s">
        <v>19</v>
      </c>
      <c r="T752" s="8">
        <v>42947</v>
      </c>
      <c r="U752" s="8">
        <v>43090</v>
      </c>
      <c r="V752" s="7" t="b">
        <v>0</v>
      </c>
      <c r="W752" s="6" t="s">
        <v>860</v>
      </c>
      <c r="X752" s="6" t="s">
        <v>875</v>
      </c>
      <c r="Y752" s="7">
        <v>1</v>
      </c>
      <c r="Z752" s="6" t="s">
        <v>713</v>
      </c>
      <c r="AA752" s="6" t="str">
        <f t="shared" si="44"/>
        <v>SBSP3</v>
      </c>
      <c r="AB752" s="6" t="str">
        <f t="shared" si="45"/>
        <v/>
      </c>
      <c r="AD752" s="10" t="e">
        <f>VLOOKUP(R752,Layout2!$B$2:$M$2395,12,FALSE)</f>
        <v>#N/A</v>
      </c>
      <c r="AE752" s="10" t="e">
        <f>IF(ISNA(AD752),VLOOKUP(C752,Layout2!$F$2:$M$2395,8,FALSE),AD752)</f>
        <v>#N/A</v>
      </c>
      <c r="AF752" s="10" t="e">
        <f>IF(ISNA(AE752),VLOOKUP(B752,Layout2!$F$2:$M$2395,8,FALSE),AE752)</f>
        <v>#N/A</v>
      </c>
      <c r="AG752" s="10" t="e">
        <f>IF(ISNA(AF752),VLOOKUP(B752,Layout2!$B$2:$M$2395,12,FALSE),AF752)</f>
        <v>#N/A</v>
      </c>
      <c r="AI752" s="17" t="e">
        <v>#N/A</v>
      </c>
      <c r="AJ752" s="17" t="s">
        <v>1828</v>
      </c>
      <c r="AK752" s="17" t="s">
        <v>1828</v>
      </c>
      <c r="AL752" t="str">
        <f t="shared" si="46"/>
        <v>SBSP3</v>
      </c>
      <c r="AM752" t="str">
        <f t="shared" si="47"/>
        <v>Debênture Sabesp 2S 21E</v>
      </c>
    </row>
    <row r="753" spans="1:39" ht="12.75" customHeight="1" x14ac:dyDescent="0.3">
      <c r="A753" s="6" t="s">
        <v>2599</v>
      </c>
      <c r="B753" s="6" t="s">
        <v>2600</v>
      </c>
      <c r="C753" s="6" t="s">
        <v>2601</v>
      </c>
      <c r="D753" s="7" t="b">
        <v>0</v>
      </c>
      <c r="E753" s="6" t="s">
        <v>874</v>
      </c>
      <c r="F753" s="6" t="s">
        <v>867</v>
      </c>
      <c r="G753" s="8">
        <v>42931</v>
      </c>
      <c r="H753" s="8">
        <v>44757</v>
      </c>
      <c r="I753" s="9"/>
      <c r="J753" s="9"/>
      <c r="K753" s="9"/>
      <c r="L753" s="6" t="s">
        <v>19</v>
      </c>
      <c r="M753" s="9"/>
      <c r="N753" s="6" t="s">
        <v>888</v>
      </c>
      <c r="O753" s="9"/>
      <c r="P753" s="7">
        <v>7.4999999999999997E-3</v>
      </c>
      <c r="Q753" s="6" t="s">
        <v>999</v>
      </c>
      <c r="R753" s="6" t="s">
        <v>2600</v>
      </c>
      <c r="S753" s="6" t="s">
        <v>19</v>
      </c>
      <c r="T753" s="8">
        <v>42947</v>
      </c>
      <c r="U753" s="8">
        <v>42947</v>
      </c>
      <c r="V753" s="7" t="b">
        <v>1</v>
      </c>
      <c r="W753" s="6" t="s">
        <v>1230</v>
      </c>
      <c r="X753" s="6" t="s">
        <v>875</v>
      </c>
      <c r="Y753" s="7">
        <v>1</v>
      </c>
      <c r="Z753" s="6" t="s">
        <v>713</v>
      </c>
      <c r="AA753" s="6" t="str">
        <f t="shared" si="44"/>
        <v>SSBR3</v>
      </c>
      <c r="AB753" s="6" t="str">
        <f t="shared" si="45"/>
        <v/>
      </c>
      <c r="AD753" s="10" t="e">
        <f>VLOOKUP(R753,Layout2!$B$2:$M$2395,12,FALSE)</f>
        <v>#N/A</v>
      </c>
      <c r="AE753" s="10" t="e">
        <f>IF(ISNA(AD753),VLOOKUP(C753,Layout2!$F$2:$M$2395,8,FALSE),AD753)</f>
        <v>#N/A</v>
      </c>
      <c r="AF753" s="10" t="e">
        <f>IF(ISNA(AE753),VLOOKUP(B753,Layout2!$F$2:$M$2395,8,FALSE),AE753)</f>
        <v>#N/A</v>
      </c>
      <c r="AG753" s="10" t="e">
        <f>IF(ISNA(AF753),VLOOKUP(B753,Layout2!$B$2:$M$2395,12,FALSE),AF753)</f>
        <v>#N/A</v>
      </c>
      <c r="AI753" s="17" t="e">
        <v>#N/A</v>
      </c>
      <c r="AJ753" s="17" t="s">
        <v>1691</v>
      </c>
      <c r="AK753" s="17" t="s">
        <v>1691</v>
      </c>
      <c r="AL753" t="str">
        <f t="shared" si="46"/>
        <v>SSBR3</v>
      </c>
      <c r="AM753" t="str">
        <f t="shared" si="47"/>
        <v>Unknown (BRSSBRDBS029)</v>
      </c>
    </row>
    <row r="754" spans="1:39" ht="12.75" customHeight="1" x14ac:dyDescent="0.3">
      <c r="A754" s="6" t="s">
        <v>2602</v>
      </c>
      <c r="B754" s="6" t="s">
        <v>2603</v>
      </c>
      <c r="C754" s="6" t="s">
        <v>2603</v>
      </c>
      <c r="D754" s="7" t="b">
        <v>0</v>
      </c>
      <c r="E754" s="6" t="s">
        <v>913</v>
      </c>
      <c r="F754" s="6" t="s">
        <v>867</v>
      </c>
      <c r="G754" s="8">
        <v>42944</v>
      </c>
      <c r="H754" s="8">
        <v>43675</v>
      </c>
      <c r="I754" s="9"/>
      <c r="J754" s="9"/>
      <c r="K754" s="9"/>
      <c r="L754" s="6" t="s">
        <v>19</v>
      </c>
      <c r="M754" s="9"/>
      <c r="N754" s="6" t="s">
        <v>868</v>
      </c>
      <c r="O754" s="9"/>
      <c r="P754" s="7">
        <v>1.05</v>
      </c>
      <c r="Q754" s="6" t="s">
        <v>999</v>
      </c>
      <c r="R754" s="6" t="s">
        <v>63</v>
      </c>
      <c r="S754" s="6" t="s">
        <v>19</v>
      </c>
      <c r="T754" s="8">
        <v>42947</v>
      </c>
      <c r="U754" s="8">
        <v>42947</v>
      </c>
      <c r="V754" s="7" t="b">
        <v>0</v>
      </c>
      <c r="W754" s="6" t="s">
        <v>1230</v>
      </c>
      <c r="X754" s="6" t="s">
        <v>870</v>
      </c>
      <c r="Y754" s="7">
        <v>1</v>
      </c>
      <c r="Z754" s="6" t="s">
        <v>713</v>
      </c>
      <c r="AA754" s="6" t="str">
        <f t="shared" si="44"/>
        <v/>
      </c>
      <c r="AB754" s="6" t="str">
        <f t="shared" si="45"/>
        <v/>
      </c>
      <c r="AD754" s="10" t="str">
        <f>VLOOKUP(R754,Layout2!$B$2:$M$2395,12,FALSE)</f>
        <v/>
      </c>
      <c r="AE754" s="10" t="str">
        <f>IF(ISNA(AD754),VLOOKUP(C754,Layout2!$F$2:$M$2395,8,FALSE),AD754)</f>
        <v/>
      </c>
      <c r="AF754" s="10" t="str">
        <f>IF(ISNA(AE754),VLOOKUP(B754,Layout2!$F$2:$M$2395,8,FALSE),AE754)</f>
        <v/>
      </c>
      <c r="AG754" s="10" t="str">
        <f>IF(ISNA(AF754),VLOOKUP(B754,Layout2!$B$2:$M$2395,12,FALSE),AF754)</f>
        <v/>
      </c>
      <c r="AI754" s="17" t="e">
        <v>#N/A</v>
      </c>
      <c r="AJ754" s="17" t="e">
        <v>#N/A</v>
      </c>
      <c r="AK754" s="17" t="s">
        <v>19</v>
      </c>
      <c r="AL754" t="str">
        <f t="shared" si="46"/>
        <v/>
      </c>
      <c r="AM754" t="str">
        <f t="shared" si="47"/>
        <v>Unknown (LF0017008BN)</v>
      </c>
    </row>
    <row r="755" spans="1:39" ht="12.75" customHeight="1" x14ac:dyDescent="0.3">
      <c r="A755" s="6" t="s">
        <v>2604</v>
      </c>
      <c r="B755" s="6" t="s">
        <v>2605</v>
      </c>
      <c r="C755" s="6" t="s">
        <v>2605</v>
      </c>
      <c r="D755" s="7" t="b">
        <v>0</v>
      </c>
      <c r="E755" s="6" t="s">
        <v>1089</v>
      </c>
      <c r="F755" s="6" t="s">
        <v>975</v>
      </c>
      <c r="G755" s="8">
        <v>42964</v>
      </c>
      <c r="H755" s="8">
        <v>55153</v>
      </c>
      <c r="I755" s="9"/>
      <c r="J755" s="9"/>
      <c r="K755" s="9"/>
      <c r="L755" s="6" t="s">
        <v>19</v>
      </c>
      <c r="M755" s="9"/>
      <c r="N755" s="6" t="s">
        <v>888</v>
      </c>
      <c r="O755" s="9"/>
      <c r="P755" s="7">
        <v>0</v>
      </c>
      <c r="Q755" s="6" t="s">
        <v>999</v>
      </c>
      <c r="R755" s="6" t="s">
        <v>2605</v>
      </c>
      <c r="S755" s="6" t="s">
        <v>19</v>
      </c>
      <c r="T755" s="8">
        <v>42947</v>
      </c>
      <c r="U755" s="8">
        <v>42976</v>
      </c>
      <c r="V755" s="7" t="b">
        <v>0</v>
      </c>
      <c r="W755" s="6" t="s">
        <v>860</v>
      </c>
      <c r="X755" s="6" t="s">
        <v>861</v>
      </c>
      <c r="Y755" s="7">
        <v>1</v>
      </c>
      <c r="Z755" s="6" t="s">
        <v>713</v>
      </c>
      <c r="AA755" s="6" t="str">
        <f t="shared" si="44"/>
        <v/>
      </c>
      <c r="AB755" s="6" t="str">
        <f t="shared" si="45"/>
        <v/>
      </c>
      <c r="AD755" s="10" t="e">
        <f>VLOOKUP(R755,Layout2!$B$2:$M$2395,12,FALSE)</f>
        <v>#N/A</v>
      </c>
      <c r="AE755" s="10" t="e">
        <f>IF(ISNA(AD755),VLOOKUP(C755,Layout2!$F$2:$M$2395,8,FALSE),AD755)</f>
        <v>#N/A</v>
      </c>
      <c r="AF755" s="10" t="e">
        <f>IF(ISNA(AE755),VLOOKUP(B755,Layout2!$F$2:$M$2395,8,FALSE),AE755)</f>
        <v>#N/A</v>
      </c>
      <c r="AG755" s="10" t="e">
        <f>IF(ISNA(AF755),VLOOKUP(B755,Layout2!$B$2:$M$2395,12,FALSE),AF755)</f>
        <v>#N/A</v>
      </c>
      <c r="AI755" s="17" t="e">
        <v>#N/A</v>
      </c>
      <c r="AJ755" s="17" t="e">
        <v>#N/A</v>
      </c>
      <c r="AK755" s="17" t="s">
        <v>19</v>
      </c>
      <c r="AL755" t="str">
        <f t="shared" si="46"/>
        <v/>
      </c>
      <c r="AM755" t="str">
        <f t="shared" si="47"/>
        <v>CSHG CRÉDITO PRIVADO MAGIS II MASTER FIM</v>
      </c>
    </row>
    <row r="756" spans="1:39" ht="12.75" customHeight="1" x14ac:dyDescent="0.3">
      <c r="A756" s="6" t="s">
        <v>2606</v>
      </c>
      <c r="B756" s="6" t="s">
        <v>2607</v>
      </c>
      <c r="C756" s="6" t="s">
        <v>2608</v>
      </c>
      <c r="D756" s="7" t="b">
        <v>0</v>
      </c>
      <c r="E756" s="6" t="s">
        <v>874</v>
      </c>
      <c r="F756" s="6" t="s">
        <v>867</v>
      </c>
      <c r="G756" s="8">
        <v>42915</v>
      </c>
      <c r="H756" s="8">
        <v>44740</v>
      </c>
      <c r="I756" s="9"/>
      <c r="J756" s="9"/>
      <c r="K756" s="9"/>
      <c r="L756" s="6" t="s">
        <v>19</v>
      </c>
      <c r="M756" s="9"/>
      <c r="N756" s="6" t="s">
        <v>868</v>
      </c>
      <c r="O756" s="9"/>
      <c r="P756" s="7">
        <v>1</v>
      </c>
      <c r="Q756" s="6" t="s">
        <v>999</v>
      </c>
      <c r="R756" s="6" t="s">
        <v>2607</v>
      </c>
      <c r="S756" s="6" t="s">
        <v>19</v>
      </c>
      <c r="T756" s="8">
        <v>42947</v>
      </c>
      <c r="U756" s="8">
        <v>42947</v>
      </c>
      <c r="V756" s="7" t="b">
        <v>0</v>
      </c>
      <c r="W756" s="6" t="s">
        <v>1230</v>
      </c>
      <c r="X756" s="6" t="s">
        <v>870</v>
      </c>
      <c r="Y756" s="7">
        <v>1</v>
      </c>
      <c r="Z756" s="6" t="s">
        <v>713</v>
      </c>
      <c r="AA756" s="6" t="str">
        <f t="shared" si="44"/>
        <v/>
      </c>
      <c r="AB756" s="6" t="str">
        <f t="shared" si="45"/>
        <v/>
      </c>
      <c r="AD756" s="10" t="e">
        <f>VLOOKUP(R756,Layout2!$B$2:$M$2395,12,FALSE)</f>
        <v>#N/A</v>
      </c>
      <c r="AE756" s="10" t="e">
        <f>IF(ISNA(AD756),VLOOKUP(C756,Layout2!$F$2:$M$2395,8,FALSE),AD756)</f>
        <v>#N/A</v>
      </c>
      <c r="AF756" s="10" t="e">
        <f>IF(ISNA(AE756),VLOOKUP(B756,Layout2!$F$2:$M$2395,8,FALSE),AE756)</f>
        <v>#N/A</v>
      </c>
      <c r="AG756" s="10" t="e">
        <f>IF(ISNA(AF756),VLOOKUP(B756,Layout2!$B$2:$M$2395,12,FALSE),AF756)</f>
        <v>#N/A</v>
      </c>
      <c r="AI756" s="17" t="e">
        <v>#N/A</v>
      </c>
      <c r="AJ756" s="17" t="e">
        <v>#N/A</v>
      </c>
      <c r="AK756" s="17" t="s">
        <v>19</v>
      </c>
      <c r="AL756" t="str">
        <f t="shared" si="46"/>
        <v/>
      </c>
      <c r="AM756" t="str">
        <f t="shared" si="47"/>
        <v>Unknown (BRBRIVLFI8H0)</v>
      </c>
    </row>
    <row r="757" spans="1:39" ht="12.75" customHeight="1" x14ac:dyDescent="0.3">
      <c r="A757" s="6" t="s">
        <v>2609</v>
      </c>
      <c r="B757" s="6" t="s">
        <v>2610</v>
      </c>
      <c r="C757" s="6" t="s">
        <v>2611</v>
      </c>
      <c r="D757" s="7" t="b">
        <v>0</v>
      </c>
      <c r="E757" s="6" t="s">
        <v>913</v>
      </c>
      <c r="F757" s="6" t="s">
        <v>867</v>
      </c>
      <c r="G757" s="8">
        <v>42916</v>
      </c>
      <c r="H757" s="8">
        <v>43647</v>
      </c>
      <c r="I757" s="9"/>
      <c r="J757" s="9"/>
      <c r="K757" s="9"/>
      <c r="L757" s="6" t="s">
        <v>19</v>
      </c>
      <c r="M757" s="9"/>
      <c r="N757" s="6" t="s">
        <v>868</v>
      </c>
      <c r="O757" s="9"/>
      <c r="P757" s="7">
        <v>1.05</v>
      </c>
      <c r="Q757" s="6" t="s">
        <v>999</v>
      </c>
      <c r="R757" s="6" t="s">
        <v>2610</v>
      </c>
      <c r="S757" s="6" t="s">
        <v>19</v>
      </c>
      <c r="T757" s="8">
        <v>42947</v>
      </c>
      <c r="U757" s="8">
        <v>42947</v>
      </c>
      <c r="V757" s="7" t="b">
        <v>0</v>
      </c>
      <c r="W757" s="6" t="s">
        <v>1230</v>
      </c>
      <c r="X757" s="6" t="s">
        <v>870</v>
      </c>
      <c r="Y757" s="7">
        <v>1</v>
      </c>
      <c r="Z757" s="6" t="s">
        <v>713</v>
      </c>
      <c r="AA757" s="6" t="str">
        <f t="shared" si="44"/>
        <v/>
      </c>
      <c r="AB757" s="6" t="str">
        <f t="shared" si="45"/>
        <v/>
      </c>
      <c r="AD757" s="10" t="e">
        <f>VLOOKUP(R757,Layout2!$B$2:$M$2395,12,FALSE)</f>
        <v>#N/A</v>
      </c>
      <c r="AE757" s="10" t="e">
        <f>IF(ISNA(AD757),VLOOKUP(C757,Layout2!$F$2:$M$2395,8,FALSE),AD757)</f>
        <v>#N/A</v>
      </c>
      <c r="AF757" s="10" t="e">
        <f>IF(ISNA(AE757),VLOOKUP(B757,Layout2!$F$2:$M$2395,8,FALSE),AE757)</f>
        <v>#N/A</v>
      </c>
      <c r="AG757" s="10" t="e">
        <f>IF(ISNA(AF757),VLOOKUP(B757,Layout2!$B$2:$M$2395,12,FALSE),AF757)</f>
        <v>#N/A</v>
      </c>
      <c r="AI757" s="17" t="e">
        <v>#N/A</v>
      </c>
      <c r="AJ757" s="17" t="e">
        <v>#N/A</v>
      </c>
      <c r="AK757" s="17" t="s">
        <v>19</v>
      </c>
      <c r="AL757" t="str">
        <f t="shared" si="46"/>
        <v/>
      </c>
      <c r="AM757" t="str">
        <f t="shared" si="47"/>
        <v>Unknown (BRBBDCLTFAC9)</v>
      </c>
    </row>
    <row r="758" spans="1:39" ht="12.75" customHeight="1" x14ac:dyDescent="0.3">
      <c r="A758" s="6" t="s">
        <v>2612</v>
      </c>
      <c r="B758" s="6" t="s">
        <v>2613</v>
      </c>
      <c r="C758" s="6" t="s">
        <v>2614</v>
      </c>
      <c r="D758" s="7" t="b">
        <v>0</v>
      </c>
      <c r="E758" s="6" t="s">
        <v>913</v>
      </c>
      <c r="F758" s="6" t="s">
        <v>867</v>
      </c>
      <c r="G758" s="8">
        <v>42916</v>
      </c>
      <c r="H758" s="8">
        <v>44013</v>
      </c>
      <c r="I758" s="9"/>
      <c r="J758" s="9"/>
      <c r="K758" s="9"/>
      <c r="L758" s="6" t="s">
        <v>19</v>
      </c>
      <c r="M758" s="9"/>
      <c r="N758" s="6" t="s">
        <v>868</v>
      </c>
      <c r="O758" s="9"/>
      <c r="P758" s="7">
        <v>1.05</v>
      </c>
      <c r="Q758" s="6" t="s">
        <v>999</v>
      </c>
      <c r="R758" s="6" t="s">
        <v>2613</v>
      </c>
      <c r="S758" s="6" t="s">
        <v>19</v>
      </c>
      <c r="T758" s="8">
        <v>42947</v>
      </c>
      <c r="U758" s="8">
        <v>42947</v>
      </c>
      <c r="V758" s="7" t="b">
        <v>0</v>
      </c>
      <c r="W758" s="6" t="s">
        <v>1230</v>
      </c>
      <c r="X758" s="6" t="s">
        <v>870</v>
      </c>
      <c r="Y758" s="7">
        <v>1</v>
      </c>
      <c r="Z758" s="6" t="s">
        <v>713</v>
      </c>
      <c r="AA758" s="6" t="str">
        <f t="shared" si="44"/>
        <v/>
      </c>
      <c r="AB758" s="6" t="str">
        <f t="shared" si="45"/>
        <v/>
      </c>
      <c r="AD758" s="10" t="e">
        <f>VLOOKUP(R758,Layout2!$B$2:$M$2395,12,FALSE)</f>
        <v>#N/A</v>
      </c>
      <c r="AE758" s="10" t="e">
        <f>IF(ISNA(AD758),VLOOKUP(C758,Layout2!$F$2:$M$2395,8,FALSE),AD758)</f>
        <v>#N/A</v>
      </c>
      <c r="AF758" s="10" t="e">
        <f>IF(ISNA(AE758),VLOOKUP(B758,Layout2!$F$2:$M$2395,8,FALSE),AE758)</f>
        <v>#N/A</v>
      </c>
      <c r="AG758" s="10" t="e">
        <f>IF(ISNA(AF758),VLOOKUP(B758,Layout2!$B$2:$M$2395,12,FALSE),AF758)</f>
        <v>#N/A</v>
      </c>
      <c r="AI758" s="17" t="e">
        <v>#N/A</v>
      </c>
      <c r="AJ758" s="17" t="e">
        <v>#N/A</v>
      </c>
      <c r="AK758" s="17" t="s">
        <v>19</v>
      </c>
      <c r="AL758" t="str">
        <f t="shared" si="46"/>
        <v/>
      </c>
      <c r="AM758" t="str">
        <f t="shared" si="47"/>
        <v>Unknown (BRBBDCLTFAD7)</v>
      </c>
    </row>
    <row r="759" spans="1:39" ht="12.75" customHeight="1" x14ac:dyDescent="0.3">
      <c r="A759" s="6" t="s">
        <v>2615</v>
      </c>
      <c r="B759" s="6" t="s">
        <v>2616</v>
      </c>
      <c r="C759" s="6" t="s">
        <v>2583</v>
      </c>
      <c r="D759" s="7" t="b">
        <v>0</v>
      </c>
      <c r="E759" s="6" t="s">
        <v>913</v>
      </c>
      <c r="F759" s="6" t="s">
        <v>867</v>
      </c>
      <c r="G759" s="8">
        <v>42900</v>
      </c>
      <c r="H759" s="8">
        <v>43630</v>
      </c>
      <c r="I759" s="9"/>
      <c r="J759" s="9"/>
      <c r="K759" s="9"/>
      <c r="L759" s="6" t="s">
        <v>19</v>
      </c>
      <c r="M759" s="9"/>
      <c r="N759" s="6" t="s">
        <v>868</v>
      </c>
      <c r="O759" s="9"/>
      <c r="P759" s="7">
        <v>1.05</v>
      </c>
      <c r="Q759" s="6" t="s">
        <v>999</v>
      </c>
      <c r="R759" s="6" t="s">
        <v>2616</v>
      </c>
      <c r="S759" s="6" t="s">
        <v>19</v>
      </c>
      <c r="T759" s="8">
        <v>42947</v>
      </c>
      <c r="U759" s="8">
        <v>42947</v>
      </c>
      <c r="V759" s="7" t="b">
        <v>0</v>
      </c>
      <c r="W759" s="6" t="s">
        <v>1230</v>
      </c>
      <c r="X759" s="6" t="s">
        <v>870</v>
      </c>
      <c r="Y759" s="7">
        <v>1</v>
      </c>
      <c r="Z759" s="6" t="s">
        <v>713</v>
      </c>
      <c r="AA759" s="6" t="str">
        <f t="shared" si="44"/>
        <v/>
      </c>
      <c r="AB759" s="6" t="str">
        <f t="shared" si="45"/>
        <v/>
      </c>
      <c r="AD759" s="10" t="e">
        <f>VLOOKUP(R759,Layout2!$B$2:$M$2395,12,FALSE)</f>
        <v>#N/A</v>
      </c>
      <c r="AE759" s="10" t="e">
        <f>IF(ISNA(AD759),VLOOKUP(C759,Layout2!$F$2:$M$2395,8,FALSE),AD759)</f>
        <v>#N/A</v>
      </c>
      <c r="AF759" s="10" t="e">
        <f>IF(ISNA(AE759),VLOOKUP(B759,Layout2!$F$2:$M$2395,8,FALSE),AE759)</f>
        <v>#N/A</v>
      </c>
      <c r="AG759" s="10" t="e">
        <f>IF(ISNA(AF759),VLOOKUP(B759,Layout2!$B$2:$M$2395,12,FALSE),AF759)</f>
        <v>#N/A</v>
      </c>
      <c r="AI759" s="17" t="e">
        <v>#N/A</v>
      </c>
      <c r="AJ759" s="17" t="e">
        <v>#N/A</v>
      </c>
      <c r="AK759" s="17" t="s">
        <v>19</v>
      </c>
      <c r="AL759" t="str">
        <f t="shared" si="46"/>
        <v/>
      </c>
      <c r="AM759" t="str">
        <f t="shared" si="47"/>
        <v>Unknown (BRBVKWLFI5T0)</v>
      </c>
    </row>
    <row r="760" spans="1:39" ht="12.75" customHeight="1" x14ac:dyDescent="0.3">
      <c r="A760" s="6" t="s">
        <v>2617</v>
      </c>
      <c r="B760" s="6" t="s">
        <v>2618</v>
      </c>
      <c r="C760" s="6" t="s">
        <v>2619</v>
      </c>
      <c r="D760" s="7" t="b">
        <v>0</v>
      </c>
      <c r="E760" s="6" t="s">
        <v>913</v>
      </c>
      <c r="F760" s="6" t="s">
        <v>867</v>
      </c>
      <c r="G760" s="8">
        <v>42940</v>
      </c>
      <c r="H760" s="8">
        <v>44036</v>
      </c>
      <c r="I760" s="9"/>
      <c r="J760" s="9"/>
      <c r="K760" s="9"/>
      <c r="L760" s="6" t="s">
        <v>19</v>
      </c>
      <c r="M760" s="9"/>
      <c r="N760" s="6" t="s">
        <v>868</v>
      </c>
      <c r="O760" s="9"/>
      <c r="P760" s="7">
        <v>1.05</v>
      </c>
      <c r="Q760" s="6" t="s">
        <v>999</v>
      </c>
      <c r="R760" s="6" t="s">
        <v>2618</v>
      </c>
      <c r="S760" s="6" t="s">
        <v>19</v>
      </c>
      <c r="T760" s="8">
        <v>42947</v>
      </c>
      <c r="U760" s="8">
        <v>42947</v>
      </c>
      <c r="V760" s="7" t="b">
        <v>0</v>
      </c>
      <c r="W760" s="6" t="s">
        <v>1230</v>
      </c>
      <c r="X760" s="6" t="s">
        <v>870</v>
      </c>
      <c r="Y760" s="7">
        <v>1</v>
      </c>
      <c r="Z760" s="6" t="s">
        <v>713</v>
      </c>
      <c r="AA760" s="6" t="str">
        <f t="shared" si="44"/>
        <v/>
      </c>
      <c r="AB760" s="6" t="str">
        <f t="shared" si="45"/>
        <v/>
      </c>
      <c r="AD760" s="10" t="e">
        <f>VLOOKUP(R760,Layout2!$B$2:$M$2395,12,FALSE)</f>
        <v>#N/A</v>
      </c>
      <c r="AE760" s="10" t="e">
        <f>IF(ISNA(AD760),VLOOKUP(C760,Layout2!$F$2:$M$2395,8,FALSE),AD760)</f>
        <v>#N/A</v>
      </c>
      <c r="AF760" s="10" t="e">
        <f>IF(ISNA(AE760),VLOOKUP(B760,Layout2!$F$2:$M$2395,8,FALSE),AE760)</f>
        <v>#N/A</v>
      </c>
      <c r="AG760" s="10" t="e">
        <f>IF(ISNA(AF760),VLOOKUP(B760,Layout2!$B$2:$M$2395,12,FALSE),AF760)</f>
        <v>#N/A</v>
      </c>
      <c r="AI760" s="17" t="e">
        <v>#N/A</v>
      </c>
      <c r="AJ760" s="17" t="e">
        <v>#N/A</v>
      </c>
      <c r="AK760" s="17" t="s">
        <v>19</v>
      </c>
      <c r="AL760" t="str">
        <f t="shared" si="46"/>
        <v/>
      </c>
      <c r="AM760" t="str">
        <f t="shared" si="47"/>
        <v>Unknown (BRBRIVLFIAK0)</v>
      </c>
    </row>
    <row r="761" spans="1:39" ht="12.75" customHeight="1" x14ac:dyDescent="0.3">
      <c r="A761" s="6" t="s">
        <v>2620</v>
      </c>
      <c r="B761" s="6" t="s">
        <v>2621</v>
      </c>
      <c r="C761" s="6" t="s">
        <v>2622</v>
      </c>
      <c r="D761" s="7" t="b">
        <v>0</v>
      </c>
      <c r="E761" s="6" t="s">
        <v>913</v>
      </c>
      <c r="F761" s="6" t="s">
        <v>867</v>
      </c>
      <c r="G761" s="8">
        <v>42940</v>
      </c>
      <c r="H761" s="8">
        <v>43670</v>
      </c>
      <c r="I761" s="9"/>
      <c r="J761" s="9"/>
      <c r="K761" s="9"/>
      <c r="L761" s="6" t="s">
        <v>19</v>
      </c>
      <c r="M761" s="9"/>
      <c r="N761" s="6" t="s">
        <v>868</v>
      </c>
      <c r="O761" s="9"/>
      <c r="P761" s="7">
        <v>1.05</v>
      </c>
      <c r="Q761" s="6" t="s">
        <v>999</v>
      </c>
      <c r="R761" s="6" t="s">
        <v>2621</v>
      </c>
      <c r="S761" s="6" t="s">
        <v>19</v>
      </c>
      <c r="T761" s="8">
        <v>42947</v>
      </c>
      <c r="U761" s="8">
        <v>42947</v>
      </c>
      <c r="V761" s="7" t="b">
        <v>0</v>
      </c>
      <c r="W761" s="6" t="s">
        <v>1230</v>
      </c>
      <c r="X761" s="6" t="s">
        <v>870</v>
      </c>
      <c r="Y761" s="7">
        <v>1</v>
      </c>
      <c r="Z761" s="6" t="s">
        <v>713</v>
      </c>
      <c r="AA761" s="6" t="str">
        <f t="shared" si="44"/>
        <v/>
      </c>
      <c r="AB761" s="6" t="str">
        <f t="shared" si="45"/>
        <v/>
      </c>
      <c r="AD761" s="10" t="e">
        <f>VLOOKUP(R761,Layout2!$B$2:$M$2395,12,FALSE)</f>
        <v>#N/A</v>
      </c>
      <c r="AE761" s="10" t="e">
        <f>IF(ISNA(AD761),VLOOKUP(C761,Layout2!$F$2:$M$2395,8,FALSE),AD761)</f>
        <v>#N/A</v>
      </c>
      <c r="AF761" s="10" t="e">
        <f>IF(ISNA(AE761),VLOOKUP(B761,Layout2!$F$2:$M$2395,8,FALSE),AE761)</f>
        <v>#N/A</v>
      </c>
      <c r="AG761" s="10" t="e">
        <f>IF(ISNA(AF761),VLOOKUP(B761,Layout2!$B$2:$M$2395,12,FALSE),AF761)</f>
        <v>#N/A</v>
      </c>
      <c r="AI761" s="17" t="e">
        <v>#N/A</v>
      </c>
      <c r="AJ761" s="17" t="e">
        <v>#N/A</v>
      </c>
      <c r="AK761" s="17" t="s">
        <v>19</v>
      </c>
      <c r="AL761" t="str">
        <f t="shared" si="46"/>
        <v/>
      </c>
      <c r="AM761" t="str">
        <f t="shared" si="47"/>
        <v>Unknown (BRBRIVLFIAJ2)</v>
      </c>
    </row>
    <row r="762" spans="1:39" ht="12.75" customHeight="1" x14ac:dyDescent="0.3">
      <c r="A762" s="6" t="s">
        <v>2623</v>
      </c>
      <c r="B762" s="6" t="s">
        <v>2624</v>
      </c>
      <c r="C762" s="6" t="s">
        <v>2625</v>
      </c>
      <c r="D762" s="7" t="b">
        <v>0</v>
      </c>
      <c r="E762" s="6" t="s">
        <v>874</v>
      </c>
      <c r="F762" s="6" t="s">
        <v>867</v>
      </c>
      <c r="G762" s="8">
        <v>41562</v>
      </c>
      <c r="H762" s="8">
        <v>45214</v>
      </c>
      <c r="I762" s="9"/>
      <c r="J762" s="9"/>
      <c r="K762" s="9"/>
      <c r="L762" s="6" t="s">
        <v>2625</v>
      </c>
      <c r="M762" s="9"/>
      <c r="N762" s="6" t="s">
        <v>882</v>
      </c>
      <c r="O762" s="9"/>
      <c r="P762" s="7">
        <v>5.4199999999999998E-2</v>
      </c>
      <c r="Q762" s="6" t="s">
        <v>999</v>
      </c>
      <c r="R762" s="6" t="s">
        <v>2624</v>
      </c>
      <c r="S762" s="6" t="s">
        <v>19</v>
      </c>
      <c r="T762" s="8">
        <v>42965</v>
      </c>
      <c r="U762" s="8">
        <v>43325</v>
      </c>
      <c r="V762" s="7" t="b">
        <v>0</v>
      </c>
      <c r="W762" s="6" t="s">
        <v>860</v>
      </c>
      <c r="X762" s="6" t="s">
        <v>875</v>
      </c>
      <c r="Y762" s="7">
        <v>1</v>
      </c>
      <c r="Z762" s="6" t="s">
        <v>713</v>
      </c>
      <c r="AA762" s="6" t="str">
        <f t="shared" si="44"/>
        <v>NAO HA</v>
      </c>
      <c r="AB762" s="6" t="str">
        <f t="shared" si="45"/>
        <v/>
      </c>
      <c r="AD762" s="10" t="e">
        <f>VLOOKUP(R762,Layout2!$B$2:$M$2395,12,FALSE)</f>
        <v>#N/A</v>
      </c>
      <c r="AE762" s="10" t="e">
        <f>IF(ISNA(AD762),VLOOKUP(C762,Layout2!$F$2:$M$2395,8,FALSE),AD762)</f>
        <v>#N/A</v>
      </c>
      <c r="AF762" s="10" t="e">
        <f>IF(ISNA(AE762),VLOOKUP(B762,Layout2!$F$2:$M$2395,8,FALSE),AE762)</f>
        <v>#N/A</v>
      </c>
      <c r="AG762" s="10" t="e">
        <f>IF(ISNA(AF762),VLOOKUP(B762,Layout2!$B$2:$M$2395,12,FALSE),AF762)</f>
        <v>#N/A</v>
      </c>
      <c r="AI762" s="17" t="e">
        <v>#N/A</v>
      </c>
      <c r="AJ762" s="17" t="s">
        <v>2626</v>
      </c>
      <c r="AK762" s="17" t="s">
        <v>2626</v>
      </c>
      <c r="AL762" t="str">
        <f t="shared" si="46"/>
        <v>NAO HA</v>
      </c>
      <c r="AM762" t="str">
        <f t="shared" si="47"/>
        <v>Debênture BR Towers 1S 2E</v>
      </c>
    </row>
    <row r="763" spans="1:39" ht="12.75" customHeight="1" x14ac:dyDescent="0.3">
      <c r="A763" s="6" t="s">
        <v>2627</v>
      </c>
      <c r="B763" s="6" t="s">
        <v>2628</v>
      </c>
      <c r="C763" s="6" t="s">
        <v>409</v>
      </c>
      <c r="D763" s="7" t="b">
        <v>0</v>
      </c>
      <c r="E763" s="6" t="s">
        <v>874</v>
      </c>
      <c r="F763" s="6" t="s">
        <v>867</v>
      </c>
      <c r="G763" s="8">
        <v>41805</v>
      </c>
      <c r="H763" s="8">
        <v>44362</v>
      </c>
      <c r="I763" s="9"/>
      <c r="J763" s="9"/>
      <c r="K763" s="9"/>
      <c r="L763" s="6" t="s">
        <v>409</v>
      </c>
      <c r="M763" s="9"/>
      <c r="N763" s="6" t="s">
        <v>868</v>
      </c>
      <c r="O763" s="9"/>
      <c r="P763" s="7">
        <v>1.1850000000000001</v>
      </c>
      <c r="Q763" s="6" t="s">
        <v>999</v>
      </c>
      <c r="R763" s="6" t="s">
        <v>408</v>
      </c>
      <c r="S763" s="6" t="s">
        <v>19</v>
      </c>
      <c r="T763" s="8">
        <v>42965</v>
      </c>
      <c r="U763" s="8">
        <v>43325</v>
      </c>
      <c r="V763" s="7" t="b">
        <v>0</v>
      </c>
      <c r="W763" s="6" t="s">
        <v>860</v>
      </c>
      <c r="X763" s="6" t="s">
        <v>875</v>
      </c>
      <c r="Y763" s="7">
        <v>1</v>
      </c>
      <c r="Z763" s="6" t="s">
        <v>713</v>
      </c>
      <c r="AA763" s="6" t="str">
        <f t="shared" si="44"/>
        <v>JSLG3</v>
      </c>
      <c r="AB763" s="6" t="str">
        <f t="shared" si="45"/>
        <v>52548435000179</v>
      </c>
      <c r="AD763" s="10" t="str">
        <f>VLOOKUP(R763,Layout2!$B$2:$M$2395,12,FALSE)</f>
        <v>52548435000179</v>
      </c>
      <c r="AE763" s="10" t="str">
        <f>IF(ISNA(AD763),VLOOKUP(C763,Layout2!$F$2:$M$2395,8,FALSE),AD763)</f>
        <v>52548435000179</v>
      </c>
      <c r="AF763" s="10" t="str">
        <f>IF(ISNA(AE763),VLOOKUP(B763,Layout2!$F$2:$M$2395,8,FALSE),AE763)</f>
        <v>52548435000179</v>
      </c>
      <c r="AG763" s="10" t="str">
        <f>IF(ISNA(AF763),VLOOKUP(B763,Layout2!$B$2:$M$2395,12,FALSE),AF763)</f>
        <v>52548435000179</v>
      </c>
      <c r="AI763" s="17" t="s">
        <v>2629</v>
      </c>
      <c r="AJ763" s="17" t="s">
        <v>2629</v>
      </c>
      <c r="AK763" s="17" t="s">
        <v>2629</v>
      </c>
      <c r="AL763" t="str">
        <f t="shared" si="46"/>
        <v>JSLG3</v>
      </c>
      <c r="AM763" t="str">
        <f t="shared" si="47"/>
        <v>Debênture JSL 3S 8E</v>
      </c>
    </row>
    <row r="764" spans="1:39" ht="12.75" customHeight="1" x14ac:dyDescent="0.3">
      <c r="A764" s="6" t="s">
        <v>2630</v>
      </c>
      <c r="B764" s="6" t="s">
        <v>2631</v>
      </c>
      <c r="C764" s="6" t="s">
        <v>2632</v>
      </c>
      <c r="D764" s="7" t="b">
        <v>0</v>
      </c>
      <c r="E764" s="6" t="s">
        <v>874</v>
      </c>
      <c r="F764" s="6" t="s">
        <v>867</v>
      </c>
      <c r="G764" s="8">
        <v>42750</v>
      </c>
      <c r="H764" s="8">
        <v>46827</v>
      </c>
      <c r="I764" s="9"/>
      <c r="J764" s="9"/>
      <c r="K764" s="9"/>
      <c r="L764" s="6" t="s">
        <v>2632</v>
      </c>
      <c r="M764" s="9"/>
      <c r="N764" s="6" t="s">
        <v>882</v>
      </c>
      <c r="O764" s="9"/>
      <c r="P764" s="7">
        <v>6.0699999999999997E-2</v>
      </c>
      <c r="Q764" s="6" t="s">
        <v>999</v>
      </c>
      <c r="R764" s="6" t="s">
        <v>2633</v>
      </c>
      <c r="S764" s="6" t="s">
        <v>19</v>
      </c>
      <c r="T764" s="8">
        <v>42969</v>
      </c>
      <c r="U764" s="8">
        <v>43151</v>
      </c>
      <c r="V764" s="7" t="b">
        <v>0</v>
      </c>
      <c r="W764" s="6" t="s">
        <v>860</v>
      </c>
      <c r="X764" s="6" t="s">
        <v>875</v>
      </c>
      <c r="Y764" s="7">
        <v>1</v>
      </c>
      <c r="Z764" s="6" t="s">
        <v>713</v>
      </c>
      <c r="AA764" s="6" t="str">
        <f t="shared" si="44"/>
        <v>CPLE3</v>
      </c>
      <c r="AB764" s="6" t="str">
        <f t="shared" si="45"/>
        <v/>
      </c>
      <c r="AD764" s="10" t="e">
        <f>VLOOKUP(R764,Layout2!$B$2:$M$2395,12,FALSE)</f>
        <v>#N/A</v>
      </c>
      <c r="AE764" s="10" t="e">
        <f>IF(ISNA(AD764),VLOOKUP(C764,Layout2!$F$2:$M$2395,8,FALSE),AD764)</f>
        <v>#N/A</v>
      </c>
      <c r="AF764" s="10" t="e">
        <f>IF(ISNA(AE764),VLOOKUP(B764,Layout2!$F$2:$M$2395,8,FALSE),AE764)</f>
        <v>#N/A</v>
      </c>
      <c r="AG764" s="10" t="e">
        <f>IF(ISNA(AF764),VLOOKUP(B764,Layout2!$B$2:$M$2395,12,FALSE),AF764)</f>
        <v>#N/A</v>
      </c>
      <c r="AI764" s="17" t="e">
        <v>#N/A</v>
      </c>
      <c r="AJ764" s="17" t="s">
        <v>934</v>
      </c>
      <c r="AK764" s="17" t="s">
        <v>934</v>
      </c>
      <c r="AL764" t="str">
        <f t="shared" si="46"/>
        <v>CPLE3</v>
      </c>
      <c r="AM764" t="str">
        <f t="shared" si="47"/>
        <v>Debênture Paranaíba Transmissora 1S 2E</v>
      </c>
    </row>
    <row r="765" spans="1:39" ht="12.75" customHeight="1" x14ac:dyDescent="0.3">
      <c r="A765" s="6" t="s">
        <v>2634</v>
      </c>
      <c r="B765" s="6" t="s">
        <v>2635</v>
      </c>
      <c r="C765" s="6" t="s">
        <v>590</v>
      </c>
      <c r="D765" s="7" t="b">
        <v>0</v>
      </c>
      <c r="E765" s="6" t="s">
        <v>874</v>
      </c>
      <c r="F765" s="6" t="s">
        <v>867</v>
      </c>
      <c r="G765" s="8">
        <v>40954</v>
      </c>
      <c r="H765" s="8">
        <v>44607</v>
      </c>
      <c r="I765" s="9"/>
      <c r="J765" s="9"/>
      <c r="K765" s="9"/>
      <c r="L765" s="6" t="s">
        <v>590</v>
      </c>
      <c r="M765" s="9"/>
      <c r="N765" s="6" t="s">
        <v>882</v>
      </c>
      <c r="O765" s="9"/>
      <c r="P765" s="7">
        <v>0.10390000000000001</v>
      </c>
      <c r="Q765" s="6" t="s">
        <v>999</v>
      </c>
      <c r="R765" s="6" t="s">
        <v>589</v>
      </c>
      <c r="S765" s="6" t="s">
        <v>19</v>
      </c>
      <c r="T765" s="8">
        <v>42969</v>
      </c>
      <c r="U765" s="8">
        <v>43150</v>
      </c>
      <c r="V765" s="7" t="b">
        <v>0</v>
      </c>
      <c r="W765" s="6" t="s">
        <v>860</v>
      </c>
      <c r="X765" s="6" t="s">
        <v>875</v>
      </c>
      <c r="Y765" s="7">
        <v>1</v>
      </c>
      <c r="Z765" s="6" t="s">
        <v>713</v>
      </c>
      <c r="AA765" s="6" t="str">
        <f t="shared" si="44"/>
        <v>CMIG4</v>
      </c>
      <c r="AB765" s="6" t="str">
        <f t="shared" si="45"/>
        <v>06981176000158</v>
      </c>
      <c r="AD765" s="10" t="str">
        <f>VLOOKUP(R765,Layout2!$B$2:$M$2395,12,FALSE)</f>
        <v>06981176000158</v>
      </c>
      <c r="AE765" s="10" t="str">
        <f>IF(ISNA(AD765),VLOOKUP(C765,Layout2!$F$2:$M$2395,8,FALSE),AD765)</f>
        <v>06981176000158</v>
      </c>
      <c r="AF765" s="10" t="str">
        <f>IF(ISNA(AE765),VLOOKUP(B765,Layout2!$F$2:$M$2395,8,FALSE),AE765)</f>
        <v>06981176000158</v>
      </c>
      <c r="AG765" s="10" t="str">
        <f>IF(ISNA(AF765),VLOOKUP(B765,Layout2!$B$2:$M$2395,12,FALSE),AF765)</f>
        <v>06981176000158</v>
      </c>
      <c r="AI765" s="17" t="s">
        <v>981</v>
      </c>
      <c r="AJ765" s="17" t="s">
        <v>981</v>
      </c>
      <c r="AK765" s="17" t="s">
        <v>981</v>
      </c>
      <c r="AL765" t="str">
        <f t="shared" si="46"/>
        <v>CMIG4</v>
      </c>
      <c r="AM765" t="str">
        <f t="shared" si="47"/>
        <v>Debênture CEMIG 3S 3E</v>
      </c>
    </row>
    <row r="766" spans="1:39" ht="12.75" customHeight="1" x14ac:dyDescent="0.3">
      <c r="A766" s="6" t="s">
        <v>2636</v>
      </c>
      <c r="B766" s="6" t="s">
        <v>2637</v>
      </c>
      <c r="C766" s="6" t="s">
        <v>2638</v>
      </c>
      <c r="D766" s="7" t="b">
        <v>0</v>
      </c>
      <c r="E766" s="6" t="s">
        <v>874</v>
      </c>
      <c r="F766" s="6" t="s">
        <v>867</v>
      </c>
      <c r="G766" s="8">
        <v>42719</v>
      </c>
      <c r="H766" s="8">
        <v>47832</v>
      </c>
      <c r="I766" s="9"/>
      <c r="J766" s="9"/>
      <c r="K766" s="9"/>
      <c r="L766" s="6" t="s">
        <v>2638</v>
      </c>
      <c r="M766" s="9"/>
      <c r="N766" s="6" t="s">
        <v>882</v>
      </c>
      <c r="O766" s="9"/>
      <c r="P766" s="7">
        <v>6.0699999999999997E-2</v>
      </c>
      <c r="Q766" s="6" t="s">
        <v>999</v>
      </c>
      <c r="R766" s="6" t="s">
        <v>2639</v>
      </c>
      <c r="S766" s="6" t="s">
        <v>19</v>
      </c>
      <c r="T766" s="8">
        <v>42969</v>
      </c>
      <c r="U766" s="8">
        <v>43325</v>
      </c>
      <c r="V766" s="7" t="b">
        <v>0</v>
      </c>
      <c r="W766" s="6" t="s">
        <v>860</v>
      </c>
      <c r="X766" s="6" t="s">
        <v>875</v>
      </c>
      <c r="Y766" s="7">
        <v>1</v>
      </c>
      <c r="Z766" s="6" t="s">
        <v>713</v>
      </c>
      <c r="AA766" s="6" t="str">
        <f t="shared" si="44"/>
        <v>0837616D</v>
      </c>
      <c r="AB766" s="6" t="str">
        <f t="shared" si="45"/>
        <v/>
      </c>
      <c r="AD766" s="10" t="e">
        <f>VLOOKUP(R766,Layout2!$B$2:$M$2395,12,FALSE)</f>
        <v>#N/A</v>
      </c>
      <c r="AE766" s="10" t="e">
        <f>IF(ISNA(AD766),VLOOKUP(C766,Layout2!$F$2:$M$2395,8,FALSE),AD766)</f>
        <v>#N/A</v>
      </c>
      <c r="AF766" s="10" t="e">
        <f>IF(ISNA(AE766),VLOOKUP(B766,Layout2!$F$2:$M$2395,8,FALSE),AE766)</f>
        <v>#N/A</v>
      </c>
      <c r="AG766" s="10" t="e">
        <f>IF(ISNA(AF766),VLOOKUP(B766,Layout2!$B$2:$M$2395,12,FALSE),AF766)</f>
        <v>#N/A</v>
      </c>
      <c r="AI766" s="17" t="e">
        <v>#N/A</v>
      </c>
      <c r="AJ766" s="17" t="s">
        <v>2640</v>
      </c>
      <c r="AK766" s="17" t="s">
        <v>2640</v>
      </c>
      <c r="AL766" t="str">
        <f t="shared" si="46"/>
        <v>0837616D</v>
      </c>
      <c r="AM766" t="str">
        <f t="shared" si="47"/>
        <v>Debênture TRANSMISSORA SUL LITORANEA DE ENERGIA 1S 1E</v>
      </c>
    </row>
    <row r="767" spans="1:39" ht="12.75" customHeight="1" x14ac:dyDescent="0.3">
      <c r="A767" s="6" t="s">
        <v>2641</v>
      </c>
      <c r="B767" s="6" t="s">
        <v>2642</v>
      </c>
      <c r="C767" s="6" t="s">
        <v>2643</v>
      </c>
      <c r="D767" s="7" t="b">
        <v>0</v>
      </c>
      <c r="E767" s="6" t="s">
        <v>874</v>
      </c>
      <c r="F767" s="6" t="s">
        <v>867</v>
      </c>
      <c r="G767" s="8">
        <v>42319</v>
      </c>
      <c r="H767" s="8">
        <v>43415</v>
      </c>
      <c r="I767" s="9"/>
      <c r="J767" s="9"/>
      <c r="K767" s="9"/>
      <c r="L767" s="6" t="s">
        <v>2643</v>
      </c>
      <c r="M767" s="9"/>
      <c r="N767" s="6" t="s">
        <v>888</v>
      </c>
      <c r="O767" s="9"/>
      <c r="P767" s="7">
        <v>0.4884</v>
      </c>
      <c r="Q767" s="6" t="s">
        <v>999</v>
      </c>
      <c r="R767" s="6" t="s">
        <v>2644</v>
      </c>
      <c r="S767" s="6" t="s">
        <v>19</v>
      </c>
      <c r="T767" s="8">
        <v>42969</v>
      </c>
      <c r="U767" s="8">
        <v>43151</v>
      </c>
      <c r="V767" s="7" t="b">
        <v>0</v>
      </c>
      <c r="W767" s="6" t="s">
        <v>860</v>
      </c>
      <c r="X767" s="6" t="s">
        <v>875</v>
      </c>
      <c r="Y767" s="7">
        <v>1</v>
      </c>
      <c r="Z767" s="6" t="s">
        <v>713</v>
      </c>
      <c r="AA767" s="6" t="str">
        <f t="shared" si="44"/>
        <v>0609448D</v>
      </c>
      <c r="AB767" s="6" t="str">
        <f t="shared" si="45"/>
        <v/>
      </c>
      <c r="AD767" s="10" t="e">
        <f>VLOOKUP(R767,Layout2!$B$2:$M$2395,12,FALSE)</f>
        <v>#N/A</v>
      </c>
      <c r="AE767" s="10" t="e">
        <f>IF(ISNA(AD767),VLOOKUP(C767,Layout2!$F$2:$M$2395,8,FALSE),AD767)</f>
        <v>#N/A</v>
      </c>
      <c r="AF767" s="10" t="e">
        <f>IF(ISNA(AE767),VLOOKUP(B767,Layout2!$F$2:$M$2395,8,FALSE),AE767)</f>
        <v>#N/A</v>
      </c>
      <c r="AG767" s="10" t="e">
        <f>IF(ISNA(AF767),VLOOKUP(B767,Layout2!$B$2:$M$2395,12,FALSE),AF767)</f>
        <v>#N/A</v>
      </c>
      <c r="AI767" s="17" t="e">
        <v>#N/A</v>
      </c>
      <c r="AJ767" s="17" t="s">
        <v>2645</v>
      </c>
      <c r="AK767" s="17" t="s">
        <v>2645</v>
      </c>
      <c r="AL767" t="str">
        <f t="shared" si="46"/>
        <v>0609448D</v>
      </c>
      <c r="AM767" t="str">
        <f t="shared" si="47"/>
        <v>Debênture Ouro Verde 1S 4E</v>
      </c>
    </row>
    <row r="768" spans="1:39" ht="12.75" customHeight="1" x14ac:dyDescent="0.3">
      <c r="A768" s="6" t="s">
        <v>2646</v>
      </c>
      <c r="B768" s="6" t="s">
        <v>2647</v>
      </c>
      <c r="C768" s="6" t="s">
        <v>238</v>
      </c>
      <c r="D768" s="7" t="b">
        <v>0</v>
      </c>
      <c r="E768" s="6" t="s">
        <v>874</v>
      </c>
      <c r="F768" s="6" t="s">
        <v>867</v>
      </c>
      <c r="G768" s="8">
        <v>41805</v>
      </c>
      <c r="H768" s="8">
        <v>43631</v>
      </c>
      <c r="I768" s="9"/>
      <c r="J768" s="9"/>
      <c r="K768" s="9"/>
      <c r="L768" s="6" t="s">
        <v>238</v>
      </c>
      <c r="M768" s="9"/>
      <c r="N768" s="6" t="s">
        <v>868</v>
      </c>
      <c r="O768" s="9"/>
      <c r="P768" s="7">
        <v>0</v>
      </c>
      <c r="Q768" s="6" t="s">
        <v>999</v>
      </c>
      <c r="R768" s="6" t="s">
        <v>237</v>
      </c>
      <c r="S768" s="6" t="s">
        <v>19</v>
      </c>
      <c r="T768" s="8">
        <v>42969</v>
      </c>
      <c r="U768" s="8">
        <v>43621</v>
      </c>
      <c r="V768" s="7" t="b">
        <v>0</v>
      </c>
      <c r="W768" s="6" t="s">
        <v>860</v>
      </c>
      <c r="X768" s="6" t="s">
        <v>875</v>
      </c>
      <c r="Y768" s="7">
        <v>1</v>
      </c>
      <c r="Z768" s="6" t="s">
        <v>713</v>
      </c>
      <c r="AA768" s="6" t="str">
        <f t="shared" si="44"/>
        <v>JSLG3</v>
      </c>
      <c r="AB768" s="6" t="str">
        <f t="shared" si="45"/>
        <v>52548435000179</v>
      </c>
      <c r="AD768" s="10" t="str">
        <f>VLOOKUP(R768,Layout2!$B$2:$M$2395,12,FALSE)</f>
        <v>52548435000179</v>
      </c>
      <c r="AE768" s="10" t="str">
        <f>IF(ISNA(AD768),VLOOKUP(C768,Layout2!$F$2:$M$2395,8,FALSE),AD768)</f>
        <v>52548435000179</v>
      </c>
      <c r="AF768" s="10" t="str">
        <f>IF(ISNA(AE768),VLOOKUP(B768,Layout2!$F$2:$M$2395,8,FALSE),AE768)</f>
        <v>52548435000179</v>
      </c>
      <c r="AG768" s="10" t="str">
        <f>IF(ISNA(AF768),VLOOKUP(B768,Layout2!$B$2:$M$2395,12,FALSE),AF768)</f>
        <v>52548435000179</v>
      </c>
      <c r="AI768" s="17" t="s">
        <v>2629</v>
      </c>
      <c r="AJ768" s="17" t="s">
        <v>2629</v>
      </c>
      <c r="AK768" s="17" t="s">
        <v>2629</v>
      </c>
      <c r="AL768" t="str">
        <f t="shared" si="46"/>
        <v>JSLG3</v>
      </c>
      <c r="AM768" t="str">
        <f t="shared" si="47"/>
        <v>Debênture JSL 1S 8E</v>
      </c>
    </row>
    <row r="769" spans="1:39" ht="12.75" customHeight="1" x14ac:dyDescent="0.3">
      <c r="A769" s="6" t="s">
        <v>2648</v>
      </c>
      <c r="B769" s="6" t="s">
        <v>2649</v>
      </c>
      <c r="C769" s="6" t="s">
        <v>2650</v>
      </c>
      <c r="D769" s="7" t="b">
        <v>0</v>
      </c>
      <c r="E769" s="6" t="s">
        <v>874</v>
      </c>
      <c r="F769" s="6" t="s">
        <v>867</v>
      </c>
      <c r="G769" s="8">
        <v>41713</v>
      </c>
      <c r="H769" s="8">
        <v>43539</v>
      </c>
      <c r="I769" s="9"/>
      <c r="J769" s="9"/>
      <c r="K769" s="9"/>
      <c r="L769" s="6" t="s">
        <v>2650</v>
      </c>
      <c r="M769" s="9"/>
      <c r="N769" s="6" t="s">
        <v>888</v>
      </c>
      <c r="O769" s="9"/>
      <c r="P769" s="7">
        <v>3.9399999999999998E-2</v>
      </c>
      <c r="Q769" s="6" t="s">
        <v>999</v>
      </c>
      <c r="R769" s="6" t="s">
        <v>2651</v>
      </c>
      <c r="S769" s="6" t="s">
        <v>19</v>
      </c>
      <c r="T769" s="8">
        <v>42969</v>
      </c>
      <c r="U769" s="8">
        <v>43122</v>
      </c>
      <c r="V769" s="7" t="b">
        <v>0</v>
      </c>
      <c r="W769" s="6" t="s">
        <v>860</v>
      </c>
      <c r="X769" s="6" t="s">
        <v>875</v>
      </c>
      <c r="Y769" s="7">
        <v>1</v>
      </c>
      <c r="Z769" s="6" t="s">
        <v>713</v>
      </c>
      <c r="AA769" s="6" t="str">
        <f t="shared" si="44"/>
        <v>0609448D</v>
      </c>
      <c r="AB769" s="6" t="str">
        <f t="shared" si="45"/>
        <v/>
      </c>
      <c r="AD769" s="10" t="e">
        <f>VLOOKUP(R769,Layout2!$B$2:$M$2395,12,FALSE)</f>
        <v>#N/A</v>
      </c>
      <c r="AE769" s="10" t="e">
        <f>IF(ISNA(AD769),VLOOKUP(C769,Layout2!$F$2:$M$2395,8,FALSE),AD769)</f>
        <v>#N/A</v>
      </c>
      <c r="AF769" s="10" t="e">
        <f>IF(ISNA(AE769),VLOOKUP(B769,Layout2!$F$2:$M$2395,8,FALSE),AE769)</f>
        <v>#N/A</v>
      </c>
      <c r="AG769" s="10" t="e">
        <f>IF(ISNA(AF769),VLOOKUP(B769,Layout2!$B$2:$M$2395,12,FALSE),AF769)</f>
        <v>#N/A</v>
      </c>
      <c r="AI769" s="17" t="e">
        <v>#N/A</v>
      </c>
      <c r="AJ769" s="17" t="s">
        <v>2645</v>
      </c>
      <c r="AK769" s="17" t="s">
        <v>2645</v>
      </c>
      <c r="AL769" t="str">
        <f t="shared" si="46"/>
        <v>0609448D</v>
      </c>
      <c r="AM769" t="str">
        <f t="shared" si="47"/>
        <v>Debênture Ouro Verde 2S 3E</v>
      </c>
    </row>
    <row r="770" spans="1:39" ht="12.75" customHeight="1" x14ac:dyDescent="0.3">
      <c r="A770" s="6" t="s">
        <v>2652</v>
      </c>
      <c r="B770" s="6" t="s">
        <v>2653</v>
      </c>
      <c r="C770" s="6" t="s">
        <v>2654</v>
      </c>
      <c r="D770" s="7" t="b">
        <v>0</v>
      </c>
      <c r="E770" s="6" t="s">
        <v>1089</v>
      </c>
      <c r="F770" s="6" t="s">
        <v>975</v>
      </c>
      <c r="G770" s="8">
        <v>42970</v>
      </c>
      <c r="H770" s="8">
        <v>55153</v>
      </c>
      <c r="I770" s="9"/>
      <c r="J770" s="9"/>
      <c r="K770" s="9"/>
      <c r="L770" s="6" t="s">
        <v>19</v>
      </c>
      <c r="M770" s="9"/>
      <c r="N770" s="6" t="s">
        <v>888</v>
      </c>
      <c r="O770" s="9"/>
      <c r="P770" s="7">
        <v>0</v>
      </c>
      <c r="Q770" s="6" t="s">
        <v>999</v>
      </c>
      <c r="R770" s="6" t="s">
        <v>662</v>
      </c>
      <c r="S770" s="6" t="s">
        <v>19</v>
      </c>
      <c r="T770" s="8">
        <v>42969</v>
      </c>
      <c r="U770" s="8">
        <v>43581</v>
      </c>
      <c r="V770" s="7" t="b">
        <v>0</v>
      </c>
      <c r="W770" s="6" t="s">
        <v>860</v>
      </c>
      <c r="X770" s="6" t="s">
        <v>861</v>
      </c>
      <c r="Y770" s="7">
        <v>1</v>
      </c>
      <c r="Z770" s="6" t="s">
        <v>713</v>
      </c>
      <c r="AA770" s="6" t="str">
        <f t="shared" si="44"/>
        <v/>
      </c>
      <c r="AB770" s="6" t="str">
        <f t="shared" si="45"/>
        <v>23773301000153</v>
      </c>
      <c r="AD770" s="10" t="str">
        <f>VLOOKUP(R770,Layout2!$B$2:$M$2395,12,FALSE)</f>
        <v>23773301000153</v>
      </c>
      <c r="AE770" s="10" t="str">
        <f>IF(ISNA(AD770),VLOOKUP(C770,Layout2!$F$2:$M$2395,8,FALSE),AD770)</f>
        <v>23773301000153</v>
      </c>
      <c r="AF770" s="10" t="str">
        <f>IF(ISNA(AE770),VLOOKUP(B770,Layout2!$F$2:$M$2395,8,FALSE),AE770)</f>
        <v>23773301000153</v>
      </c>
      <c r="AG770" s="10" t="str">
        <f>IF(ISNA(AF770),VLOOKUP(B770,Layout2!$B$2:$M$2395,12,FALSE),AF770)</f>
        <v>23773301000153</v>
      </c>
      <c r="AI770" s="17" t="e">
        <v>#N/A</v>
      </c>
      <c r="AJ770" s="17" t="e">
        <v>#N/A</v>
      </c>
      <c r="AK770" s="17" t="s">
        <v>19</v>
      </c>
      <c r="AL770" t="str">
        <f t="shared" si="46"/>
        <v/>
      </c>
      <c r="AM770" t="str">
        <f t="shared" si="47"/>
        <v>FIDC Angá Sabemi V Sr</v>
      </c>
    </row>
    <row r="771" spans="1:39" ht="12.75" customHeight="1" x14ac:dyDescent="0.3">
      <c r="A771" s="6" t="s">
        <v>2655</v>
      </c>
      <c r="B771" s="6" t="s">
        <v>2656</v>
      </c>
      <c r="C771" s="6" t="s">
        <v>2331</v>
      </c>
      <c r="D771" s="7" t="b">
        <v>0</v>
      </c>
      <c r="E771" s="6" t="s">
        <v>1089</v>
      </c>
      <c r="F771" s="6" t="s">
        <v>975</v>
      </c>
      <c r="G771" s="8">
        <v>42972</v>
      </c>
      <c r="H771" s="8">
        <v>55153</v>
      </c>
      <c r="I771" s="9"/>
      <c r="J771" s="9"/>
      <c r="K771" s="9"/>
      <c r="L771" s="6" t="s">
        <v>19</v>
      </c>
      <c r="M771" s="9"/>
      <c r="N771" s="6" t="s">
        <v>888</v>
      </c>
      <c r="O771" s="9"/>
      <c r="P771" s="7">
        <v>0</v>
      </c>
      <c r="Q771" s="6" t="s">
        <v>999</v>
      </c>
      <c r="R771" s="6" t="s">
        <v>2656</v>
      </c>
      <c r="S771" s="6" t="s">
        <v>19</v>
      </c>
      <c r="T771" s="8">
        <v>42970</v>
      </c>
      <c r="U771" s="8">
        <v>43581</v>
      </c>
      <c r="V771" s="7" t="b">
        <v>0</v>
      </c>
      <c r="W771" s="6" t="s">
        <v>860</v>
      </c>
      <c r="X771" s="6" t="s">
        <v>861</v>
      </c>
      <c r="Y771" s="7">
        <v>1</v>
      </c>
      <c r="Z771" s="6" t="s">
        <v>713</v>
      </c>
      <c r="AA771" s="6" t="str">
        <f t="shared" ref="AA771:AA834" si="48">+AK771</f>
        <v/>
      </c>
      <c r="AB771" s="6" t="str">
        <f t="shared" ref="AB771:AB834" si="49">IF(ISNA(AG771),"",AG771)</f>
        <v/>
      </c>
      <c r="AD771" s="10" t="e">
        <f>VLOOKUP(R771,Layout2!$B$2:$M$2395,12,FALSE)</f>
        <v>#N/A</v>
      </c>
      <c r="AE771" s="10" t="e">
        <f>IF(ISNA(AD771),VLOOKUP(C771,Layout2!$F$2:$M$2395,8,FALSE),AD771)</f>
        <v>#N/A</v>
      </c>
      <c r="AF771" s="10" t="e">
        <f>IF(ISNA(AE771),VLOOKUP(B771,Layout2!$F$2:$M$2395,8,FALSE),AE771)</f>
        <v>#N/A</v>
      </c>
      <c r="AG771" s="10" t="e">
        <f>IF(ISNA(AF771),VLOOKUP(B771,Layout2!$B$2:$M$2395,12,FALSE),AF771)</f>
        <v>#N/A</v>
      </c>
      <c r="AI771" s="17" t="e">
        <v>#N/A</v>
      </c>
      <c r="AJ771" s="17" t="e">
        <v>#N/A</v>
      </c>
      <c r="AK771" s="17" t="s">
        <v>19</v>
      </c>
      <c r="AL771" t="str">
        <f t="shared" ref="AL771:AL834" si="50">+AA771</f>
        <v/>
      </c>
      <c r="AM771" t="str">
        <f t="shared" ref="AM771:AM834" si="51">+A771</f>
        <v>FIDC Driver Brasil III Mez</v>
      </c>
    </row>
    <row r="772" spans="1:39" ht="12.75" customHeight="1" x14ac:dyDescent="0.3">
      <c r="A772" s="6" t="s">
        <v>2657</v>
      </c>
      <c r="B772" s="6" t="s">
        <v>226</v>
      </c>
      <c r="C772" s="6" t="s">
        <v>227</v>
      </c>
      <c r="D772" s="7" t="b">
        <v>0</v>
      </c>
      <c r="E772" s="6" t="s">
        <v>874</v>
      </c>
      <c r="F772" s="6" t="s">
        <v>867</v>
      </c>
      <c r="G772" s="8">
        <v>41830</v>
      </c>
      <c r="H772" s="8">
        <v>44043</v>
      </c>
      <c r="I772" s="9"/>
      <c r="J772" s="9"/>
      <c r="K772" s="9"/>
      <c r="L772" s="6" t="s">
        <v>227</v>
      </c>
      <c r="M772" s="9"/>
      <c r="N772" s="6" t="s">
        <v>888</v>
      </c>
      <c r="O772" s="9"/>
      <c r="P772" s="7">
        <v>0</v>
      </c>
      <c r="Q772" s="6" t="s">
        <v>999</v>
      </c>
      <c r="R772" s="6" t="s">
        <v>226</v>
      </c>
      <c r="S772" s="6" t="s">
        <v>19</v>
      </c>
      <c r="T772" s="8">
        <v>42970</v>
      </c>
      <c r="U772" s="8">
        <v>43325</v>
      </c>
      <c r="V772" s="7" t="b">
        <v>0</v>
      </c>
      <c r="W772" s="6" t="s">
        <v>860</v>
      </c>
      <c r="X772" s="6" t="s">
        <v>875</v>
      </c>
      <c r="Y772" s="7">
        <v>1</v>
      </c>
      <c r="Z772" s="6" t="s">
        <v>713</v>
      </c>
      <c r="AA772" s="6" t="str">
        <f t="shared" si="48"/>
        <v>LBRA3</v>
      </c>
      <c r="AB772" s="6" t="str">
        <f t="shared" si="49"/>
        <v>02373517000151</v>
      </c>
      <c r="AD772" s="10" t="str">
        <f>VLOOKUP(R772,Layout2!$B$2:$M$2395,12,FALSE)</f>
        <v>02373517000151</v>
      </c>
      <c r="AE772" s="10" t="str">
        <f>IF(ISNA(AD772),VLOOKUP(C772,Layout2!$F$2:$M$2395,8,FALSE),AD772)</f>
        <v>02373517000151</v>
      </c>
      <c r="AF772" s="10" t="str">
        <f>IF(ISNA(AE772),VLOOKUP(B772,Layout2!$F$2:$M$2395,8,FALSE),AE772)</f>
        <v>02373517000151</v>
      </c>
      <c r="AG772" s="10" t="str">
        <f>IF(ISNA(AF772),VLOOKUP(B772,Layout2!$B$2:$M$2395,12,FALSE),AF772)</f>
        <v>02373517000151</v>
      </c>
      <c r="AI772" s="17" t="s">
        <v>2658</v>
      </c>
      <c r="AJ772" s="17" t="s">
        <v>2658</v>
      </c>
      <c r="AK772" s="17" t="s">
        <v>2658</v>
      </c>
      <c r="AL772" t="str">
        <f t="shared" si="50"/>
        <v>LBRA3</v>
      </c>
      <c r="AM772" t="str">
        <f t="shared" si="51"/>
        <v>Debênture Libra Terminal Rio 1S 1E</v>
      </c>
    </row>
    <row r="773" spans="1:39" ht="12.75" customHeight="1" x14ac:dyDescent="0.3">
      <c r="A773" s="6" t="s">
        <v>2659</v>
      </c>
      <c r="B773" s="6" t="s">
        <v>2660</v>
      </c>
      <c r="C773" s="6" t="s">
        <v>2661</v>
      </c>
      <c r="D773" s="7" t="b">
        <v>0</v>
      </c>
      <c r="E773" s="6" t="s">
        <v>874</v>
      </c>
      <c r="F773" s="6" t="s">
        <v>867</v>
      </c>
      <c r="G773" s="8">
        <v>41827</v>
      </c>
      <c r="H773" s="8">
        <v>43653</v>
      </c>
      <c r="I773" s="9"/>
      <c r="J773" s="9"/>
      <c r="K773" s="9"/>
      <c r="L773" s="6" t="s">
        <v>2661</v>
      </c>
      <c r="M773" s="9"/>
      <c r="N773" s="6" t="s">
        <v>888</v>
      </c>
      <c r="O773" s="9"/>
      <c r="P773" s="7">
        <v>1.37E-2</v>
      </c>
      <c r="Q773" s="6" t="s">
        <v>999</v>
      </c>
      <c r="R773" s="6" t="s">
        <v>2660</v>
      </c>
      <c r="S773" s="6" t="s">
        <v>19</v>
      </c>
      <c r="T773" s="8">
        <v>42970</v>
      </c>
      <c r="U773" s="8">
        <v>42977</v>
      </c>
      <c r="V773" s="7" t="b">
        <v>0</v>
      </c>
      <c r="W773" s="6" t="s">
        <v>860</v>
      </c>
      <c r="X773" s="6" t="s">
        <v>875</v>
      </c>
      <c r="Y773" s="7">
        <v>1</v>
      </c>
      <c r="Z773" s="6" t="s">
        <v>713</v>
      </c>
      <c r="AA773" s="6" t="str">
        <f t="shared" si="48"/>
        <v>CBEE3</v>
      </c>
      <c r="AB773" s="6" t="str">
        <f t="shared" si="49"/>
        <v/>
      </c>
      <c r="AD773" s="10" t="e">
        <f>VLOOKUP(R773,Layout2!$B$2:$M$2395,12,FALSE)</f>
        <v>#N/A</v>
      </c>
      <c r="AE773" s="10" t="e">
        <f>IF(ISNA(AD773),VLOOKUP(C773,Layout2!$F$2:$M$2395,8,FALSE),AD773)</f>
        <v>#N/A</v>
      </c>
      <c r="AF773" s="10" t="e">
        <f>IF(ISNA(AE773),VLOOKUP(B773,Layout2!$F$2:$M$2395,8,FALSE),AE773)</f>
        <v>#N/A</v>
      </c>
      <c r="AG773" s="10" t="e">
        <f>IF(ISNA(AF773),VLOOKUP(B773,Layout2!$B$2:$M$2395,12,FALSE),AF773)</f>
        <v>#N/A</v>
      </c>
      <c r="AI773" s="17" t="e">
        <v>#N/A</v>
      </c>
      <c r="AJ773" s="17" t="s">
        <v>2662</v>
      </c>
      <c r="AK773" s="17" t="s">
        <v>2662</v>
      </c>
      <c r="AL773" t="str">
        <f t="shared" si="50"/>
        <v>CBEE3</v>
      </c>
      <c r="AM773" t="str">
        <f t="shared" si="51"/>
        <v>Debênture Ampla 1S 8E</v>
      </c>
    </row>
    <row r="774" spans="1:39" ht="12.75" customHeight="1" x14ac:dyDescent="0.3">
      <c r="A774" s="6" t="s">
        <v>2663</v>
      </c>
      <c r="B774" s="6" t="s">
        <v>433</v>
      </c>
      <c r="C774" s="6" t="s">
        <v>2664</v>
      </c>
      <c r="D774" s="7" t="b">
        <v>0</v>
      </c>
      <c r="E774" s="6" t="s">
        <v>1089</v>
      </c>
      <c r="F774" s="6" t="s">
        <v>975</v>
      </c>
      <c r="G774" s="8">
        <v>42972</v>
      </c>
      <c r="H774" s="8">
        <v>55153</v>
      </c>
      <c r="I774" s="9"/>
      <c r="J774" s="9"/>
      <c r="K774" s="9"/>
      <c r="L774" s="6" t="s">
        <v>19</v>
      </c>
      <c r="M774" s="9"/>
      <c r="N774" s="6" t="s">
        <v>888</v>
      </c>
      <c r="O774" s="9"/>
      <c r="P774" s="7">
        <v>0</v>
      </c>
      <c r="Q774" s="6" t="s">
        <v>999</v>
      </c>
      <c r="R774" s="6" t="s">
        <v>434</v>
      </c>
      <c r="S774" s="6" t="s">
        <v>19</v>
      </c>
      <c r="T774" s="8">
        <v>42970</v>
      </c>
      <c r="U774" s="8">
        <v>42998</v>
      </c>
      <c r="V774" s="7" t="b">
        <v>0</v>
      </c>
      <c r="W774" s="6" t="s">
        <v>860</v>
      </c>
      <c r="X774" s="6" t="s">
        <v>861</v>
      </c>
      <c r="Y774" s="7">
        <v>1</v>
      </c>
      <c r="Z774" s="6" t="s">
        <v>713</v>
      </c>
      <c r="AA774" s="6" t="str">
        <f t="shared" si="48"/>
        <v/>
      </c>
      <c r="AB774" s="6" t="str">
        <f t="shared" si="49"/>
        <v>08632394000102</v>
      </c>
      <c r="AD774" s="10" t="e">
        <f>VLOOKUP(R774,Layout2!$B$2:$M$2395,12,FALSE)</f>
        <v>#N/A</v>
      </c>
      <c r="AE774" s="10" t="e">
        <f>IF(ISNA(AD774),VLOOKUP(C774,Layout2!$F$2:$M$2395,8,FALSE),AD774)</f>
        <v>#N/A</v>
      </c>
      <c r="AF774" s="10" t="e">
        <f>IF(ISNA(AE774),VLOOKUP(B774,Layout2!$F$2:$M$2395,8,FALSE),AE774)</f>
        <v>#N/A</v>
      </c>
      <c r="AG774" s="10" t="str">
        <f>IF(ISNA(AF774),VLOOKUP(B774,Layout2!$B$2:$M$2395,12,FALSE),AF774)</f>
        <v>08632394000102</v>
      </c>
      <c r="AI774" s="17" t="e">
        <v>#N/A</v>
      </c>
      <c r="AJ774" s="17" t="e">
        <v>#N/A</v>
      </c>
      <c r="AK774" s="17" t="s">
        <v>19</v>
      </c>
      <c r="AL774" t="str">
        <f t="shared" si="50"/>
        <v/>
      </c>
      <c r="AM774" t="str">
        <f t="shared" si="51"/>
        <v>FIDC Red Multissetorial LP Sênior 10</v>
      </c>
    </row>
    <row r="775" spans="1:39" ht="12.75" customHeight="1" x14ac:dyDescent="0.3">
      <c r="A775" s="6" t="s">
        <v>2665</v>
      </c>
      <c r="B775" s="6" t="s">
        <v>2666</v>
      </c>
      <c r="C775" s="6" t="s">
        <v>2666</v>
      </c>
      <c r="D775" s="7" t="b">
        <v>0</v>
      </c>
      <c r="E775" s="6" t="s">
        <v>874</v>
      </c>
      <c r="F775" s="6" t="s">
        <v>867</v>
      </c>
      <c r="G775" s="8">
        <v>42096</v>
      </c>
      <c r="H775" s="8">
        <v>43091</v>
      </c>
      <c r="I775" s="9"/>
      <c r="J775" s="9"/>
      <c r="K775" s="9"/>
      <c r="L775" s="6" t="s">
        <v>19</v>
      </c>
      <c r="M775" s="9"/>
      <c r="N775" s="6" t="s">
        <v>888</v>
      </c>
      <c r="O775" s="9"/>
      <c r="P775" s="7">
        <v>3.2500000000000001E-2</v>
      </c>
      <c r="Q775" s="6" t="s">
        <v>999</v>
      </c>
      <c r="R775" s="6" t="s">
        <v>2666</v>
      </c>
      <c r="S775" s="6" t="s">
        <v>19</v>
      </c>
      <c r="T775" s="8">
        <v>42970</v>
      </c>
      <c r="U775" s="8">
        <v>43098</v>
      </c>
      <c r="V775" s="7" t="b">
        <v>1</v>
      </c>
      <c r="W775" s="6" t="s">
        <v>860</v>
      </c>
      <c r="X775" s="6" t="s">
        <v>870</v>
      </c>
      <c r="Y775" s="7">
        <v>1</v>
      </c>
      <c r="Z775" s="6" t="s">
        <v>713</v>
      </c>
      <c r="AA775" s="6" t="str">
        <f t="shared" si="48"/>
        <v>PDGR3</v>
      </c>
      <c r="AB775" s="6" t="str">
        <f t="shared" si="49"/>
        <v/>
      </c>
      <c r="AD775" s="10" t="e">
        <f>VLOOKUP(R775,Layout2!$B$2:$M$2395,12,FALSE)</f>
        <v>#N/A</v>
      </c>
      <c r="AE775" s="10" t="e">
        <f>IF(ISNA(AD775),VLOOKUP(C775,Layout2!$F$2:$M$2395,8,FALSE),AD775)</f>
        <v>#N/A</v>
      </c>
      <c r="AF775" s="10" t="e">
        <f>IF(ISNA(AE775),VLOOKUP(B775,Layout2!$F$2:$M$2395,8,FALSE),AE775)</f>
        <v>#N/A</v>
      </c>
      <c r="AG775" s="10" t="e">
        <f>IF(ISNA(AF775),VLOOKUP(B775,Layout2!$B$2:$M$2395,12,FALSE),AF775)</f>
        <v>#N/A</v>
      </c>
      <c r="AI775" s="17" t="e">
        <v>#N/A</v>
      </c>
      <c r="AJ775" s="17" t="s">
        <v>1666</v>
      </c>
      <c r="AK775" s="17" t="s">
        <v>1666</v>
      </c>
      <c r="AL775" t="str">
        <f t="shared" si="50"/>
        <v>PDGR3</v>
      </c>
      <c r="AM775" t="str">
        <f t="shared" si="51"/>
        <v>CRI Octante "PDG" 1S 1E</v>
      </c>
    </row>
    <row r="776" spans="1:39" ht="12.75" customHeight="1" x14ac:dyDescent="0.3">
      <c r="A776" s="6" t="s">
        <v>2667</v>
      </c>
      <c r="B776" s="6" t="s">
        <v>234</v>
      </c>
      <c r="C776" s="6" t="s">
        <v>19</v>
      </c>
      <c r="D776" s="7" t="b">
        <v>0</v>
      </c>
      <c r="E776" s="6" t="s">
        <v>874</v>
      </c>
      <c r="F776" s="6" t="s">
        <v>867</v>
      </c>
      <c r="G776" s="8">
        <v>41470</v>
      </c>
      <c r="H776" s="8">
        <v>44027</v>
      </c>
      <c r="I776" s="9"/>
      <c r="J776" s="9"/>
      <c r="K776" s="9"/>
      <c r="L776" s="6" t="s">
        <v>234</v>
      </c>
      <c r="M776" s="9"/>
      <c r="N776" s="6" t="s">
        <v>19</v>
      </c>
      <c r="O776" s="9"/>
      <c r="P776" s="7">
        <v>0</v>
      </c>
      <c r="Q776" s="6" t="s">
        <v>869</v>
      </c>
      <c r="R776" s="6" t="s">
        <v>234</v>
      </c>
      <c r="S776" s="6" t="s">
        <v>19</v>
      </c>
      <c r="T776" s="8">
        <v>42977</v>
      </c>
      <c r="U776" s="8">
        <v>43325</v>
      </c>
      <c r="V776" s="7" t="b">
        <v>0</v>
      </c>
      <c r="W776" s="6" t="s">
        <v>860</v>
      </c>
      <c r="X776" s="6" t="s">
        <v>875</v>
      </c>
      <c r="Y776" s="7">
        <v>0</v>
      </c>
      <c r="Z776" s="6" t="s">
        <v>19</v>
      </c>
      <c r="AA776" s="6" t="str">
        <f t="shared" si="48"/>
        <v>JSLG3</v>
      </c>
      <c r="AB776" s="6" t="str">
        <f t="shared" si="49"/>
        <v>52548435000179</v>
      </c>
      <c r="AD776" s="10" t="str">
        <f>VLOOKUP(R776,Layout2!$B$2:$M$2395,12,FALSE)</f>
        <v>52548435000179</v>
      </c>
      <c r="AE776" s="10" t="str">
        <f>IF(ISNA(AD776),VLOOKUP(C776,Layout2!$F$2:$M$2395,8,FALSE),AD776)</f>
        <v>52548435000179</v>
      </c>
      <c r="AF776" s="10" t="str">
        <f>IF(ISNA(AE776),VLOOKUP(B776,Layout2!$F$2:$M$2395,8,FALSE),AE776)</f>
        <v>52548435000179</v>
      </c>
      <c r="AG776" s="10" t="str">
        <f>IF(ISNA(AF776),VLOOKUP(B776,Layout2!$B$2:$M$2395,12,FALSE),AF776)</f>
        <v>52548435000179</v>
      </c>
      <c r="AI776" s="17" t="s">
        <v>2629</v>
      </c>
      <c r="AJ776" s="17" t="s">
        <v>2629</v>
      </c>
      <c r="AK776" s="17" t="s">
        <v>2629</v>
      </c>
      <c r="AL776" t="str">
        <f t="shared" si="50"/>
        <v>JSLG3</v>
      </c>
      <c r="AM776" t="str">
        <f t="shared" si="51"/>
        <v>Debênture JSL 3S 6E</v>
      </c>
    </row>
    <row r="777" spans="1:39" ht="12.75" customHeight="1" x14ac:dyDescent="0.3">
      <c r="A777" s="6" t="s">
        <v>1738</v>
      </c>
      <c r="B777" s="6" t="s">
        <v>171</v>
      </c>
      <c r="C777" s="6" t="s">
        <v>172</v>
      </c>
      <c r="D777" s="7" t="b">
        <v>0</v>
      </c>
      <c r="E777" s="6" t="s">
        <v>1105</v>
      </c>
      <c r="F777" s="6" t="s">
        <v>867</v>
      </c>
      <c r="G777" s="8">
        <v>42772</v>
      </c>
      <c r="H777" s="8">
        <v>45920</v>
      </c>
      <c r="I777" s="9"/>
      <c r="J777" s="9"/>
      <c r="K777" s="9"/>
      <c r="L777" s="6" t="s">
        <v>172</v>
      </c>
      <c r="M777" s="9"/>
      <c r="N777" s="6" t="s">
        <v>882</v>
      </c>
      <c r="O777" s="9"/>
      <c r="P777" s="7">
        <v>0.1</v>
      </c>
      <c r="Q777" s="6" t="s">
        <v>869</v>
      </c>
      <c r="R777" s="6" t="s">
        <v>2668</v>
      </c>
      <c r="S777" s="6" t="s">
        <v>19</v>
      </c>
      <c r="T777" s="8">
        <v>42977</v>
      </c>
      <c r="U777" s="8">
        <v>43136</v>
      </c>
      <c r="V777" s="7" t="b">
        <v>0</v>
      </c>
      <c r="W777" s="6" t="s">
        <v>860</v>
      </c>
      <c r="X777" s="6" t="s">
        <v>870</v>
      </c>
      <c r="Y777" s="7">
        <v>0</v>
      </c>
      <c r="Z777" s="6" t="s">
        <v>980</v>
      </c>
      <c r="AA777" s="6" t="str">
        <f t="shared" si="48"/>
        <v>1371699D</v>
      </c>
      <c r="AB777" s="6" t="str">
        <f t="shared" si="49"/>
        <v>09314129000149</v>
      </c>
      <c r="AD777" s="10" t="e">
        <f>VLOOKUP(R777,Layout2!$B$2:$M$2395,12,FALSE)</f>
        <v>#N/A</v>
      </c>
      <c r="AE777" s="10" t="str">
        <f>IF(ISNA(AD777),VLOOKUP(C777,Layout2!$F$2:$M$2395,8,FALSE),AD777)</f>
        <v>09314129000149</v>
      </c>
      <c r="AF777" s="10" t="str">
        <f>IF(ISNA(AE777),VLOOKUP(B777,Layout2!$F$2:$M$2395,8,FALSE),AE777)</f>
        <v>09314129000149</v>
      </c>
      <c r="AG777" s="10" t="str">
        <f>IF(ISNA(AF777),VLOOKUP(B777,Layout2!$B$2:$M$2395,12,FALSE),AF777)</f>
        <v>09314129000149</v>
      </c>
      <c r="AI777" s="17" t="e">
        <v>#N/A</v>
      </c>
      <c r="AJ777" s="17" t="s">
        <v>2083</v>
      </c>
      <c r="AK777" s="17" t="s">
        <v>2083</v>
      </c>
      <c r="AL777" t="str">
        <f t="shared" si="50"/>
        <v>1371699D</v>
      </c>
      <c r="AM777" t="str">
        <f t="shared" si="51"/>
        <v>Colorado CRI SCCI 32S</v>
      </c>
    </row>
    <row r="778" spans="1:39" ht="12.75" customHeight="1" x14ac:dyDescent="0.3">
      <c r="A778" s="6" t="s">
        <v>2669</v>
      </c>
      <c r="B778" s="6" t="s">
        <v>1680</v>
      </c>
      <c r="C778" s="6" t="s">
        <v>19</v>
      </c>
      <c r="D778" s="7" t="b">
        <v>0</v>
      </c>
      <c r="E778" s="6" t="s">
        <v>19</v>
      </c>
      <c r="F778" s="6" t="s">
        <v>19</v>
      </c>
      <c r="G778" s="8">
        <v>0</v>
      </c>
      <c r="H778" s="8">
        <v>0</v>
      </c>
      <c r="I778" s="9"/>
      <c r="J778" s="9"/>
      <c r="K778" s="9"/>
      <c r="L778" s="6" t="s">
        <v>19</v>
      </c>
      <c r="M778" s="9"/>
      <c r="N778" s="6" t="s">
        <v>19</v>
      </c>
      <c r="O778" s="9"/>
      <c r="P778" s="7">
        <v>0</v>
      </c>
      <c r="Q778" s="6" t="s">
        <v>19</v>
      </c>
      <c r="R778" s="6" t="s">
        <v>19</v>
      </c>
      <c r="S778" s="6" t="s">
        <v>19</v>
      </c>
      <c r="T778" s="8">
        <v>42978</v>
      </c>
      <c r="U778" s="8">
        <v>42978</v>
      </c>
      <c r="V778" s="7" t="b">
        <v>0</v>
      </c>
      <c r="W778" s="6" t="s">
        <v>712</v>
      </c>
      <c r="X778" s="6" t="s">
        <v>19</v>
      </c>
      <c r="Y778" s="7">
        <v>0</v>
      </c>
      <c r="Z778" s="6" t="s">
        <v>19</v>
      </c>
      <c r="AA778" s="6" t="str">
        <f t="shared" si="48"/>
        <v/>
      </c>
      <c r="AB778" s="6" t="str">
        <f t="shared" si="49"/>
        <v/>
      </c>
      <c r="AD778" s="10" t="e">
        <f>VLOOKUP(R778,Layout2!$B$2:$M$2395,12,FALSE)</f>
        <v>#N/A</v>
      </c>
      <c r="AE778" s="10" t="e">
        <f>IF(ISNA(AD778),VLOOKUP(C778,Layout2!$F$2:$M$2395,8,FALSE),AD778)</f>
        <v>#N/A</v>
      </c>
      <c r="AF778" s="10" t="e">
        <f>IF(ISNA(AE778),VLOOKUP(B778,Layout2!$F$2:$M$2395,8,FALSE),AE778)</f>
        <v>#N/A</v>
      </c>
      <c r="AG778" s="10" t="e">
        <f>IF(ISNA(AF778),VLOOKUP(B778,Layout2!$B$2:$M$2395,12,FALSE),AF778)</f>
        <v>#N/A</v>
      </c>
      <c r="AI778" s="17" t="e">
        <v>#N/A</v>
      </c>
      <c r="AJ778" s="17" t="e">
        <v>#N/A</v>
      </c>
      <c r="AK778" s="17" t="s">
        <v>19</v>
      </c>
      <c r="AL778" t="str">
        <f t="shared" si="50"/>
        <v/>
      </c>
      <c r="AM778" t="str">
        <f t="shared" si="51"/>
        <v>Unknown (TSAE13)</v>
      </c>
    </row>
    <row r="779" spans="1:39" ht="12.75" customHeight="1" x14ac:dyDescent="0.3">
      <c r="A779" s="6" t="s">
        <v>2670</v>
      </c>
      <c r="B779" s="6" t="s">
        <v>227</v>
      </c>
      <c r="C779" s="6" t="s">
        <v>19</v>
      </c>
      <c r="D779" s="7" t="b">
        <v>0</v>
      </c>
      <c r="E779" s="6" t="s">
        <v>19</v>
      </c>
      <c r="F779" s="6" t="s">
        <v>19</v>
      </c>
      <c r="G779" s="8">
        <v>0</v>
      </c>
      <c r="H779" s="8">
        <v>0</v>
      </c>
      <c r="I779" s="9"/>
      <c r="J779" s="9"/>
      <c r="K779" s="9"/>
      <c r="L779" s="6" t="s">
        <v>19</v>
      </c>
      <c r="M779" s="9"/>
      <c r="N779" s="6" t="s">
        <v>19</v>
      </c>
      <c r="O779" s="9"/>
      <c r="P779" s="7">
        <v>0</v>
      </c>
      <c r="Q779" s="6" t="s">
        <v>19</v>
      </c>
      <c r="R779" s="6" t="s">
        <v>19</v>
      </c>
      <c r="S779" s="6" t="s">
        <v>19</v>
      </c>
      <c r="T779" s="8">
        <v>42982</v>
      </c>
      <c r="U779" s="8">
        <v>43157</v>
      </c>
      <c r="V779" s="7" t="b">
        <v>1</v>
      </c>
      <c r="W779" s="6" t="s">
        <v>860</v>
      </c>
      <c r="X779" s="6" t="s">
        <v>19</v>
      </c>
      <c r="Y779" s="7">
        <v>0</v>
      </c>
      <c r="Z779" s="6" t="s">
        <v>19</v>
      </c>
      <c r="AA779" s="6" t="str">
        <f t="shared" si="48"/>
        <v>LBRA3</v>
      </c>
      <c r="AB779" s="6" t="str">
        <f t="shared" si="49"/>
        <v>02373517000151</v>
      </c>
      <c r="AD779" s="10" t="e">
        <f>VLOOKUP(R779,Layout2!$B$2:$M$2395,12,FALSE)</f>
        <v>#N/A</v>
      </c>
      <c r="AE779" s="10" t="e">
        <f>IF(ISNA(AD779),VLOOKUP(C779,Layout2!$F$2:$M$2395,8,FALSE),AD779)</f>
        <v>#N/A</v>
      </c>
      <c r="AF779" s="10" t="str">
        <f>IF(ISNA(AE779),VLOOKUP(B779,Layout2!$F$2:$M$2395,8,FALSE),AE779)</f>
        <v>02373517000151</v>
      </c>
      <c r="AG779" s="10" t="str">
        <f>IF(ISNA(AF779),VLOOKUP(B779,Layout2!$B$2:$M$2395,12,FALSE),AF779)</f>
        <v>02373517000151</v>
      </c>
      <c r="AI779" s="17" t="s">
        <v>2658</v>
      </c>
      <c r="AJ779" s="17" t="s">
        <v>2658</v>
      </c>
      <c r="AK779" s="17" t="s">
        <v>2658</v>
      </c>
      <c r="AL779" t="str">
        <f t="shared" si="50"/>
        <v>LBRA3</v>
      </c>
      <c r="AM779" t="str">
        <f t="shared" si="51"/>
        <v>Unknown (LBRA11)</v>
      </c>
    </row>
    <row r="780" spans="1:39" ht="12.75" customHeight="1" x14ac:dyDescent="0.3">
      <c r="A780" s="6" t="s">
        <v>2671</v>
      </c>
      <c r="B780" s="6" t="s">
        <v>2664</v>
      </c>
      <c r="C780" s="6" t="s">
        <v>19</v>
      </c>
      <c r="D780" s="7" t="b">
        <v>0</v>
      </c>
      <c r="E780" s="6" t="s">
        <v>19</v>
      </c>
      <c r="F780" s="6" t="s">
        <v>19</v>
      </c>
      <c r="G780" s="8">
        <v>0</v>
      </c>
      <c r="H780" s="8">
        <v>0</v>
      </c>
      <c r="I780" s="9"/>
      <c r="J780" s="9"/>
      <c r="K780" s="9"/>
      <c r="L780" s="6" t="s">
        <v>19</v>
      </c>
      <c r="M780" s="9"/>
      <c r="N780" s="6" t="s">
        <v>19</v>
      </c>
      <c r="O780" s="9"/>
      <c r="P780" s="7">
        <v>0</v>
      </c>
      <c r="Q780" s="6" t="s">
        <v>19</v>
      </c>
      <c r="R780" s="6" t="s">
        <v>19</v>
      </c>
      <c r="S780" s="6" t="s">
        <v>19</v>
      </c>
      <c r="T780" s="8">
        <v>42982</v>
      </c>
      <c r="U780" s="8">
        <v>43157</v>
      </c>
      <c r="V780" s="7" t="b">
        <v>1</v>
      </c>
      <c r="W780" s="6" t="s">
        <v>860</v>
      </c>
      <c r="X780" s="6" t="s">
        <v>19</v>
      </c>
      <c r="Y780" s="7">
        <v>0</v>
      </c>
      <c r="Z780" s="6" t="s">
        <v>19</v>
      </c>
      <c r="AA780" s="6" t="str">
        <f t="shared" si="48"/>
        <v/>
      </c>
      <c r="AB780" s="6" t="str">
        <f t="shared" si="49"/>
        <v/>
      </c>
      <c r="AD780" s="10" t="e">
        <f>VLOOKUP(R780,Layout2!$B$2:$M$2395,12,FALSE)</f>
        <v>#N/A</v>
      </c>
      <c r="AE780" s="10" t="e">
        <f>IF(ISNA(AD780),VLOOKUP(C780,Layout2!$F$2:$M$2395,8,FALSE),AD780)</f>
        <v>#N/A</v>
      </c>
      <c r="AF780" s="10" t="e">
        <f>IF(ISNA(AE780),VLOOKUP(B780,Layout2!$F$2:$M$2395,8,FALSE),AE780)</f>
        <v>#N/A</v>
      </c>
      <c r="AG780" s="10" t="e">
        <f>IF(ISNA(AF780),VLOOKUP(B780,Layout2!$B$2:$M$2395,12,FALSE),AF780)</f>
        <v>#N/A</v>
      </c>
      <c r="AI780" s="17" t="e">
        <v>#N/A</v>
      </c>
      <c r="AJ780" s="17" t="e">
        <v>#N/A</v>
      </c>
      <c r="AK780" s="17" t="s">
        <v>19</v>
      </c>
      <c r="AL780" t="str">
        <f t="shared" si="50"/>
        <v/>
      </c>
      <c r="AM780" t="str">
        <f t="shared" si="51"/>
        <v>Unknown (0392415S10)</v>
      </c>
    </row>
    <row r="781" spans="1:39" ht="12.75" customHeight="1" x14ac:dyDescent="0.3">
      <c r="A781" s="6" t="s">
        <v>2672</v>
      </c>
      <c r="B781" s="6" t="s">
        <v>2661</v>
      </c>
      <c r="C781" s="6" t="s">
        <v>19</v>
      </c>
      <c r="D781" s="7" t="b">
        <v>0</v>
      </c>
      <c r="E781" s="6" t="s">
        <v>19</v>
      </c>
      <c r="F781" s="6" t="s">
        <v>19</v>
      </c>
      <c r="G781" s="8">
        <v>0</v>
      </c>
      <c r="H781" s="8">
        <v>0</v>
      </c>
      <c r="I781" s="9"/>
      <c r="J781" s="9"/>
      <c r="K781" s="9"/>
      <c r="L781" s="6" t="s">
        <v>19</v>
      </c>
      <c r="M781" s="9"/>
      <c r="N781" s="6" t="s">
        <v>19</v>
      </c>
      <c r="O781" s="9"/>
      <c r="P781" s="7">
        <v>0</v>
      </c>
      <c r="Q781" s="6" t="s">
        <v>19</v>
      </c>
      <c r="R781" s="6" t="s">
        <v>19</v>
      </c>
      <c r="S781" s="6" t="s">
        <v>19</v>
      </c>
      <c r="T781" s="8">
        <v>42982</v>
      </c>
      <c r="U781" s="8">
        <v>43063</v>
      </c>
      <c r="V781" s="7" t="b">
        <v>1</v>
      </c>
      <c r="W781" s="6" t="s">
        <v>712</v>
      </c>
      <c r="X781" s="6" t="s">
        <v>19</v>
      </c>
      <c r="Y781" s="7">
        <v>0</v>
      </c>
      <c r="Z781" s="6" t="s">
        <v>19</v>
      </c>
      <c r="AA781" s="6" t="str">
        <f t="shared" si="48"/>
        <v/>
      </c>
      <c r="AB781" s="6" t="str">
        <f t="shared" si="49"/>
        <v/>
      </c>
      <c r="AD781" s="10" t="e">
        <f>VLOOKUP(R781,Layout2!$B$2:$M$2395,12,FALSE)</f>
        <v>#N/A</v>
      </c>
      <c r="AE781" s="10" t="e">
        <f>IF(ISNA(AD781),VLOOKUP(C781,Layout2!$F$2:$M$2395,8,FALSE),AD781)</f>
        <v>#N/A</v>
      </c>
      <c r="AF781" s="10" t="e">
        <f>IF(ISNA(AE781),VLOOKUP(B781,Layout2!$F$2:$M$2395,8,FALSE),AE781)</f>
        <v>#N/A</v>
      </c>
      <c r="AG781" s="10" t="e">
        <f>IF(ISNA(AF781),VLOOKUP(B781,Layout2!$B$2:$M$2395,12,FALSE),AF781)</f>
        <v>#N/A</v>
      </c>
      <c r="AI781" s="17" t="e">
        <v>#N/A</v>
      </c>
      <c r="AJ781" s="17" t="e">
        <v>#N/A</v>
      </c>
      <c r="AK781" s="17" t="s">
        <v>19</v>
      </c>
      <c r="AL781" t="str">
        <f t="shared" si="50"/>
        <v/>
      </c>
      <c r="AM781" t="str">
        <f t="shared" si="51"/>
        <v>Unknown (AMPL18)</v>
      </c>
    </row>
    <row r="782" spans="1:39" ht="12.75" customHeight="1" x14ac:dyDescent="0.3">
      <c r="A782" s="6" t="s">
        <v>2673</v>
      </c>
      <c r="B782" s="6" t="s">
        <v>2331</v>
      </c>
      <c r="C782" s="6" t="s">
        <v>19</v>
      </c>
      <c r="D782" s="7" t="b">
        <v>0</v>
      </c>
      <c r="E782" s="6" t="s">
        <v>19</v>
      </c>
      <c r="F782" s="6" t="s">
        <v>19</v>
      </c>
      <c r="G782" s="8">
        <v>0</v>
      </c>
      <c r="H782" s="8">
        <v>0</v>
      </c>
      <c r="I782" s="9"/>
      <c r="J782" s="9"/>
      <c r="K782" s="9"/>
      <c r="L782" s="6" t="s">
        <v>19</v>
      </c>
      <c r="M782" s="9"/>
      <c r="N782" s="6" t="s">
        <v>19</v>
      </c>
      <c r="O782" s="9"/>
      <c r="P782" s="7">
        <v>0</v>
      </c>
      <c r="Q782" s="6" t="s">
        <v>19</v>
      </c>
      <c r="R782" s="6" t="s">
        <v>19</v>
      </c>
      <c r="S782" s="6" t="s">
        <v>19</v>
      </c>
      <c r="T782" s="8">
        <v>42982</v>
      </c>
      <c r="U782" s="8">
        <v>43157</v>
      </c>
      <c r="V782" s="7" t="b">
        <v>1</v>
      </c>
      <c r="W782" s="6" t="s">
        <v>860</v>
      </c>
      <c r="X782" s="6" t="s">
        <v>19</v>
      </c>
      <c r="Y782" s="7">
        <v>0</v>
      </c>
      <c r="Z782" s="6" t="s">
        <v>19</v>
      </c>
      <c r="AA782" s="6" t="str">
        <f t="shared" si="48"/>
        <v/>
      </c>
      <c r="AB782" s="6" t="str">
        <f t="shared" si="49"/>
        <v/>
      </c>
      <c r="AD782" s="10" t="e">
        <f>VLOOKUP(R782,Layout2!$B$2:$M$2395,12,FALSE)</f>
        <v>#N/A</v>
      </c>
      <c r="AE782" s="10" t="e">
        <f>IF(ISNA(AD782),VLOOKUP(C782,Layout2!$F$2:$M$2395,8,FALSE),AD782)</f>
        <v>#N/A</v>
      </c>
      <c r="AF782" s="10" t="e">
        <f>IF(ISNA(AE782),VLOOKUP(B782,Layout2!$F$2:$M$2395,8,FALSE),AE782)</f>
        <v>#N/A</v>
      </c>
      <c r="AG782" s="10" t="e">
        <f>IF(ISNA(AF782),VLOOKUP(B782,Layout2!$B$2:$M$2395,12,FALSE),AF782)</f>
        <v>#N/A</v>
      </c>
      <c r="AI782" s="17" t="e">
        <v>#N/A</v>
      </c>
      <c r="AJ782" s="17" t="e">
        <v>#N/A</v>
      </c>
      <c r="AK782" s="17" t="s">
        <v>19</v>
      </c>
      <c r="AL782" t="str">
        <f t="shared" si="50"/>
        <v/>
      </c>
      <c r="AM782" t="str">
        <f t="shared" si="51"/>
        <v>Unknown (2221015MEZ)</v>
      </c>
    </row>
    <row r="783" spans="1:39" ht="12.75" customHeight="1" x14ac:dyDescent="0.3">
      <c r="A783" s="6" t="s">
        <v>2674</v>
      </c>
      <c r="B783" s="6" t="s">
        <v>82</v>
      </c>
      <c r="C783" s="6" t="s">
        <v>83</v>
      </c>
      <c r="D783" s="7" t="b">
        <v>0</v>
      </c>
      <c r="E783" s="6" t="s">
        <v>1105</v>
      </c>
      <c r="F783" s="6" t="s">
        <v>867</v>
      </c>
      <c r="G783" s="8">
        <v>42733</v>
      </c>
      <c r="H783" s="8">
        <v>43816</v>
      </c>
      <c r="I783" s="9"/>
      <c r="J783" s="9"/>
      <c r="K783" s="9"/>
      <c r="L783" s="6" t="s">
        <v>83</v>
      </c>
      <c r="M783" s="9"/>
      <c r="N783" s="6" t="s">
        <v>888</v>
      </c>
      <c r="O783" s="9"/>
      <c r="P783" s="7">
        <v>4.4200000000000003E-2</v>
      </c>
      <c r="Q783" s="6" t="s">
        <v>999</v>
      </c>
      <c r="R783" s="6" t="s">
        <v>82</v>
      </c>
      <c r="S783" s="6" t="s">
        <v>19</v>
      </c>
      <c r="T783" s="8">
        <v>43005</v>
      </c>
      <c r="U783" s="8">
        <v>43325</v>
      </c>
      <c r="V783" s="7" t="b">
        <v>0</v>
      </c>
      <c r="W783" s="6" t="s">
        <v>860</v>
      </c>
      <c r="X783" s="6" t="s">
        <v>870</v>
      </c>
      <c r="Y783" s="7">
        <v>1</v>
      </c>
      <c r="Z783" s="6" t="s">
        <v>713</v>
      </c>
      <c r="AA783" s="6" t="str">
        <f t="shared" si="48"/>
        <v>DIRR3</v>
      </c>
      <c r="AB783" s="6" t="str">
        <f t="shared" si="49"/>
        <v>03767538000114</v>
      </c>
      <c r="AD783" s="10" t="str">
        <f>VLOOKUP(R783,Layout2!$B$2:$M$2395,12,FALSE)</f>
        <v>03767538000114</v>
      </c>
      <c r="AE783" s="10" t="str">
        <f>IF(ISNA(AD783),VLOOKUP(C783,Layout2!$F$2:$M$2395,8,FALSE),AD783)</f>
        <v>03767538000114</v>
      </c>
      <c r="AF783" s="10" t="str">
        <f>IF(ISNA(AE783),VLOOKUP(B783,Layout2!$F$2:$M$2395,8,FALSE),AE783)</f>
        <v>03767538000114</v>
      </c>
      <c r="AG783" s="10" t="str">
        <f>IF(ISNA(AF783),VLOOKUP(B783,Layout2!$B$2:$M$2395,12,FALSE),AF783)</f>
        <v>03767538000114</v>
      </c>
      <c r="AI783" s="17" t="e">
        <v>#N/A</v>
      </c>
      <c r="AJ783" s="17" t="s">
        <v>2675</v>
      </c>
      <c r="AK783" s="17" t="s">
        <v>2675</v>
      </c>
      <c r="AL783" t="str">
        <f t="shared" si="50"/>
        <v>DIRR3</v>
      </c>
      <c r="AM783" t="str">
        <f t="shared" si="51"/>
        <v>CRI Direcional Brazilian Securities 379S 1E</v>
      </c>
    </row>
    <row r="784" spans="1:39" ht="12.75" customHeight="1" x14ac:dyDescent="0.3">
      <c r="A784" s="6" t="s">
        <v>2676</v>
      </c>
      <c r="B784" s="6" t="s">
        <v>2677</v>
      </c>
      <c r="C784" s="6" t="s">
        <v>19</v>
      </c>
      <c r="D784" s="7" t="b">
        <v>0</v>
      </c>
      <c r="E784" s="6" t="s">
        <v>19</v>
      </c>
      <c r="F784" s="6" t="s">
        <v>19</v>
      </c>
      <c r="G784" s="8">
        <v>0</v>
      </c>
      <c r="H784" s="8">
        <v>55153</v>
      </c>
      <c r="I784" s="9"/>
      <c r="J784" s="9"/>
      <c r="K784" s="9"/>
      <c r="L784" s="6" t="s">
        <v>19</v>
      </c>
      <c r="M784" s="9"/>
      <c r="N784" s="6" t="s">
        <v>19</v>
      </c>
      <c r="O784" s="9"/>
      <c r="P784" s="7">
        <v>0</v>
      </c>
      <c r="Q784" s="6" t="s">
        <v>19</v>
      </c>
      <c r="R784" s="6" t="s">
        <v>19</v>
      </c>
      <c r="S784" s="6" t="s">
        <v>19</v>
      </c>
      <c r="T784" s="8">
        <v>43006</v>
      </c>
      <c r="U784" s="8">
        <v>43157</v>
      </c>
      <c r="V784" s="7" t="b">
        <v>0</v>
      </c>
      <c r="W784" s="6" t="s">
        <v>860</v>
      </c>
      <c r="X784" s="6" t="s">
        <v>19</v>
      </c>
      <c r="Y784" s="7">
        <v>0</v>
      </c>
      <c r="Z784" s="6" t="s">
        <v>19</v>
      </c>
      <c r="AA784" s="6" t="str">
        <f t="shared" si="48"/>
        <v/>
      </c>
      <c r="AB784" s="6" t="str">
        <f t="shared" si="49"/>
        <v/>
      </c>
      <c r="AD784" s="10" t="e">
        <f>VLOOKUP(R784,Layout2!$B$2:$M$2395,12,FALSE)</f>
        <v>#N/A</v>
      </c>
      <c r="AE784" s="10" t="e">
        <f>IF(ISNA(AD784),VLOOKUP(C784,Layout2!$F$2:$M$2395,8,FALSE),AD784)</f>
        <v>#N/A</v>
      </c>
      <c r="AF784" s="10" t="e">
        <f>IF(ISNA(AE784),VLOOKUP(B784,Layout2!$F$2:$M$2395,8,FALSE),AE784)</f>
        <v>#N/A</v>
      </c>
      <c r="AG784" s="10" t="e">
        <f>IF(ISNA(AF784),VLOOKUP(B784,Layout2!$B$2:$M$2395,12,FALSE),AF784)</f>
        <v>#N/A</v>
      </c>
      <c r="AI784" s="17" t="e">
        <v>#N/A</v>
      </c>
      <c r="AJ784" s="17" t="e">
        <v>#N/A</v>
      </c>
      <c r="AK784" s="17" t="s">
        <v>19</v>
      </c>
      <c r="AL784" t="str">
        <f t="shared" si="50"/>
        <v/>
      </c>
      <c r="AM784" t="str">
        <f t="shared" si="51"/>
        <v>Sulamérica Excellence FI RF CP</v>
      </c>
    </row>
    <row r="785" spans="1:39" ht="12.75" customHeight="1" x14ac:dyDescent="0.3">
      <c r="A785" s="6" t="s">
        <v>2678</v>
      </c>
      <c r="B785" s="6" t="s">
        <v>83</v>
      </c>
      <c r="C785" s="6" t="s">
        <v>19</v>
      </c>
      <c r="D785" s="7" t="b">
        <v>0</v>
      </c>
      <c r="E785" s="6" t="s">
        <v>19</v>
      </c>
      <c r="F785" s="6" t="s">
        <v>19</v>
      </c>
      <c r="G785" s="8">
        <v>0</v>
      </c>
      <c r="H785" s="8">
        <v>0</v>
      </c>
      <c r="I785" s="9"/>
      <c r="J785" s="9"/>
      <c r="K785" s="9"/>
      <c r="L785" s="6" t="s">
        <v>19</v>
      </c>
      <c r="M785" s="9"/>
      <c r="N785" s="6" t="s">
        <v>19</v>
      </c>
      <c r="O785" s="9"/>
      <c r="P785" s="7">
        <v>0</v>
      </c>
      <c r="Q785" s="6" t="s">
        <v>19</v>
      </c>
      <c r="R785" s="6" t="s">
        <v>19</v>
      </c>
      <c r="S785" s="6" t="s">
        <v>19</v>
      </c>
      <c r="T785" s="8">
        <v>43006</v>
      </c>
      <c r="U785" s="8">
        <v>43157</v>
      </c>
      <c r="V785" s="7" t="b">
        <v>1</v>
      </c>
      <c r="W785" s="6" t="s">
        <v>860</v>
      </c>
      <c r="X785" s="6" t="s">
        <v>19</v>
      </c>
      <c r="Y785" s="7">
        <v>0</v>
      </c>
      <c r="Z785" s="6" t="s">
        <v>19</v>
      </c>
      <c r="AA785" s="6" t="str">
        <f t="shared" si="48"/>
        <v/>
      </c>
      <c r="AB785" s="6" t="str">
        <f t="shared" si="49"/>
        <v>03767538000114</v>
      </c>
      <c r="AD785" s="10" t="e">
        <f>VLOOKUP(R785,Layout2!$B$2:$M$2395,12,FALSE)</f>
        <v>#N/A</v>
      </c>
      <c r="AE785" s="10" t="e">
        <f>IF(ISNA(AD785),VLOOKUP(C785,Layout2!$F$2:$M$2395,8,FALSE),AD785)</f>
        <v>#N/A</v>
      </c>
      <c r="AF785" s="10" t="str">
        <f>IF(ISNA(AE785),VLOOKUP(B785,Layout2!$F$2:$M$2395,8,FALSE),AE785)</f>
        <v>03767538000114</v>
      </c>
      <c r="AG785" s="10" t="str">
        <f>IF(ISNA(AF785),VLOOKUP(B785,Layout2!$B$2:$M$2395,12,FALSE),AF785)</f>
        <v>03767538000114</v>
      </c>
      <c r="AI785" s="17" t="e">
        <v>#N/A</v>
      </c>
      <c r="AJ785" s="17" t="e">
        <v>#N/A</v>
      </c>
      <c r="AK785" s="17" t="s">
        <v>19</v>
      </c>
      <c r="AL785" t="str">
        <f t="shared" si="50"/>
        <v/>
      </c>
      <c r="AM785" t="str">
        <f t="shared" si="51"/>
        <v>Unknown (16L0178106)</v>
      </c>
    </row>
    <row r="786" spans="1:39" ht="12.75" customHeight="1" x14ac:dyDescent="0.3">
      <c r="A786" s="6" t="s">
        <v>2679</v>
      </c>
      <c r="B786" s="6" t="s">
        <v>2680</v>
      </c>
      <c r="C786" s="6" t="s">
        <v>19</v>
      </c>
      <c r="D786" s="7" t="b">
        <v>1</v>
      </c>
      <c r="E786" s="6" t="s">
        <v>1105</v>
      </c>
      <c r="F786" s="6" t="s">
        <v>867</v>
      </c>
      <c r="G786" s="8">
        <v>0</v>
      </c>
      <c r="H786" s="8">
        <v>55153</v>
      </c>
      <c r="I786" s="9"/>
      <c r="J786" s="9"/>
      <c r="K786" s="9"/>
      <c r="L786" s="6" t="s">
        <v>19</v>
      </c>
      <c r="M786" s="9"/>
      <c r="N786" s="6" t="s">
        <v>19</v>
      </c>
      <c r="O786" s="9"/>
      <c r="P786" s="7">
        <v>0</v>
      </c>
      <c r="Q786" s="6" t="s">
        <v>19</v>
      </c>
      <c r="R786" s="6" t="s">
        <v>2680</v>
      </c>
      <c r="S786" s="6" t="s">
        <v>19</v>
      </c>
      <c r="T786" s="8">
        <v>43006</v>
      </c>
      <c r="U786" s="8">
        <v>43049</v>
      </c>
      <c r="V786" s="7" t="b">
        <v>0</v>
      </c>
      <c r="W786" s="6" t="s">
        <v>860</v>
      </c>
      <c r="X786" s="6" t="s">
        <v>861</v>
      </c>
      <c r="Y786" s="7">
        <v>0</v>
      </c>
      <c r="Z786" s="6" t="s">
        <v>19</v>
      </c>
      <c r="AA786" s="6" t="str">
        <f t="shared" si="48"/>
        <v/>
      </c>
      <c r="AB786" s="6" t="str">
        <f t="shared" si="49"/>
        <v/>
      </c>
      <c r="AD786" s="10" t="e">
        <f>VLOOKUP(R786,Layout2!$B$2:$M$2395,12,FALSE)</f>
        <v>#N/A</v>
      </c>
      <c r="AE786" s="10" t="e">
        <f>IF(ISNA(AD786),VLOOKUP(C786,Layout2!$F$2:$M$2395,8,FALSE),AD786)</f>
        <v>#N/A</v>
      </c>
      <c r="AF786" s="10" t="e">
        <f>IF(ISNA(AE786),VLOOKUP(B786,Layout2!$F$2:$M$2395,8,FALSE),AE786)</f>
        <v>#N/A</v>
      </c>
      <c r="AG786" s="10" t="e">
        <f>IF(ISNA(AF786),VLOOKUP(B786,Layout2!$B$2:$M$2395,12,FALSE),AF786)</f>
        <v>#N/A</v>
      </c>
      <c r="AI786" s="17" t="e">
        <v>#N/A</v>
      </c>
      <c r="AJ786" s="17" t="e">
        <v>#N/A</v>
      </c>
      <c r="AK786" s="17" t="s">
        <v>19</v>
      </c>
      <c r="AL786" t="str">
        <f t="shared" si="50"/>
        <v/>
      </c>
      <c r="AM786" t="str">
        <f t="shared" si="51"/>
        <v>CAPITANIA MULTIPREV ICATU FIRF CP</v>
      </c>
    </row>
    <row r="787" spans="1:39" ht="12.75" customHeight="1" x14ac:dyDescent="0.3">
      <c r="A787" s="6" t="s">
        <v>2681</v>
      </c>
      <c r="B787" s="6" t="s">
        <v>2387</v>
      </c>
      <c r="C787" s="6" t="s">
        <v>19</v>
      </c>
      <c r="D787" s="7" t="b">
        <v>0</v>
      </c>
      <c r="E787" s="6" t="s">
        <v>19</v>
      </c>
      <c r="F787" s="6" t="s">
        <v>19</v>
      </c>
      <c r="G787" s="8">
        <v>0</v>
      </c>
      <c r="H787" s="8">
        <v>0</v>
      </c>
      <c r="I787" s="9"/>
      <c r="J787" s="9"/>
      <c r="K787" s="9"/>
      <c r="L787" s="6" t="s">
        <v>19</v>
      </c>
      <c r="M787" s="9"/>
      <c r="N787" s="6" t="s">
        <v>19</v>
      </c>
      <c r="O787" s="9"/>
      <c r="P787" s="7">
        <v>0</v>
      </c>
      <c r="Q787" s="6" t="s">
        <v>19</v>
      </c>
      <c r="R787" s="6" t="s">
        <v>19</v>
      </c>
      <c r="S787" s="6" t="s">
        <v>19</v>
      </c>
      <c r="T787" s="8">
        <v>43007</v>
      </c>
      <c r="U787" s="8">
        <v>43007</v>
      </c>
      <c r="V787" s="7" t="b">
        <v>0</v>
      </c>
      <c r="W787" s="6" t="s">
        <v>712</v>
      </c>
      <c r="X787" s="6" t="s">
        <v>19</v>
      </c>
      <c r="Y787" s="7">
        <v>0</v>
      </c>
      <c r="Z787" s="6" t="s">
        <v>19</v>
      </c>
      <c r="AA787" s="6" t="str">
        <f t="shared" si="48"/>
        <v/>
      </c>
      <c r="AB787" s="6" t="str">
        <f t="shared" si="49"/>
        <v/>
      </c>
      <c r="AD787" s="10" t="e">
        <f>VLOOKUP(R787,Layout2!$B$2:$M$2395,12,FALSE)</f>
        <v>#N/A</v>
      </c>
      <c r="AE787" s="10" t="e">
        <f>IF(ISNA(AD787),VLOOKUP(C787,Layout2!$F$2:$M$2395,8,FALSE),AD787)</f>
        <v>#N/A</v>
      </c>
      <c r="AF787" s="10" t="e">
        <f>IF(ISNA(AE787),VLOOKUP(B787,Layout2!$F$2:$M$2395,8,FALSE),AE787)</f>
        <v>#N/A</v>
      </c>
      <c r="AG787" s="10" t="e">
        <f>IF(ISNA(AF787),VLOOKUP(B787,Layout2!$B$2:$M$2395,12,FALSE),AF787)</f>
        <v>#N/A</v>
      </c>
      <c r="AI787" s="17" t="e">
        <v>#N/A</v>
      </c>
      <c r="AJ787" s="17" t="e">
        <v>#N/A</v>
      </c>
      <c r="AK787" s="17" t="s">
        <v>19</v>
      </c>
      <c r="AL787" t="str">
        <f t="shared" si="50"/>
        <v/>
      </c>
      <c r="AM787" t="str">
        <f t="shared" si="51"/>
        <v>Unknown (CPLD12)</v>
      </c>
    </row>
    <row r="788" spans="1:39" ht="12.75" customHeight="1" x14ac:dyDescent="0.3">
      <c r="A788" s="6" t="s">
        <v>2682</v>
      </c>
      <c r="B788" s="6" t="s">
        <v>2683</v>
      </c>
      <c r="C788" s="6" t="s">
        <v>2684</v>
      </c>
      <c r="D788" s="7" t="b">
        <v>0</v>
      </c>
      <c r="E788" s="6" t="s">
        <v>19</v>
      </c>
      <c r="F788" s="6" t="s">
        <v>867</v>
      </c>
      <c r="G788" s="8">
        <v>0</v>
      </c>
      <c r="H788" s="8">
        <v>55153</v>
      </c>
      <c r="I788" s="9"/>
      <c r="J788" s="9"/>
      <c r="K788" s="9"/>
      <c r="L788" s="6" t="s">
        <v>19</v>
      </c>
      <c r="M788" s="9"/>
      <c r="N788" s="6" t="s">
        <v>19</v>
      </c>
      <c r="O788" s="9"/>
      <c r="P788" s="7">
        <v>0</v>
      </c>
      <c r="Q788" s="6" t="s">
        <v>19</v>
      </c>
      <c r="R788" s="6" t="s">
        <v>19</v>
      </c>
      <c r="S788" s="6" t="s">
        <v>19</v>
      </c>
      <c r="T788" s="8">
        <v>43007</v>
      </c>
      <c r="U788" s="8">
        <v>43294</v>
      </c>
      <c r="V788" s="7" t="b">
        <v>0</v>
      </c>
      <c r="W788" s="6" t="s">
        <v>860</v>
      </c>
      <c r="X788" s="6" t="s">
        <v>870</v>
      </c>
      <c r="Y788" s="7">
        <v>0</v>
      </c>
      <c r="Z788" s="6" t="s">
        <v>19</v>
      </c>
      <c r="AA788" s="6" t="str">
        <f t="shared" si="48"/>
        <v/>
      </c>
      <c r="AB788" s="6" t="str">
        <f t="shared" si="49"/>
        <v/>
      </c>
      <c r="AD788" s="10" t="e">
        <f>VLOOKUP(R788,Layout2!$B$2:$M$2395,12,FALSE)</f>
        <v>#N/A</v>
      </c>
      <c r="AE788" s="10" t="e">
        <f>IF(ISNA(AD788),VLOOKUP(C788,Layout2!$F$2:$M$2395,8,FALSE),AD788)</f>
        <v>#N/A</v>
      </c>
      <c r="AF788" s="10" t="e">
        <f>IF(ISNA(AE788),VLOOKUP(B788,Layout2!$F$2:$M$2395,8,FALSE),AE788)</f>
        <v>#N/A</v>
      </c>
      <c r="AG788" s="10" t="e">
        <f>IF(ISNA(AF788),VLOOKUP(B788,Layout2!$B$2:$M$2395,12,FALSE),AF788)</f>
        <v>#N/A</v>
      </c>
      <c r="AI788" s="17" t="e">
        <v>#N/A</v>
      </c>
      <c r="AJ788" s="17" t="e">
        <v>#N/A</v>
      </c>
      <c r="AK788" s="17" t="s">
        <v>19</v>
      </c>
      <c r="AL788" t="str">
        <f t="shared" si="50"/>
        <v/>
      </c>
      <c r="AM788" t="str">
        <f t="shared" si="51"/>
        <v>SÃO PAULO FIRF CP</v>
      </c>
    </row>
    <row r="789" spans="1:39" ht="12.75" customHeight="1" x14ac:dyDescent="0.3">
      <c r="A789" s="6" t="s">
        <v>2685</v>
      </c>
      <c r="B789" s="6" t="s">
        <v>2510</v>
      </c>
      <c r="C789" s="6" t="s">
        <v>19</v>
      </c>
      <c r="D789" s="7" t="b">
        <v>0</v>
      </c>
      <c r="E789" s="6" t="s">
        <v>19</v>
      </c>
      <c r="F789" s="6" t="s">
        <v>19</v>
      </c>
      <c r="G789" s="8">
        <v>0</v>
      </c>
      <c r="H789" s="8">
        <v>0</v>
      </c>
      <c r="I789" s="9"/>
      <c r="J789" s="9"/>
      <c r="K789" s="9"/>
      <c r="L789" s="6" t="s">
        <v>19</v>
      </c>
      <c r="M789" s="9"/>
      <c r="N789" s="6" t="s">
        <v>19</v>
      </c>
      <c r="O789" s="9"/>
      <c r="P789" s="7">
        <v>0</v>
      </c>
      <c r="Q789" s="6" t="s">
        <v>19</v>
      </c>
      <c r="R789" s="6" t="s">
        <v>19</v>
      </c>
      <c r="S789" s="6" t="s">
        <v>19</v>
      </c>
      <c r="T789" s="8">
        <v>43007</v>
      </c>
      <c r="U789" s="8">
        <v>43007</v>
      </c>
      <c r="V789" s="7" t="b">
        <v>0</v>
      </c>
      <c r="W789" s="6" t="s">
        <v>712</v>
      </c>
      <c r="X789" s="6" t="s">
        <v>19</v>
      </c>
      <c r="Y789" s="7">
        <v>0</v>
      </c>
      <c r="Z789" s="6" t="s">
        <v>19</v>
      </c>
      <c r="AA789" s="6" t="str">
        <f t="shared" si="48"/>
        <v/>
      </c>
      <c r="AB789" s="6" t="str">
        <f t="shared" si="49"/>
        <v/>
      </c>
      <c r="AD789" s="10" t="e">
        <f>VLOOKUP(R789,Layout2!$B$2:$M$2395,12,FALSE)</f>
        <v>#N/A</v>
      </c>
      <c r="AE789" s="10" t="e">
        <f>IF(ISNA(AD789),VLOOKUP(C789,Layout2!$F$2:$M$2395,8,FALSE),AD789)</f>
        <v>#N/A</v>
      </c>
      <c r="AF789" s="10" t="e">
        <f>IF(ISNA(AE789),VLOOKUP(B789,Layout2!$F$2:$M$2395,8,FALSE),AE789)</f>
        <v>#N/A</v>
      </c>
      <c r="AG789" s="10" t="e">
        <f>IF(ISNA(AF789),VLOOKUP(B789,Layout2!$B$2:$M$2395,12,FALSE),AF789)</f>
        <v>#N/A</v>
      </c>
      <c r="AI789" s="17" t="e">
        <v>#N/A</v>
      </c>
      <c r="AJ789" s="17" t="e">
        <v>#N/A</v>
      </c>
      <c r="AK789" s="17" t="s">
        <v>19</v>
      </c>
      <c r="AL789" t="str">
        <f t="shared" si="50"/>
        <v/>
      </c>
      <c r="AM789" t="str">
        <f t="shared" si="51"/>
        <v>Unknown (LJDE11)</v>
      </c>
    </row>
    <row r="790" spans="1:39" ht="12.75" customHeight="1" x14ac:dyDescent="0.3">
      <c r="A790" s="6" t="s">
        <v>2686</v>
      </c>
      <c r="B790" s="6" t="s">
        <v>979</v>
      </c>
      <c r="C790" s="6" t="s">
        <v>19</v>
      </c>
      <c r="D790" s="7" t="b">
        <v>0</v>
      </c>
      <c r="E790" s="6" t="s">
        <v>19</v>
      </c>
      <c r="F790" s="6" t="s">
        <v>19</v>
      </c>
      <c r="G790" s="8">
        <v>0</v>
      </c>
      <c r="H790" s="8">
        <v>0</v>
      </c>
      <c r="I790" s="9"/>
      <c r="J790" s="9"/>
      <c r="K790" s="9"/>
      <c r="L790" s="6" t="s">
        <v>19</v>
      </c>
      <c r="M790" s="9"/>
      <c r="N790" s="6" t="s">
        <v>19</v>
      </c>
      <c r="O790" s="9"/>
      <c r="P790" s="7">
        <v>0</v>
      </c>
      <c r="Q790" s="6" t="s">
        <v>19</v>
      </c>
      <c r="R790" s="6" t="s">
        <v>19</v>
      </c>
      <c r="S790" s="6" t="s">
        <v>19</v>
      </c>
      <c r="T790" s="8">
        <v>43007</v>
      </c>
      <c r="U790" s="8">
        <v>43007</v>
      </c>
      <c r="V790" s="7" t="b">
        <v>0</v>
      </c>
      <c r="W790" s="6" t="s">
        <v>712</v>
      </c>
      <c r="X790" s="6" t="s">
        <v>19</v>
      </c>
      <c r="Y790" s="7">
        <v>0</v>
      </c>
      <c r="Z790" s="6" t="s">
        <v>19</v>
      </c>
      <c r="AA790" s="6" t="str">
        <f t="shared" si="48"/>
        <v/>
      </c>
      <c r="AB790" s="6" t="str">
        <f t="shared" si="49"/>
        <v/>
      </c>
      <c r="AD790" s="10" t="e">
        <f>VLOOKUP(R790,Layout2!$B$2:$M$2395,12,FALSE)</f>
        <v>#N/A</v>
      </c>
      <c r="AE790" s="10" t="e">
        <f>IF(ISNA(AD790),VLOOKUP(C790,Layout2!$F$2:$M$2395,8,FALSE),AD790)</f>
        <v>#N/A</v>
      </c>
      <c r="AF790" s="10" t="e">
        <f>IF(ISNA(AE790),VLOOKUP(B790,Layout2!$F$2:$M$2395,8,FALSE),AE790)</f>
        <v>#N/A</v>
      </c>
      <c r="AG790" s="10" t="e">
        <f>IF(ISNA(AF790),VLOOKUP(B790,Layout2!$B$2:$M$2395,12,FALSE),AF790)</f>
        <v>#N/A</v>
      </c>
      <c r="AI790" s="17" t="e">
        <v>#N/A</v>
      </c>
      <c r="AJ790" s="17" t="e">
        <v>#N/A</v>
      </c>
      <c r="AK790" s="17" t="s">
        <v>19</v>
      </c>
      <c r="AL790" t="str">
        <f t="shared" si="50"/>
        <v/>
      </c>
      <c r="AM790" t="str">
        <f t="shared" si="51"/>
        <v>Unknown (CMTR15)</v>
      </c>
    </row>
    <row r="791" spans="1:39" ht="12.75" customHeight="1" x14ac:dyDescent="0.3">
      <c r="A791" s="6" t="s">
        <v>2687</v>
      </c>
      <c r="B791" s="6" t="s">
        <v>2638</v>
      </c>
      <c r="C791" s="6" t="s">
        <v>19</v>
      </c>
      <c r="D791" s="7" t="b">
        <v>0</v>
      </c>
      <c r="E791" s="6" t="s">
        <v>19</v>
      </c>
      <c r="F791" s="6" t="s">
        <v>19</v>
      </c>
      <c r="G791" s="8">
        <v>0</v>
      </c>
      <c r="H791" s="8">
        <v>0</v>
      </c>
      <c r="I791" s="9"/>
      <c r="J791" s="9"/>
      <c r="K791" s="9"/>
      <c r="L791" s="6" t="s">
        <v>19</v>
      </c>
      <c r="M791" s="9"/>
      <c r="N791" s="6" t="s">
        <v>19</v>
      </c>
      <c r="O791" s="9"/>
      <c r="P791" s="7">
        <v>0</v>
      </c>
      <c r="Q791" s="6" t="s">
        <v>19</v>
      </c>
      <c r="R791" s="6" t="s">
        <v>19</v>
      </c>
      <c r="S791" s="6" t="s">
        <v>19</v>
      </c>
      <c r="T791" s="8">
        <v>43007</v>
      </c>
      <c r="U791" s="8">
        <v>43007</v>
      </c>
      <c r="V791" s="7" t="b">
        <v>0</v>
      </c>
      <c r="W791" s="6" t="s">
        <v>712</v>
      </c>
      <c r="X791" s="6" t="s">
        <v>19</v>
      </c>
      <c r="Y791" s="7">
        <v>0</v>
      </c>
      <c r="Z791" s="6" t="s">
        <v>19</v>
      </c>
      <c r="AA791" s="6" t="str">
        <f t="shared" si="48"/>
        <v/>
      </c>
      <c r="AB791" s="6" t="str">
        <f t="shared" si="49"/>
        <v/>
      </c>
      <c r="AD791" s="10" t="e">
        <f>VLOOKUP(R791,Layout2!$B$2:$M$2395,12,FALSE)</f>
        <v>#N/A</v>
      </c>
      <c r="AE791" s="10" t="e">
        <f>IF(ISNA(AD791),VLOOKUP(C791,Layout2!$F$2:$M$2395,8,FALSE),AD791)</f>
        <v>#N/A</v>
      </c>
      <c r="AF791" s="10" t="e">
        <f>IF(ISNA(AE791),VLOOKUP(B791,Layout2!$F$2:$M$2395,8,FALSE),AE791)</f>
        <v>#N/A</v>
      </c>
      <c r="AG791" s="10" t="e">
        <f>IF(ISNA(AF791),VLOOKUP(B791,Layout2!$B$2:$M$2395,12,FALSE),AF791)</f>
        <v>#N/A</v>
      </c>
      <c r="AI791" s="17" t="e">
        <v>#N/A</v>
      </c>
      <c r="AJ791" s="17" t="e">
        <v>#N/A</v>
      </c>
      <c r="AK791" s="17" t="s">
        <v>19</v>
      </c>
      <c r="AL791" t="str">
        <f t="shared" si="50"/>
        <v/>
      </c>
      <c r="AM791" t="str">
        <f t="shared" si="51"/>
        <v>Unknown (TSLE11)</v>
      </c>
    </row>
    <row r="792" spans="1:39" ht="12.75" customHeight="1" x14ac:dyDescent="0.3">
      <c r="A792" s="6" t="s">
        <v>2688</v>
      </c>
      <c r="B792" s="6" t="s">
        <v>2643</v>
      </c>
      <c r="C792" s="6" t="s">
        <v>19</v>
      </c>
      <c r="D792" s="7" t="b">
        <v>0</v>
      </c>
      <c r="E792" s="6" t="s">
        <v>19</v>
      </c>
      <c r="F792" s="6" t="s">
        <v>19</v>
      </c>
      <c r="G792" s="8">
        <v>0</v>
      </c>
      <c r="H792" s="8">
        <v>0</v>
      </c>
      <c r="I792" s="9"/>
      <c r="J792" s="9"/>
      <c r="K792" s="9"/>
      <c r="L792" s="6" t="s">
        <v>19</v>
      </c>
      <c r="M792" s="9"/>
      <c r="N792" s="6" t="s">
        <v>19</v>
      </c>
      <c r="O792" s="9"/>
      <c r="P792" s="7">
        <v>0</v>
      </c>
      <c r="Q792" s="6" t="s">
        <v>19</v>
      </c>
      <c r="R792" s="6" t="s">
        <v>19</v>
      </c>
      <c r="S792" s="6" t="s">
        <v>19</v>
      </c>
      <c r="T792" s="8">
        <v>43007</v>
      </c>
      <c r="U792" s="8">
        <v>43007</v>
      </c>
      <c r="V792" s="7" t="b">
        <v>0</v>
      </c>
      <c r="W792" s="6" t="s">
        <v>712</v>
      </c>
      <c r="X792" s="6" t="s">
        <v>19</v>
      </c>
      <c r="Y792" s="7">
        <v>0</v>
      </c>
      <c r="Z792" s="6" t="s">
        <v>19</v>
      </c>
      <c r="AA792" s="6" t="str">
        <f t="shared" si="48"/>
        <v/>
      </c>
      <c r="AB792" s="6" t="str">
        <f t="shared" si="49"/>
        <v/>
      </c>
      <c r="AD792" s="10" t="e">
        <f>VLOOKUP(R792,Layout2!$B$2:$M$2395,12,FALSE)</f>
        <v>#N/A</v>
      </c>
      <c r="AE792" s="10" t="e">
        <f>IF(ISNA(AD792),VLOOKUP(C792,Layout2!$F$2:$M$2395,8,FALSE),AD792)</f>
        <v>#N/A</v>
      </c>
      <c r="AF792" s="10" t="e">
        <f>IF(ISNA(AE792),VLOOKUP(B792,Layout2!$F$2:$M$2395,8,FALSE),AE792)</f>
        <v>#N/A</v>
      </c>
      <c r="AG792" s="10" t="e">
        <f>IF(ISNA(AF792),VLOOKUP(B792,Layout2!$B$2:$M$2395,12,FALSE),AF792)</f>
        <v>#N/A</v>
      </c>
      <c r="AI792" s="17" t="e">
        <v>#N/A</v>
      </c>
      <c r="AJ792" s="17" t="e">
        <v>#N/A</v>
      </c>
      <c r="AK792" s="17" t="s">
        <v>19</v>
      </c>
      <c r="AL792" t="str">
        <f t="shared" si="50"/>
        <v/>
      </c>
      <c r="AM792" t="str">
        <f t="shared" si="51"/>
        <v>Unknown (OVTL14)</v>
      </c>
    </row>
    <row r="793" spans="1:39" ht="12.75" customHeight="1" x14ac:dyDescent="0.3">
      <c r="A793" s="6" t="s">
        <v>2689</v>
      </c>
      <c r="B793" s="6" t="s">
        <v>235</v>
      </c>
      <c r="C793" s="6" t="s">
        <v>19</v>
      </c>
      <c r="D793" s="7" t="b">
        <v>0</v>
      </c>
      <c r="E793" s="6" t="s">
        <v>19</v>
      </c>
      <c r="F793" s="6" t="s">
        <v>19</v>
      </c>
      <c r="G793" s="8">
        <v>0</v>
      </c>
      <c r="H793" s="8">
        <v>0</v>
      </c>
      <c r="I793" s="9"/>
      <c r="J793" s="9"/>
      <c r="K793" s="9"/>
      <c r="L793" s="6" t="s">
        <v>19</v>
      </c>
      <c r="M793" s="9"/>
      <c r="N793" s="6" t="s">
        <v>19</v>
      </c>
      <c r="O793" s="9"/>
      <c r="P793" s="7">
        <v>0</v>
      </c>
      <c r="Q793" s="6" t="s">
        <v>19</v>
      </c>
      <c r="R793" s="6" t="s">
        <v>19</v>
      </c>
      <c r="S793" s="6" t="s">
        <v>19</v>
      </c>
      <c r="T793" s="8">
        <v>43007</v>
      </c>
      <c r="U793" s="8">
        <v>43007</v>
      </c>
      <c r="V793" s="7" t="b">
        <v>0</v>
      </c>
      <c r="W793" s="6" t="s">
        <v>712</v>
      </c>
      <c r="X793" s="6" t="s">
        <v>19</v>
      </c>
      <c r="Y793" s="7">
        <v>0</v>
      </c>
      <c r="Z793" s="6" t="s">
        <v>19</v>
      </c>
      <c r="AA793" s="6" t="str">
        <f t="shared" si="48"/>
        <v>JSLG3</v>
      </c>
      <c r="AB793" s="6" t="str">
        <f t="shared" si="49"/>
        <v>52548435000179</v>
      </c>
      <c r="AD793" s="10" t="e">
        <f>VLOOKUP(R793,Layout2!$B$2:$M$2395,12,FALSE)</f>
        <v>#N/A</v>
      </c>
      <c r="AE793" s="10" t="e">
        <f>IF(ISNA(AD793),VLOOKUP(C793,Layout2!$F$2:$M$2395,8,FALSE),AD793)</f>
        <v>#N/A</v>
      </c>
      <c r="AF793" s="10" t="str">
        <f>IF(ISNA(AE793),VLOOKUP(B793,Layout2!$F$2:$M$2395,8,FALSE),AE793)</f>
        <v>52548435000179</v>
      </c>
      <c r="AG793" s="10" t="str">
        <f>IF(ISNA(AF793),VLOOKUP(B793,Layout2!$B$2:$M$2395,12,FALSE),AF793)</f>
        <v>52548435000179</v>
      </c>
      <c r="AI793" s="17" t="s">
        <v>2629</v>
      </c>
      <c r="AJ793" s="17" t="s">
        <v>2629</v>
      </c>
      <c r="AK793" s="17" t="s">
        <v>2629</v>
      </c>
      <c r="AL793" t="str">
        <f t="shared" si="50"/>
        <v>JSLG3</v>
      </c>
      <c r="AM793" t="str">
        <f t="shared" si="51"/>
        <v>Unknown (JSML36)</v>
      </c>
    </row>
    <row r="794" spans="1:39" ht="12.75" customHeight="1" x14ac:dyDescent="0.3">
      <c r="A794" s="6" t="s">
        <v>2690</v>
      </c>
      <c r="B794" s="6" t="s">
        <v>2691</v>
      </c>
      <c r="C794" s="6" t="s">
        <v>2692</v>
      </c>
      <c r="D794" s="7" t="b">
        <v>0</v>
      </c>
      <c r="E794" s="6" t="s">
        <v>874</v>
      </c>
      <c r="F794" s="6" t="s">
        <v>867</v>
      </c>
      <c r="G794" s="8">
        <v>43007</v>
      </c>
      <c r="H794" s="8">
        <v>44833</v>
      </c>
      <c r="I794" s="9"/>
      <c r="J794" s="9"/>
      <c r="K794" s="9"/>
      <c r="L794" s="6" t="s">
        <v>2692</v>
      </c>
      <c r="M794" s="9"/>
      <c r="N794" s="6" t="s">
        <v>888</v>
      </c>
      <c r="O794" s="9"/>
      <c r="P794" s="7">
        <v>1.6299999999999999E-2</v>
      </c>
      <c r="Q794" s="6" t="s">
        <v>999</v>
      </c>
      <c r="R794" s="6" t="s">
        <v>2691</v>
      </c>
      <c r="S794" s="6" t="s">
        <v>19</v>
      </c>
      <c r="T794" s="8">
        <v>43007</v>
      </c>
      <c r="U794" s="8">
        <v>43606</v>
      </c>
      <c r="V794" s="7" t="b">
        <v>0</v>
      </c>
      <c r="W794" s="6" t="s">
        <v>860</v>
      </c>
      <c r="X794" s="6" t="s">
        <v>875</v>
      </c>
      <c r="Y794" s="7">
        <v>1</v>
      </c>
      <c r="Z794" s="6" t="s">
        <v>713</v>
      </c>
      <c r="AA794" s="6" t="str">
        <f t="shared" si="48"/>
        <v>UNID3</v>
      </c>
      <c r="AB794" s="6" t="str">
        <f t="shared" si="49"/>
        <v/>
      </c>
      <c r="AD794" s="10" t="e">
        <f>VLOOKUP(R794,Layout2!$B$2:$M$2395,12,FALSE)</f>
        <v>#N/A</v>
      </c>
      <c r="AE794" s="10" t="e">
        <f>IF(ISNA(AD794),VLOOKUP(C794,Layout2!$F$2:$M$2395,8,FALSE),AD794)</f>
        <v>#N/A</v>
      </c>
      <c r="AF794" s="10" t="e">
        <f>IF(ISNA(AE794),VLOOKUP(B794,Layout2!$F$2:$M$2395,8,FALSE),AE794)</f>
        <v>#N/A</v>
      </c>
      <c r="AG794" s="10" t="e">
        <f>IF(ISNA(AF794),VLOOKUP(B794,Layout2!$B$2:$M$2395,12,FALSE),AF794)</f>
        <v>#N/A</v>
      </c>
      <c r="AI794" s="17" t="e">
        <v>#N/A</v>
      </c>
      <c r="AJ794" s="17" t="s">
        <v>1670</v>
      </c>
      <c r="AK794" s="17" t="s">
        <v>1670</v>
      </c>
      <c r="AL794" t="str">
        <f t="shared" si="50"/>
        <v>UNID3</v>
      </c>
      <c r="AM794" t="str">
        <f t="shared" si="51"/>
        <v>Debênture Unidas 2S 10E</v>
      </c>
    </row>
    <row r="795" spans="1:39" ht="12.75" customHeight="1" x14ac:dyDescent="0.3">
      <c r="A795" s="6" t="s">
        <v>2693</v>
      </c>
      <c r="B795" s="6" t="s">
        <v>590</v>
      </c>
      <c r="C795" s="6" t="s">
        <v>19</v>
      </c>
      <c r="D795" s="7" t="b">
        <v>0</v>
      </c>
      <c r="E795" s="6" t="s">
        <v>19</v>
      </c>
      <c r="F795" s="6" t="s">
        <v>19</v>
      </c>
      <c r="G795" s="8">
        <v>0</v>
      </c>
      <c r="H795" s="8">
        <v>0</v>
      </c>
      <c r="I795" s="9"/>
      <c r="J795" s="9"/>
      <c r="K795" s="9"/>
      <c r="L795" s="6" t="s">
        <v>19</v>
      </c>
      <c r="M795" s="9"/>
      <c r="N795" s="6" t="s">
        <v>19</v>
      </c>
      <c r="O795" s="9"/>
      <c r="P795" s="7">
        <v>0</v>
      </c>
      <c r="Q795" s="6" t="s">
        <v>19</v>
      </c>
      <c r="R795" s="6" t="s">
        <v>19</v>
      </c>
      <c r="S795" s="6" t="s">
        <v>19</v>
      </c>
      <c r="T795" s="8">
        <v>43007</v>
      </c>
      <c r="U795" s="8">
        <v>43312</v>
      </c>
      <c r="V795" s="7" t="b">
        <v>0</v>
      </c>
      <c r="W795" s="6" t="s">
        <v>860</v>
      </c>
      <c r="X795" s="6" t="s">
        <v>19</v>
      </c>
      <c r="Y795" s="7">
        <v>0</v>
      </c>
      <c r="Z795" s="6" t="s">
        <v>19</v>
      </c>
      <c r="AA795" s="6" t="str">
        <f t="shared" si="48"/>
        <v>CMIG4</v>
      </c>
      <c r="AB795" s="6" t="str">
        <f t="shared" si="49"/>
        <v>06981176000158</v>
      </c>
      <c r="AD795" s="10" t="e">
        <f>VLOOKUP(R795,Layout2!$B$2:$M$2395,12,FALSE)</f>
        <v>#N/A</v>
      </c>
      <c r="AE795" s="10" t="e">
        <f>IF(ISNA(AD795),VLOOKUP(C795,Layout2!$F$2:$M$2395,8,FALSE),AD795)</f>
        <v>#N/A</v>
      </c>
      <c r="AF795" s="10" t="str">
        <f>IF(ISNA(AE795),VLOOKUP(B795,Layout2!$F$2:$M$2395,8,FALSE),AE795)</f>
        <v>06981176000158</v>
      </c>
      <c r="AG795" s="10" t="str">
        <f>IF(ISNA(AF795),VLOOKUP(B795,Layout2!$B$2:$M$2395,12,FALSE),AF795)</f>
        <v>06981176000158</v>
      </c>
      <c r="AI795" s="17" t="s">
        <v>981</v>
      </c>
      <c r="AJ795" s="17" t="s">
        <v>981</v>
      </c>
      <c r="AK795" s="17" t="s">
        <v>981</v>
      </c>
      <c r="AL795" t="str">
        <f t="shared" si="50"/>
        <v>CMIG4</v>
      </c>
      <c r="AM795" t="str">
        <f t="shared" si="51"/>
        <v>Unknown (CMTR33)</v>
      </c>
    </row>
    <row r="796" spans="1:39" ht="12.75" customHeight="1" x14ac:dyDescent="0.3">
      <c r="A796" s="6" t="s">
        <v>2694</v>
      </c>
      <c r="B796" s="6" t="s">
        <v>2654</v>
      </c>
      <c r="C796" s="6" t="s">
        <v>19</v>
      </c>
      <c r="D796" s="7" t="b">
        <v>0</v>
      </c>
      <c r="E796" s="6" t="s">
        <v>19</v>
      </c>
      <c r="F796" s="6" t="s">
        <v>19</v>
      </c>
      <c r="G796" s="8">
        <v>0</v>
      </c>
      <c r="H796" s="8">
        <v>0</v>
      </c>
      <c r="I796" s="9"/>
      <c r="J796" s="9"/>
      <c r="K796" s="9"/>
      <c r="L796" s="6" t="s">
        <v>19</v>
      </c>
      <c r="M796" s="9"/>
      <c r="N796" s="6" t="s">
        <v>19</v>
      </c>
      <c r="O796" s="9"/>
      <c r="P796" s="7">
        <v>0</v>
      </c>
      <c r="Q796" s="6" t="s">
        <v>19</v>
      </c>
      <c r="R796" s="6" t="s">
        <v>19</v>
      </c>
      <c r="S796" s="6" t="s">
        <v>19</v>
      </c>
      <c r="T796" s="8">
        <v>43007</v>
      </c>
      <c r="U796" s="8">
        <v>43007</v>
      </c>
      <c r="V796" s="7" t="b">
        <v>0</v>
      </c>
      <c r="W796" s="6" t="s">
        <v>712</v>
      </c>
      <c r="X796" s="6" t="s">
        <v>19</v>
      </c>
      <c r="Y796" s="7">
        <v>0</v>
      </c>
      <c r="Z796" s="6" t="s">
        <v>19</v>
      </c>
      <c r="AA796" s="6" t="str">
        <f t="shared" si="48"/>
        <v/>
      </c>
      <c r="AB796" s="6" t="str">
        <f t="shared" si="49"/>
        <v/>
      </c>
      <c r="AD796" s="10" t="e">
        <f>VLOOKUP(R796,Layout2!$B$2:$M$2395,12,FALSE)</f>
        <v>#N/A</v>
      </c>
      <c r="AE796" s="10" t="e">
        <f>IF(ISNA(AD796),VLOOKUP(C796,Layout2!$F$2:$M$2395,8,FALSE),AD796)</f>
        <v>#N/A</v>
      </c>
      <c r="AF796" s="10" t="e">
        <f>IF(ISNA(AE796),VLOOKUP(B796,Layout2!$F$2:$M$2395,8,FALSE),AE796)</f>
        <v>#N/A</v>
      </c>
      <c r="AG796" s="10" t="e">
        <f>IF(ISNA(AF796),VLOOKUP(B796,Layout2!$B$2:$M$2395,12,FALSE),AF796)</f>
        <v>#N/A</v>
      </c>
      <c r="AI796" s="17" t="e">
        <v>#N/A</v>
      </c>
      <c r="AJ796" s="17" t="e">
        <v>#N/A</v>
      </c>
      <c r="AK796" s="17" t="s">
        <v>19</v>
      </c>
      <c r="AL796" t="str">
        <f t="shared" si="50"/>
        <v/>
      </c>
      <c r="AM796" t="str">
        <f t="shared" si="51"/>
        <v>Unknown (2308316ANG)</v>
      </c>
    </row>
    <row r="797" spans="1:39" ht="12.75" customHeight="1" x14ac:dyDescent="0.3">
      <c r="A797" s="6" t="s">
        <v>2695</v>
      </c>
      <c r="B797" s="6" t="s">
        <v>2625</v>
      </c>
      <c r="C797" s="6" t="s">
        <v>19</v>
      </c>
      <c r="D797" s="7" t="b">
        <v>0</v>
      </c>
      <c r="E797" s="6" t="s">
        <v>19</v>
      </c>
      <c r="F797" s="6" t="s">
        <v>19</v>
      </c>
      <c r="G797" s="8">
        <v>0</v>
      </c>
      <c r="H797" s="8">
        <v>0</v>
      </c>
      <c r="I797" s="9"/>
      <c r="J797" s="9"/>
      <c r="K797" s="9"/>
      <c r="L797" s="6" t="s">
        <v>19</v>
      </c>
      <c r="M797" s="9"/>
      <c r="N797" s="6" t="s">
        <v>19</v>
      </c>
      <c r="O797" s="9"/>
      <c r="P797" s="7">
        <v>0</v>
      </c>
      <c r="Q797" s="6" t="s">
        <v>19</v>
      </c>
      <c r="R797" s="6" t="s">
        <v>19</v>
      </c>
      <c r="S797" s="6" t="s">
        <v>19</v>
      </c>
      <c r="T797" s="8">
        <v>43007</v>
      </c>
      <c r="U797" s="8">
        <v>43007</v>
      </c>
      <c r="V797" s="7" t="b">
        <v>0</v>
      </c>
      <c r="W797" s="6" t="s">
        <v>712</v>
      </c>
      <c r="X797" s="6" t="s">
        <v>19</v>
      </c>
      <c r="Y797" s="7">
        <v>0</v>
      </c>
      <c r="Z797" s="6" t="s">
        <v>19</v>
      </c>
      <c r="AA797" s="6" t="str">
        <f t="shared" si="48"/>
        <v/>
      </c>
      <c r="AB797" s="6" t="str">
        <f t="shared" si="49"/>
        <v/>
      </c>
      <c r="AD797" s="10" t="e">
        <f>VLOOKUP(R797,Layout2!$B$2:$M$2395,12,FALSE)</f>
        <v>#N/A</v>
      </c>
      <c r="AE797" s="10" t="e">
        <f>IF(ISNA(AD797),VLOOKUP(C797,Layout2!$F$2:$M$2395,8,FALSE),AD797)</f>
        <v>#N/A</v>
      </c>
      <c r="AF797" s="10" t="e">
        <f>IF(ISNA(AE797),VLOOKUP(B797,Layout2!$F$2:$M$2395,8,FALSE),AE797)</f>
        <v>#N/A</v>
      </c>
      <c r="AG797" s="10" t="e">
        <f>IF(ISNA(AF797),VLOOKUP(B797,Layout2!$B$2:$M$2395,12,FALSE),AF797)</f>
        <v>#N/A</v>
      </c>
      <c r="AI797" s="17" t="e">
        <v>#N/A</v>
      </c>
      <c r="AJ797" s="17" t="e">
        <v>#N/A</v>
      </c>
      <c r="AK797" s="17" t="s">
        <v>19</v>
      </c>
      <c r="AL797" t="str">
        <f t="shared" si="50"/>
        <v/>
      </c>
      <c r="AM797" t="str">
        <f t="shared" si="51"/>
        <v>Unknown (TOWE12)</v>
      </c>
    </row>
    <row r="798" spans="1:39" ht="12.75" customHeight="1" x14ac:dyDescent="0.3">
      <c r="A798" s="6" t="s">
        <v>2696</v>
      </c>
      <c r="B798" s="6" t="s">
        <v>486</v>
      </c>
      <c r="C798" s="6" t="s">
        <v>19</v>
      </c>
      <c r="D798" s="7" t="b">
        <v>0</v>
      </c>
      <c r="E798" s="6" t="s">
        <v>19</v>
      </c>
      <c r="F798" s="6" t="s">
        <v>19</v>
      </c>
      <c r="G798" s="8">
        <v>0</v>
      </c>
      <c r="H798" s="8">
        <v>0</v>
      </c>
      <c r="I798" s="9"/>
      <c r="J798" s="9"/>
      <c r="K798" s="9"/>
      <c r="L798" s="6" t="s">
        <v>19</v>
      </c>
      <c r="M798" s="9"/>
      <c r="N798" s="6" t="s">
        <v>19</v>
      </c>
      <c r="O798" s="9"/>
      <c r="P798" s="7">
        <v>0</v>
      </c>
      <c r="Q798" s="6" t="s">
        <v>19</v>
      </c>
      <c r="R798" s="6" t="s">
        <v>19</v>
      </c>
      <c r="S798" s="6" t="s">
        <v>19</v>
      </c>
      <c r="T798" s="8">
        <v>43007</v>
      </c>
      <c r="U798" s="8">
        <v>43007</v>
      </c>
      <c r="V798" s="7" t="b">
        <v>0</v>
      </c>
      <c r="W798" s="6" t="s">
        <v>712</v>
      </c>
      <c r="X798" s="6" t="s">
        <v>19</v>
      </c>
      <c r="Y798" s="7">
        <v>0</v>
      </c>
      <c r="Z798" s="6" t="s">
        <v>19</v>
      </c>
      <c r="AA798" s="6" t="str">
        <f t="shared" si="48"/>
        <v>MRVE3</v>
      </c>
      <c r="AB798" s="6" t="str">
        <f t="shared" si="49"/>
        <v>08343492000120</v>
      </c>
      <c r="AD798" s="10" t="e">
        <f>VLOOKUP(R798,Layout2!$B$2:$M$2395,12,FALSE)</f>
        <v>#N/A</v>
      </c>
      <c r="AE798" s="10" t="e">
        <f>IF(ISNA(AD798),VLOOKUP(C798,Layout2!$F$2:$M$2395,8,FALSE),AD798)</f>
        <v>#N/A</v>
      </c>
      <c r="AF798" s="10" t="str">
        <f>IF(ISNA(AE798),VLOOKUP(B798,Layout2!$F$2:$M$2395,8,FALSE),AE798)</f>
        <v>08343492000120</v>
      </c>
      <c r="AG798" s="10" t="str">
        <f>IF(ISNA(AF798),VLOOKUP(B798,Layout2!$B$2:$M$2395,12,FALSE),AF798)</f>
        <v>08343492000120</v>
      </c>
      <c r="AI798" s="17" t="s">
        <v>1418</v>
      </c>
      <c r="AJ798" s="17" t="s">
        <v>1418</v>
      </c>
      <c r="AK798" s="17" t="s">
        <v>1418</v>
      </c>
      <c r="AL798" t="str">
        <f t="shared" si="50"/>
        <v>MRVE3</v>
      </c>
      <c r="AM798" t="str">
        <f t="shared" si="51"/>
        <v>Unknown (MRVE29)</v>
      </c>
    </row>
    <row r="799" spans="1:39" ht="12.75" customHeight="1" x14ac:dyDescent="0.3">
      <c r="A799" s="6" t="s">
        <v>2697</v>
      </c>
      <c r="B799" s="6" t="s">
        <v>238</v>
      </c>
      <c r="C799" s="6" t="s">
        <v>19</v>
      </c>
      <c r="D799" s="7" t="b">
        <v>0</v>
      </c>
      <c r="E799" s="6" t="s">
        <v>19</v>
      </c>
      <c r="F799" s="6" t="s">
        <v>19</v>
      </c>
      <c r="G799" s="8">
        <v>0</v>
      </c>
      <c r="H799" s="8">
        <v>0</v>
      </c>
      <c r="I799" s="9"/>
      <c r="J799" s="9"/>
      <c r="K799" s="9"/>
      <c r="L799" s="6" t="s">
        <v>19</v>
      </c>
      <c r="M799" s="9"/>
      <c r="N799" s="6" t="s">
        <v>19</v>
      </c>
      <c r="O799" s="9"/>
      <c r="P799" s="7">
        <v>0</v>
      </c>
      <c r="Q799" s="6" t="s">
        <v>19</v>
      </c>
      <c r="R799" s="6" t="s">
        <v>19</v>
      </c>
      <c r="S799" s="6" t="s">
        <v>19</v>
      </c>
      <c r="T799" s="8">
        <v>43007</v>
      </c>
      <c r="U799" s="8">
        <v>43007</v>
      </c>
      <c r="V799" s="7" t="b">
        <v>0</v>
      </c>
      <c r="W799" s="6" t="s">
        <v>712</v>
      </c>
      <c r="X799" s="6" t="s">
        <v>19</v>
      </c>
      <c r="Y799" s="7">
        <v>0</v>
      </c>
      <c r="Z799" s="6" t="s">
        <v>19</v>
      </c>
      <c r="AA799" s="6" t="str">
        <f t="shared" si="48"/>
        <v>JSLG3</v>
      </c>
      <c r="AB799" s="6" t="str">
        <f t="shared" si="49"/>
        <v>52548435000179</v>
      </c>
      <c r="AD799" s="10" t="e">
        <f>VLOOKUP(R799,Layout2!$B$2:$M$2395,12,FALSE)</f>
        <v>#N/A</v>
      </c>
      <c r="AE799" s="10" t="e">
        <f>IF(ISNA(AD799),VLOOKUP(C799,Layout2!$F$2:$M$2395,8,FALSE),AD799)</f>
        <v>#N/A</v>
      </c>
      <c r="AF799" s="10" t="str">
        <f>IF(ISNA(AE799),VLOOKUP(B799,Layout2!$F$2:$M$2395,8,FALSE),AE799)</f>
        <v>52548435000179</v>
      </c>
      <c r="AG799" s="10" t="str">
        <f>IF(ISNA(AF799),VLOOKUP(B799,Layout2!$B$2:$M$2395,12,FALSE),AF799)</f>
        <v>52548435000179</v>
      </c>
      <c r="AI799" s="17" t="s">
        <v>2629</v>
      </c>
      <c r="AJ799" s="17" t="s">
        <v>2629</v>
      </c>
      <c r="AK799" s="17" t="s">
        <v>2629</v>
      </c>
      <c r="AL799" t="str">
        <f t="shared" si="50"/>
        <v>JSLG3</v>
      </c>
      <c r="AM799" t="str">
        <f t="shared" si="51"/>
        <v>Unknown (JSML18)</v>
      </c>
    </row>
    <row r="800" spans="1:39" ht="12.75" customHeight="1" x14ac:dyDescent="0.3">
      <c r="A800" s="6" t="s">
        <v>2698</v>
      </c>
      <c r="B800" s="6" t="s">
        <v>2632</v>
      </c>
      <c r="C800" s="6" t="s">
        <v>19</v>
      </c>
      <c r="D800" s="7" t="b">
        <v>0</v>
      </c>
      <c r="E800" s="6" t="s">
        <v>19</v>
      </c>
      <c r="F800" s="6" t="s">
        <v>19</v>
      </c>
      <c r="G800" s="8">
        <v>0</v>
      </c>
      <c r="H800" s="8">
        <v>0</v>
      </c>
      <c r="I800" s="9"/>
      <c r="J800" s="9"/>
      <c r="K800" s="9"/>
      <c r="L800" s="6" t="s">
        <v>19</v>
      </c>
      <c r="M800" s="9"/>
      <c r="N800" s="6" t="s">
        <v>19</v>
      </c>
      <c r="O800" s="9"/>
      <c r="P800" s="7">
        <v>0</v>
      </c>
      <c r="Q800" s="6" t="s">
        <v>19</v>
      </c>
      <c r="R800" s="6" t="s">
        <v>19</v>
      </c>
      <c r="S800" s="6" t="s">
        <v>19</v>
      </c>
      <c r="T800" s="8">
        <v>43007</v>
      </c>
      <c r="U800" s="8">
        <v>43007</v>
      </c>
      <c r="V800" s="7" t="b">
        <v>0</v>
      </c>
      <c r="W800" s="6" t="s">
        <v>712</v>
      </c>
      <c r="X800" s="6" t="s">
        <v>19</v>
      </c>
      <c r="Y800" s="7">
        <v>0</v>
      </c>
      <c r="Z800" s="6" t="s">
        <v>19</v>
      </c>
      <c r="AA800" s="6" t="str">
        <f t="shared" si="48"/>
        <v/>
      </c>
      <c r="AB800" s="6" t="str">
        <f t="shared" si="49"/>
        <v/>
      </c>
      <c r="AD800" s="10" t="e">
        <f>VLOOKUP(R800,Layout2!$B$2:$M$2395,12,FALSE)</f>
        <v>#N/A</v>
      </c>
      <c r="AE800" s="10" t="e">
        <f>IF(ISNA(AD800),VLOOKUP(C800,Layout2!$F$2:$M$2395,8,FALSE),AD800)</f>
        <v>#N/A</v>
      </c>
      <c r="AF800" s="10" t="e">
        <f>IF(ISNA(AE800),VLOOKUP(B800,Layout2!$F$2:$M$2395,8,FALSE),AE800)</f>
        <v>#N/A</v>
      </c>
      <c r="AG800" s="10" t="e">
        <f>IF(ISNA(AF800),VLOOKUP(B800,Layout2!$B$2:$M$2395,12,FALSE),AF800)</f>
        <v>#N/A</v>
      </c>
      <c r="AI800" s="17" t="e">
        <v>#N/A</v>
      </c>
      <c r="AJ800" s="17" t="e">
        <v>#N/A</v>
      </c>
      <c r="AK800" s="17" t="s">
        <v>19</v>
      </c>
      <c r="AL800" t="str">
        <f t="shared" si="50"/>
        <v/>
      </c>
      <c r="AM800" t="str">
        <f t="shared" si="51"/>
        <v>Unknown (PRTE12)</v>
      </c>
    </row>
    <row r="801" spans="1:39" ht="12.75" customHeight="1" x14ac:dyDescent="0.3">
      <c r="A801" s="6" t="s">
        <v>2699</v>
      </c>
      <c r="B801" s="6" t="s">
        <v>2650</v>
      </c>
      <c r="C801" s="6" t="s">
        <v>19</v>
      </c>
      <c r="D801" s="7" t="b">
        <v>0</v>
      </c>
      <c r="E801" s="6" t="s">
        <v>19</v>
      </c>
      <c r="F801" s="6" t="s">
        <v>19</v>
      </c>
      <c r="G801" s="8">
        <v>0</v>
      </c>
      <c r="H801" s="8">
        <v>0</v>
      </c>
      <c r="I801" s="9"/>
      <c r="J801" s="9"/>
      <c r="K801" s="9"/>
      <c r="L801" s="6" t="s">
        <v>19</v>
      </c>
      <c r="M801" s="9"/>
      <c r="N801" s="6" t="s">
        <v>19</v>
      </c>
      <c r="O801" s="9"/>
      <c r="P801" s="7">
        <v>0</v>
      </c>
      <c r="Q801" s="6" t="s">
        <v>19</v>
      </c>
      <c r="R801" s="6" t="s">
        <v>19</v>
      </c>
      <c r="S801" s="6" t="s">
        <v>19</v>
      </c>
      <c r="T801" s="8">
        <v>43007</v>
      </c>
      <c r="U801" s="8">
        <v>43007</v>
      </c>
      <c r="V801" s="7" t="b">
        <v>0</v>
      </c>
      <c r="W801" s="6" t="s">
        <v>712</v>
      </c>
      <c r="X801" s="6" t="s">
        <v>19</v>
      </c>
      <c r="Y801" s="7">
        <v>0</v>
      </c>
      <c r="Z801" s="6" t="s">
        <v>19</v>
      </c>
      <c r="AA801" s="6" t="str">
        <f t="shared" si="48"/>
        <v/>
      </c>
      <c r="AB801" s="6" t="str">
        <f t="shared" si="49"/>
        <v/>
      </c>
      <c r="AD801" s="10" t="e">
        <f>VLOOKUP(R801,Layout2!$B$2:$M$2395,12,FALSE)</f>
        <v>#N/A</v>
      </c>
      <c r="AE801" s="10" t="e">
        <f>IF(ISNA(AD801),VLOOKUP(C801,Layout2!$F$2:$M$2395,8,FALSE),AD801)</f>
        <v>#N/A</v>
      </c>
      <c r="AF801" s="10" t="e">
        <f>IF(ISNA(AE801),VLOOKUP(B801,Layout2!$F$2:$M$2395,8,FALSE),AE801)</f>
        <v>#N/A</v>
      </c>
      <c r="AG801" s="10" t="e">
        <f>IF(ISNA(AF801),VLOOKUP(B801,Layout2!$B$2:$M$2395,12,FALSE),AF801)</f>
        <v>#N/A</v>
      </c>
      <c r="AI801" s="17" t="e">
        <v>#N/A</v>
      </c>
      <c r="AJ801" s="17" t="e">
        <v>#N/A</v>
      </c>
      <c r="AK801" s="17" t="s">
        <v>19</v>
      </c>
      <c r="AL801" t="str">
        <f t="shared" si="50"/>
        <v/>
      </c>
      <c r="AM801" t="str">
        <f t="shared" si="51"/>
        <v>Unknown (OVTL23)</v>
      </c>
    </row>
    <row r="802" spans="1:39" ht="12.75" customHeight="1" x14ac:dyDescent="0.3">
      <c r="A802" s="6" t="s">
        <v>2700</v>
      </c>
      <c r="B802" s="6" t="s">
        <v>409</v>
      </c>
      <c r="C802" s="6" t="s">
        <v>19</v>
      </c>
      <c r="D802" s="7" t="b">
        <v>0</v>
      </c>
      <c r="E802" s="6" t="s">
        <v>19</v>
      </c>
      <c r="F802" s="6" t="s">
        <v>19</v>
      </c>
      <c r="G802" s="8">
        <v>0</v>
      </c>
      <c r="H802" s="8">
        <v>0</v>
      </c>
      <c r="I802" s="9"/>
      <c r="J802" s="9"/>
      <c r="K802" s="9"/>
      <c r="L802" s="6" t="s">
        <v>19</v>
      </c>
      <c r="M802" s="9"/>
      <c r="N802" s="6" t="s">
        <v>19</v>
      </c>
      <c r="O802" s="9"/>
      <c r="P802" s="7">
        <v>0</v>
      </c>
      <c r="Q802" s="6" t="s">
        <v>19</v>
      </c>
      <c r="R802" s="6" t="s">
        <v>19</v>
      </c>
      <c r="S802" s="6" t="s">
        <v>19</v>
      </c>
      <c r="T802" s="8">
        <v>43007</v>
      </c>
      <c r="U802" s="8">
        <v>43007</v>
      </c>
      <c r="V802" s="7" t="b">
        <v>0</v>
      </c>
      <c r="W802" s="6" t="s">
        <v>712</v>
      </c>
      <c r="X802" s="6" t="s">
        <v>19</v>
      </c>
      <c r="Y802" s="7">
        <v>0</v>
      </c>
      <c r="Z802" s="6" t="s">
        <v>19</v>
      </c>
      <c r="AA802" s="6" t="str">
        <f t="shared" si="48"/>
        <v>JSLG3</v>
      </c>
      <c r="AB802" s="6" t="str">
        <f t="shared" si="49"/>
        <v>52548435000179</v>
      </c>
      <c r="AD802" s="10" t="e">
        <f>VLOOKUP(R802,Layout2!$B$2:$M$2395,12,FALSE)</f>
        <v>#N/A</v>
      </c>
      <c r="AE802" s="10" t="e">
        <f>IF(ISNA(AD802),VLOOKUP(C802,Layout2!$F$2:$M$2395,8,FALSE),AD802)</f>
        <v>#N/A</v>
      </c>
      <c r="AF802" s="10" t="str">
        <f>IF(ISNA(AE802),VLOOKUP(B802,Layout2!$F$2:$M$2395,8,FALSE),AE802)</f>
        <v>52548435000179</v>
      </c>
      <c r="AG802" s="10" t="str">
        <f>IF(ISNA(AF802),VLOOKUP(B802,Layout2!$B$2:$M$2395,12,FALSE),AF802)</f>
        <v>52548435000179</v>
      </c>
      <c r="AI802" s="17" t="s">
        <v>2629</v>
      </c>
      <c r="AJ802" s="17" t="s">
        <v>2629</v>
      </c>
      <c r="AK802" s="17" t="s">
        <v>2629</v>
      </c>
      <c r="AL802" t="str">
        <f t="shared" si="50"/>
        <v>JSLG3</v>
      </c>
      <c r="AM802" t="str">
        <f t="shared" si="51"/>
        <v>Unknown (JSML38)</v>
      </c>
    </row>
    <row r="803" spans="1:39" ht="12.75" customHeight="1" x14ac:dyDescent="0.3">
      <c r="A803" s="6" t="s">
        <v>2701</v>
      </c>
      <c r="B803" s="6" t="s">
        <v>2692</v>
      </c>
      <c r="C803" s="6" t="s">
        <v>19</v>
      </c>
      <c r="D803" s="7" t="b">
        <v>0</v>
      </c>
      <c r="E803" s="6" t="s">
        <v>19</v>
      </c>
      <c r="F803" s="6" t="s">
        <v>19</v>
      </c>
      <c r="G803" s="8">
        <v>0</v>
      </c>
      <c r="H803" s="8">
        <v>0</v>
      </c>
      <c r="I803" s="9"/>
      <c r="J803" s="9"/>
      <c r="K803" s="9"/>
      <c r="L803" s="6" t="s">
        <v>19</v>
      </c>
      <c r="M803" s="9"/>
      <c r="N803" s="6" t="s">
        <v>19</v>
      </c>
      <c r="O803" s="9"/>
      <c r="P803" s="7">
        <v>0</v>
      </c>
      <c r="Q803" s="6" t="s">
        <v>19</v>
      </c>
      <c r="R803" s="6" t="s">
        <v>19</v>
      </c>
      <c r="S803" s="6" t="s">
        <v>19</v>
      </c>
      <c r="T803" s="8">
        <v>43010</v>
      </c>
      <c r="U803" s="8">
        <v>43157</v>
      </c>
      <c r="V803" s="7" t="b">
        <v>1</v>
      </c>
      <c r="W803" s="6" t="s">
        <v>860</v>
      </c>
      <c r="X803" s="6" t="s">
        <v>19</v>
      </c>
      <c r="Y803" s="7">
        <v>0</v>
      </c>
      <c r="Z803" s="6" t="s">
        <v>19</v>
      </c>
      <c r="AA803" s="6" t="str">
        <f t="shared" si="48"/>
        <v/>
      </c>
      <c r="AB803" s="6" t="str">
        <f t="shared" si="49"/>
        <v/>
      </c>
      <c r="AD803" s="10" t="e">
        <f>VLOOKUP(R803,Layout2!$B$2:$M$2395,12,FALSE)</f>
        <v>#N/A</v>
      </c>
      <c r="AE803" s="10" t="e">
        <f>IF(ISNA(AD803),VLOOKUP(C803,Layout2!$F$2:$M$2395,8,FALSE),AD803)</f>
        <v>#N/A</v>
      </c>
      <c r="AF803" s="10" t="e">
        <f>IF(ISNA(AE803),VLOOKUP(B803,Layout2!$F$2:$M$2395,8,FALSE),AE803)</f>
        <v>#N/A</v>
      </c>
      <c r="AG803" s="10" t="e">
        <f>IF(ISNA(AF803),VLOOKUP(B803,Layout2!$B$2:$M$2395,12,FALSE),AF803)</f>
        <v>#N/A</v>
      </c>
      <c r="AI803" s="17" t="e">
        <v>#N/A</v>
      </c>
      <c r="AJ803" s="17" t="e">
        <v>#N/A</v>
      </c>
      <c r="AK803" s="17" t="s">
        <v>19</v>
      </c>
      <c r="AL803" t="str">
        <f t="shared" si="50"/>
        <v/>
      </c>
      <c r="AM803" t="str">
        <f t="shared" si="51"/>
        <v>Unknown (UNDA20)</v>
      </c>
    </row>
    <row r="804" spans="1:39" ht="12.75" customHeight="1" x14ac:dyDescent="0.3">
      <c r="A804" s="6" t="s">
        <v>2702</v>
      </c>
      <c r="B804" s="6" t="s">
        <v>2703</v>
      </c>
      <c r="C804" s="6" t="s">
        <v>2704</v>
      </c>
      <c r="D804" s="7" t="b">
        <v>0</v>
      </c>
      <c r="E804" s="6" t="s">
        <v>1089</v>
      </c>
      <c r="F804" s="6" t="s">
        <v>975</v>
      </c>
      <c r="G804" s="8">
        <v>43017</v>
      </c>
      <c r="H804" s="8">
        <v>55153</v>
      </c>
      <c r="I804" s="9"/>
      <c r="J804" s="9"/>
      <c r="K804" s="9"/>
      <c r="L804" s="6" t="s">
        <v>19</v>
      </c>
      <c r="M804" s="9"/>
      <c r="N804" s="6" t="s">
        <v>888</v>
      </c>
      <c r="O804" s="9"/>
      <c r="P804" s="7">
        <v>0</v>
      </c>
      <c r="Q804" s="6" t="s">
        <v>999</v>
      </c>
      <c r="R804" s="6" t="s">
        <v>2703</v>
      </c>
      <c r="S804" s="6" t="s">
        <v>19</v>
      </c>
      <c r="T804" s="8">
        <v>43014</v>
      </c>
      <c r="U804" s="8">
        <v>43026</v>
      </c>
      <c r="V804" s="7" t="b">
        <v>0</v>
      </c>
      <c r="W804" s="6" t="s">
        <v>860</v>
      </c>
      <c r="X804" s="6" t="s">
        <v>861</v>
      </c>
      <c r="Y804" s="7">
        <v>1</v>
      </c>
      <c r="Z804" s="6" t="s">
        <v>713</v>
      </c>
      <c r="AA804" s="6" t="str">
        <f t="shared" si="48"/>
        <v/>
      </c>
      <c r="AB804" s="6" t="str">
        <f t="shared" si="49"/>
        <v/>
      </c>
      <c r="AD804" s="10" t="e">
        <f>VLOOKUP(R804,Layout2!$B$2:$M$2395,12,FALSE)</f>
        <v>#N/A</v>
      </c>
      <c r="AE804" s="10" t="e">
        <f>IF(ISNA(AD804),VLOOKUP(C804,Layout2!$F$2:$M$2395,8,FALSE),AD804)</f>
        <v>#N/A</v>
      </c>
      <c r="AF804" s="10" t="e">
        <f>IF(ISNA(AE804),VLOOKUP(B804,Layout2!$F$2:$M$2395,8,FALSE),AE804)</f>
        <v>#N/A</v>
      </c>
      <c r="AG804" s="10" t="e">
        <f>IF(ISNA(AF804),VLOOKUP(B804,Layout2!$B$2:$M$2395,12,FALSE),AF804)</f>
        <v>#N/A</v>
      </c>
      <c r="AI804" s="17" t="e">
        <v>#N/A</v>
      </c>
      <c r="AJ804" s="17" t="e">
        <v>#N/A</v>
      </c>
      <c r="AK804" s="17" t="s">
        <v>19</v>
      </c>
      <c r="AL804" t="str">
        <f t="shared" si="50"/>
        <v/>
      </c>
      <c r="AM804" t="str">
        <f t="shared" si="51"/>
        <v>LEGAN LOW VOL FIM</v>
      </c>
    </row>
    <row r="805" spans="1:39" ht="12.75" customHeight="1" x14ac:dyDescent="0.3">
      <c r="A805" s="6" t="s">
        <v>2705</v>
      </c>
      <c r="B805" s="6" t="s">
        <v>655</v>
      </c>
      <c r="C805" s="6" t="s">
        <v>656</v>
      </c>
      <c r="D805" s="7" t="b">
        <v>0</v>
      </c>
      <c r="E805" s="6" t="s">
        <v>1089</v>
      </c>
      <c r="F805" s="6" t="s">
        <v>975</v>
      </c>
      <c r="G805" s="8">
        <v>43018</v>
      </c>
      <c r="H805" s="8">
        <v>55153</v>
      </c>
      <c r="I805" s="9"/>
      <c r="J805" s="9"/>
      <c r="K805" s="9"/>
      <c r="L805" s="6" t="s">
        <v>19</v>
      </c>
      <c r="M805" s="9"/>
      <c r="N805" s="6" t="s">
        <v>888</v>
      </c>
      <c r="O805" s="9"/>
      <c r="P805" s="7">
        <v>0</v>
      </c>
      <c r="Q805" s="6" t="s">
        <v>999</v>
      </c>
      <c r="R805" s="6" t="s">
        <v>655</v>
      </c>
      <c r="S805" s="6" t="s">
        <v>19</v>
      </c>
      <c r="T805" s="8">
        <v>43017</v>
      </c>
      <c r="U805" s="8">
        <v>43026</v>
      </c>
      <c r="V805" s="7" t="b">
        <v>0</v>
      </c>
      <c r="W805" s="6" t="s">
        <v>860</v>
      </c>
      <c r="X805" s="6" t="s">
        <v>861</v>
      </c>
      <c r="Y805" s="7">
        <v>1</v>
      </c>
      <c r="Z805" s="6" t="s">
        <v>713</v>
      </c>
      <c r="AA805" s="6" t="str">
        <f t="shared" si="48"/>
        <v/>
      </c>
      <c r="AB805" s="6" t="str">
        <f t="shared" si="49"/>
        <v>04899128000190</v>
      </c>
      <c r="AD805" s="10" t="str">
        <f>VLOOKUP(R805,Layout2!$B$2:$M$2395,12,FALSE)</f>
        <v>04899128000190</v>
      </c>
      <c r="AE805" s="10" t="str">
        <f>IF(ISNA(AD805),VLOOKUP(C805,Layout2!$F$2:$M$2395,8,FALSE),AD805)</f>
        <v>04899128000190</v>
      </c>
      <c r="AF805" s="10" t="str">
        <f>IF(ISNA(AE805),VLOOKUP(B805,Layout2!$F$2:$M$2395,8,FALSE),AE805)</f>
        <v>04899128000190</v>
      </c>
      <c r="AG805" s="10" t="str">
        <f>IF(ISNA(AF805),VLOOKUP(B805,Layout2!$B$2:$M$2395,12,FALSE),AF805)</f>
        <v>04899128000190</v>
      </c>
      <c r="AI805" s="17" t="e">
        <v>#N/A</v>
      </c>
      <c r="AJ805" s="17" t="e">
        <v>#N/A</v>
      </c>
      <c r="AK805" s="17" t="s">
        <v>19</v>
      </c>
      <c r="AL805" t="str">
        <f t="shared" si="50"/>
        <v/>
      </c>
      <c r="AM805" t="str">
        <f t="shared" si="51"/>
        <v>SUL AMÉRICA EXCELLENCE FIRF CP</v>
      </c>
    </row>
    <row r="806" spans="1:39" ht="12.75" customHeight="1" x14ac:dyDescent="0.3">
      <c r="A806" s="6" t="s">
        <v>2706</v>
      </c>
      <c r="B806" s="6" t="s">
        <v>19</v>
      </c>
      <c r="C806" s="6" t="s">
        <v>19</v>
      </c>
      <c r="D806" s="7" t="b">
        <v>0</v>
      </c>
      <c r="E806" s="6" t="s">
        <v>19</v>
      </c>
      <c r="F806" s="6" t="s">
        <v>19</v>
      </c>
      <c r="G806" s="8">
        <v>0</v>
      </c>
      <c r="H806" s="8">
        <v>0</v>
      </c>
      <c r="I806" s="9"/>
      <c r="J806" s="9"/>
      <c r="K806" s="9"/>
      <c r="L806" s="6" t="s">
        <v>19</v>
      </c>
      <c r="M806" s="9"/>
      <c r="N806" s="6" t="s">
        <v>19</v>
      </c>
      <c r="O806" s="9"/>
      <c r="P806" s="7">
        <v>0</v>
      </c>
      <c r="Q806" s="6" t="s">
        <v>19</v>
      </c>
      <c r="R806" s="6" t="s">
        <v>19</v>
      </c>
      <c r="S806" s="6" t="s">
        <v>19</v>
      </c>
      <c r="T806" s="8">
        <v>43019</v>
      </c>
      <c r="U806" s="8">
        <v>43019</v>
      </c>
      <c r="V806" s="7" t="b">
        <v>0</v>
      </c>
      <c r="W806" s="6" t="s">
        <v>712</v>
      </c>
      <c r="X806" s="6" t="s">
        <v>19</v>
      </c>
      <c r="Y806" s="7">
        <v>0</v>
      </c>
      <c r="Z806" s="6" t="s">
        <v>19</v>
      </c>
      <c r="AA806" s="6" t="str">
        <f t="shared" si="48"/>
        <v/>
      </c>
      <c r="AB806" s="6" t="str">
        <f t="shared" si="49"/>
        <v/>
      </c>
      <c r="AD806" s="10" t="e">
        <f>VLOOKUP(R806,Layout2!$B$2:$M$2395,12,FALSE)</f>
        <v>#N/A</v>
      </c>
      <c r="AE806" s="10" t="e">
        <f>IF(ISNA(AD806),VLOOKUP(C806,Layout2!$F$2:$M$2395,8,FALSE),AD806)</f>
        <v>#N/A</v>
      </c>
      <c r="AF806" s="10" t="e">
        <f>IF(ISNA(AE806),VLOOKUP(B806,Layout2!$F$2:$M$2395,8,FALSE),AE806)</f>
        <v>#N/A</v>
      </c>
      <c r="AG806" s="10" t="e">
        <f>IF(ISNA(AF806),VLOOKUP(B806,Layout2!$B$2:$M$2395,12,FALSE),AF806)</f>
        <v>#N/A</v>
      </c>
      <c r="AI806" s="17" t="e">
        <v>#N/A</v>
      </c>
      <c r="AJ806" s="17" t="e">
        <v>#N/A</v>
      </c>
      <c r="AK806" s="17" t="s">
        <v>19</v>
      </c>
      <c r="AL806" t="str">
        <f t="shared" si="50"/>
        <v/>
      </c>
      <c r="AM806" t="str">
        <f t="shared" si="51"/>
        <v>Unknown ()</v>
      </c>
    </row>
    <row r="807" spans="1:39" ht="12.75" customHeight="1" x14ac:dyDescent="0.3">
      <c r="A807" s="6" t="s">
        <v>2707</v>
      </c>
      <c r="B807" s="6" t="s">
        <v>601</v>
      </c>
      <c r="C807" s="6" t="s">
        <v>19</v>
      </c>
      <c r="D807" s="7" t="b">
        <v>0</v>
      </c>
      <c r="E807" s="6" t="s">
        <v>19</v>
      </c>
      <c r="F807" s="6" t="s">
        <v>19</v>
      </c>
      <c r="G807" s="8">
        <v>0</v>
      </c>
      <c r="H807" s="8">
        <v>0</v>
      </c>
      <c r="I807" s="9"/>
      <c r="J807" s="9"/>
      <c r="K807" s="9"/>
      <c r="L807" s="6" t="s">
        <v>19</v>
      </c>
      <c r="M807" s="9"/>
      <c r="N807" s="6" t="s">
        <v>19</v>
      </c>
      <c r="O807" s="9"/>
      <c r="P807" s="7">
        <v>0</v>
      </c>
      <c r="Q807" s="6" t="s">
        <v>19</v>
      </c>
      <c r="R807" s="6" t="s">
        <v>19</v>
      </c>
      <c r="S807" s="6" t="s">
        <v>19</v>
      </c>
      <c r="T807" s="8">
        <v>43021</v>
      </c>
      <c r="U807" s="8">
        <v>43153</v>
      </c>
      <c r="V807" s="7" t="b">
        <v>1</v>
      </c>
      <c r="W807" s="6" t="s">
        <v>860</v>
      </c>
      <c r="X807" s="6" t="s">
        <v>19</v>
      </c>
      <c r="Y807" s="7">
        <v>0</v>
      </c>
      <c r="Z807" s="6" t="s">
        <v>19</v>
      </c>
      <c r="AA807" s="6" t="str">
        <f t="shared" si="48"/>
        <v/>
      </c>
      <c r="AB807" s="6" t="str">
        <f t="shared" si="49"/>
        <v>03559006000191</v>
      </c>
      <c r="AD807" s="10" t="e">
        <f>VLOOKUP(R807,Layout2!$B$2:$M$2395,12,FALSE)</f>
        <v>#N/A</v>
      </c>
      <c r="AE807" s="10" t="e">
        <f>IF(ISNA(AD807),VLOOKUP(C807,Layout2!$F$2:$M$2395,8,FALSE),AD807)</f>
        <v>#N/A</v>
      </c>
      <c r="AF807" s="10" t="str">
        <f>IF(ISNA(AE807),VLOOKUP(B807,Layout2!$F$2:$M$2395,8,FALSE),AE807)</f>
        <v>03559006000191</v>
      </c>
      <c r="AG807" s="10" t="str">
        <f>IF(ISNA(AF807),VLOOKUP(B807,Layout2!$B$2:$M$2395,12,FALSE),AF807)</f>
        <v>03559006000191</v>
      </c>
      <c r="AI807" s="17" t="e">
        <v>#N/A</v>
      </c>
      <c r="AJ807" s="17" t="e">
        <v>#N/A</v>
      </c>
      <c r="AK807" s="17" t="s">
        <v>19</v>
      </c>
      <c r="AL807" t="str">
        <f t="shared" si="50"/>
        <v/>
      </c>
      <c r="AM807" t="str">
        <f t="shared" si="51"/>
        <v>Unknown (17H0164854)</v>
      </c>
    </row>
    <row r="808" spans="1:39" ht="12.75" customHeight="1" x14ac:dyDescent="0.3">
      <c r="A808" s="6" t="s">
        <v>2708</v>
      </c>
      <c r="B808" s="6" t="s">
        <v>294</v>
      </c>
      <c r="C808" s="6" t="s">
        <v>2709</v>
      </c>
      <c r="D808" s="7" t="b">
        <v>0</v>
      </c>
      <c r="E808" s="6" t="s">
        <v>1089</v>
      </c>
      <c r="F808" s="6" t="s">
        <v>975</v>
      </c>
      <c r="G808" s="8">
        <v>43025</v>
      </c>
      <c r="H808" s="8">
        <v>48504</v>
      </c>
      <c r="I808" s="9"/>
      <c r="J808" s="9"/>
      <c r="K808" s="9"/>
      <c r="L808" s="6" t="s">
        <v>19</v>
      </c>
      <c r="M808" s="9"/>
      <c r="N808" s="6" t="s">
        <v>882</v>
      </c>
      <c r="O808" s="9"/>
      <c r="P808" s="7">
        <v>9.7500000000000003E-2</v>
      </c>
      <c r="Q808" s="6" t="s">
        <v>999</v>
      </c>
      <c r="R808" s="6" t="s">
        <v>294</v>
      </c>
      <c r="S808" s="6" t="s">
        <v>19</v>
      </c>
      <c r="T808" s="8">
        <v>43024</v>
      </c>
      <c r="U808" s="8">
        <v>43060</v>
      </c>
      <c r="V808" s="7" t="b">
        <v>0</v>
      </c>
      <c r="W808" s="6" t="s">
        <v>860</v>
      </c>
      <c r="X808" s="6" t="s">
        <v>861</v>
      </c>
      <c r="Y808" s="7">
        <v>1</v>
      </c>
      <c r="Z808" s="6" t="s">
        <v>713</v>
      </c>
      <c r="AA808" s="6" t="str">
        <f t="shared" si="48"/>
        <v/>
      </c>
      <c r="AB808" s="6" t="str">
        <f t="shared" si="49"/>
        <v>17334148000165</v>
      </c>
      <c r="AD808" s="10" t="e">
        <f>VLOOKUP(R808,Layout2!$B$2:$M$2395,12,FALSE)</f>
        <v>#N/A</v>
      </c>
      <c r="AE808" s="10" t="e">
        <f>IF(ISNA(AD808),VLOOKUP(C808,Layout2!$F$2:$M$2395,8,FALSE),AD808)</f>
        <v>#N/A</v>
      </c>
      <c r="AF808" s="10" t="str">
        <f>IF(ISNA(AE808),VLOOKUP(B808,Layout2!$F$2:$M$2395,8,FALSE),AE808)</f>
        <v>17334148000165</v>
      </c>
      <c r="AG808" s="10" t="str">
        <f>IF(ISNA(AF808),VLOOKUP(B808,Layout2!$B$2:$M$2395,12,FALSE),AF808)</f>
        <v>17334148000165</v>
      </c>
      <c r="AI808" s="17" t="e">
        <v>#N/A</v>
      </c>
      <c r="AJ808" s="17" t="e">
        <v>#N/A</v>
      </c>
      <c r="AK808" s="17" t="s">
        <v>19</v>
      </c>
      <c r="AL808" t="str">
        <f t="shared" si="50"/>
        <v/>
      </c>
      <c r="AM808" t="str">
        <f t="shared" si="51"/>
        <v>FIDC Home Equity Senior IV</v>
      </c>
    </row>
    <row r="809" spans="1:39" ht="12.75" customHeight="1" x14ac:dyDescent="0.3">
      <c r="A809" s="6" t="s">
        <v>2710</v>
      </c>
      <c r="B809" s="6" t="s">
        <v>499</v>
      </c>
      <c r="C809" s="6" t="s">
        <v>2711</v>
      </c>
      <c r="D809" s="7" t="b">
        <v>0</v>
      </c>
      <c r="E809" s="6" t="s">
        <v>1089</v>
      </c>
      <c r="F809" s="6" t="s">
        <v>975</v>
      </c>
      <c r="G809" s="8">
        <v>43025</v>
      </c>
      <c r="H809" s="8">
        <v>46312</v>
      </c>
      <c r="I809" s="9"/>
      <c r="J809" s="9"/>
      <c r="K809" s="9"/>
      <c r="L809" s="6" t="s">
        <v>19</v>
      </c>
      <c r="M809" s="9"/>
      <c r="N809" s="6" t="s">
        <v>888</v>
      </c>
      <c r="O809" s="9"/>
      <c r="P809" s="7">
        <v>0.08</v>
      </c>
      <c r="Q809" s="6" t="s">
        <v>999</v>
      </c>
      <c r="R809" s="6" t="s">
        <v>499</v>
      </c>
      <c r="S809" s="6" t="s">
        <v>19</v>
      </c>
      <c r="T809" s="8">
        <v>43024</v>
      </c>
      <c r="U809" s="8">
        <v>43581</v>
      </c>
      <c r="V809" s="7" t="b">
        <v>0</v>
      </c>
      <c r="W809" s="6" t="s">
        <v>860</v>
      </c>
      <c r="X809" s="6" t="s">
        <v>861</v>
      </c>
      <c r="Y809" s="7">
        <v>1</v>
      </c>
      <c r="Z809" s="6" t="s">
        <v>713</v>
      </c>
      <c r="AA809" s="6" t="str">
        <f t="shared" si="48"/>
        <v/>
      </c>
      <c r="AB809" s="6" t="str">
        <f t="shared" si="49"/>
        <v>27614527000162</v>
      </c>
      <c r="AD809" s="10" t="str">
        <f>VLOOKUP(R809,Layout2!$B$2:$M$2395,12,FALSE)</f>
        <v>27614527000162</v>
      </c>
      <c r="AE809" s="10" t="str">
        <f>IF(ISNA(AD809),VLOOKUP(C809,Layout2!$F$2:$M$2395,8,FALSE),AD809)</f>
        <v>27614527000162</v>
      </c>
      <c r="AF809" s="10" t="str">
        <f>IF(ISNA(AE809),VLOOKUP(B809,Layout2!$F$2:$M$2395,8,FALSE),AE809)</f>
        <v>27614527000162</v>
      </c>
      <c r="AG809" s="10" t="str">
        <f>IF(ISNA(AF809),VLOOKUP(B809,Layout2!$B$2:$M$2395,12,FALSE),AF809)</f>
        <v>27614527000162</v>
      </c>
      <c r="AI809" s="17" t="e">
        <v>#N/A</v>
      </c>
      <c r="AJ809" s="17" t="e">
        <v>#N/A</v>
      </c>
      <c r="AK809" s="17" t="s">
        <v>19</v>
      </c>
      <c r="AL809" t="str">
        <f t="shared" si="50"/>
        <v/>
      </c>
      <c r="AM809" t="str">
        <f t="shared" si="51"/>
        <v>FIDC Angá Sabemi VIII Sr</v>
      </c>
    </row>
    <row r="810" spans="1:39" ht="12.75" customHeight="1" x14ac:dyDescent="0.3">
      <c r="A810" s="6" t="s">
        <v>2712</v>
      </c>
      <c r="B810" s="6" t="s">
        <v>497</v>
      </c>
      <c r="C810" s="6" t="s">
        <v>2711</v>
      </c>
      <c r="D810" s="7" t="b">
        <v>0</v>
      </c>
      <c r="E810" s="6" t="s">
        <v>1089</v>
      </c>
      <c r="F810" s="6" t="s">
        <v>975</v>
      </c>
      <c r="G810" s="8">
        <v>43026</v>
      </c>
      <c r="H810" s="8">
        <v>46069</v>
      </c>
      <c r="I810" s="9"/>
      <c r="J810" s="9"/>
      <c r="K810" s="9"/>
      <c r="L810" s="6" t="s">
        <v>19</v>
      </c>
      <c r="M810" s="9"/>
      <c r="N810" s="6" t="s">
        <v>888</v>
      </c>
      <c r="O810" s="9"/>
      <c r="P810" s="7">
        <v>0.05</v>
      </c>
      <c r="Q810" s="6" t="s">
        <v>999</v>
      </c>
      <c r="R810" s="6" t="s">
        <v>497</v>
      </c>
      <c r="S810" s="6" t="s">
        <v>19</v>
      </c>
      <c r="T810" s="8">
        <v>43025</v>
      </c>
      <c r="U810" s="8">
        <v>43581</v>
      </c>
      <c r="V810" s="7" t="b">
        <v>0</v>
      </c>
      <c r="W810" s="6" t="s">
        <v>860</v>
      </c>
      <c r="X810" s="6" t="s">
        <v>861</v>
      </c>
      <c r="Y810" s="7">
        <v>1</v>
      </c>
      <c r="Z810" s="6" t="s">
        <v>713</v>
      </c>
      <c r="AA810" s="6" t="str">
        <f t="shared" si="48"/>
        <v/>
      </c>
      <c r="AB810" s="6" t="str">
        <f t="shared" si="49"/>
        <v>27614527000162</v>
      </c>
      <c r="AD810" s="10" t="str">
        <f>VLOOKUP(R810,Layout2!$B$2:$M$2395,12,FALSE)</f>
        <v>27614527000162</v>
      </c>
      <c r="AE810" s="10" t="str">
        <f>IF(ISNA(AD810),VLOOKUP(C810,Layout2!$F$2:$M$2395,8,FALSE),AD810)</f>
        <v>27614527000162</v>
      </c>
      <c r="AF810" s="10" t="str">
        <f>IF(ISNA(AE810),VLOOKUP(B810,Layout2!$F$2:$M$2395,8,FALSE),AE810)</f>
        <v>27614527000162</v>
      </c>
      <c r="AG810" s="10" t="str">
        <f>IF(ISNA(AF810),VLOOKUP(B810,Layout2!$B$2:$M$2395,12,FALSE),AF810)</f>
        <v>27614527000162</v>
      </c>
      <c r="AI810" s="17" t="e">
        <v>#N/A</v>
      </c>
      <c r="AJ810" s="17" t="e">
        <v>#N/A</v>
      </c>
      <c r="AK810" s="17" t="s">
        <v>19</v>
      </c>
      <c r="AL810" t="str">
        <f t="shared" si="50"/>
        <v/>
      </c>
      <c r="AM810" t="str">
        <f t="shared" si="51"/>
        <v>FIDC Angá Sabemi VIII Mez</v>
      </c>
    </row>
    <row r="811" spans="1:39" ht="12.75" customHeight="1" x14ac:dyDescent="0.3">
      <c r="A811" s="6" t="s">
        <v>2713</v>
      </c>
      <c r="B811" s="6" t="s">
        <v>389</v>
      </c>
      <c r="C811" s="6" t="s">
        <v>390</v>
      </c>
      <c r="D811" s="7" t="b">
        <v>0</v>
      </c>
      <c r="E811" s="6" t="s">
        <v>1089</v>
      </c>
      <c r="F811" s="6" t="s">
        <v>975</v>
      </c>
      <c r="G811" s="8">
        <v>43026</v>
      </c>
      <c r="H811" s="8">
        <v>55153</v>
      </c>
      <c r="I811" s="9"/>
      <c r="J811" s="9"/>
      <c r="K811" s="9"/>
      <c r="L811" s="6" t="s">
        <v>19</v>
      </c>
      <c r="M811" s="9"/>
      <c r="N811" s="6" t="s">
        <v>888</v>
      </c>
      <c r="O811" s="9"/>
      <c r="P811" s="7">
        <v>0</v>
      </c>
      <c r="Q811" s="6" t="s">
        <v>999</v>
      </c>
      <c r="R811" s="6" t="s">
        <v>389</v>
      </c>
      <c r="S811" s="6" t="s">
        <v>19</v>
      </c>
      <c r="T811" s="8">
        <v>43025</v>
      </c>
      <c r="U811" s="8">
        <v>43026</v>
      </c>
      <c r="V811" s="7" t="b">
        <v>0</v>
      </c>
      <c r="W811" s="6" t="s">
        <v>860</v>
      </c>
      <c r="X811" s="6" t="s">
        <v>861</v>
      </c>
      <c r="Y811" s="7">
        <v>1</v>
      </c>
      <c r="Z811" s="6" t="s">
        <v>713</v>
      </c>
      <c r="AA811" s="6" t="str">
        <f t="shared" si="48"/>
        <v/>
      </c>
      <c r="AB811" s="6" t="str">
        <f t="shared" si="49"/>
        <v>02536364000116</v>
      </c>
      <c r="AD811" s="10" t="str">
        <f>VLOOKUP(R811,Layout2!$B$2:$M$2395,12,FALSE)</f>
        <v>02536364000116</v>
      </c>
      <c r="AE811" s="10" t="str">
        <f>IF(ISNA(AD811),VLOOKUP(C811,Layout2!$F$2:$M$2395,8,FALSE),AD811)</f>
        <v>02536364000116</v>
      </c>
      <c r="AF811" s="10" t="str">
        <f>IF(ISNA(AE811),VLOOKUP(B811,Layout2!$F$2:$M$2395,8,FALSE),AE811)</f>
        <v>02536364000116</v>
      </c>
      <c r="AG811" s="10" t="str">
        <f>IF(ISNA(AF811),VLOOKUP(B811,Layout2!$B$2:$M$2395,12,FALSE),AF811)</f>
        <v>02536364000116</v>
      </c>
      <c r="AI811" s="17" t="e">
        <v>#N/A</v>
      </c>
      <c r="AJ811" s="17" t="e">
        <v>#N/A</v>
      </c>
      <c r="AK811" s="17" t="s">
        <v>19</v>
      </c>
      <c r="AL811" t="str">
        <f t="shared" si="50"/>
        <v/>
      </c>
      <c r="AM811" t="str">
        <f t="shared" si="51"/>
        <v>CREDIT AGRICOLE DI MASTER FI REF LP</v>
      </c>
    </row>
    <row r="812" spans="1:39" ht="12.75" customHeight="1" x14ac:dyDescent="0.3">
      <c r="A812" s="6" t="s">
        <v>2714</v>
      </c>
      <c r="B812" s="6" t="s">
        <v>600</v>
      </c>
      <c r="C812" s="6" t="s">
        <v>601</v>
      </c>
      <c r="D812" s="7" t="b">
        <v>0</v>
      </c>
      <c r="E812" s="6" t="s">
        <v>1105</v>
      </c>
      <c r="F812" s="6" t="s">
        <v>867</v>
      </c>
      <c r="G812" s="8">
        <v>0</v>
      </c>
      <c r="H812" s="8">
        <v>55153</v>
      </c>
      <c r="I812" s="9"/>
      <c r="J812" s="9"/>
      <c r="K812" s="9"/>
      <c r="L812" s="6" t="s">
        <v>601</v>
      </c>
      <c r="M812" s="9"/>
      <c r="N812" s="6" t="s">
        <v>882</v>
      </c>
      <c r="O812" s="9"/>
      <c r="P812" s="7">
        <v>6.3491000000000006E-2</v>
      </c>
      <c r="Q812" s="6" t="s">
        <v>869</v>
      </c>
      <c r="R812" s="6" t="s">
        <v>600</v>
      </c>
      <c r="S812" s="6" t="s">
        <v>19</v>
      </c>
      <c r="T812" s="8">
        <v>43026</v>
      </c>
      <c r="U812" s="8">
        <v>43150</v>
      </c>
      <c r="V812" s="7" t="b">
        <v>0</v>
      </c>
      <c r="W812" s="6" t="s">
        <v>860</v>
      </c>
      <c r="X812" s="6" t="s">
        <v>870</v>
      </c>
      <c r="Y812" s="7">
        <v>0</v>
      </c>
      <c r="Z812" s="6" t="s">
        <v>19</v>
      </c>
      <c r="AA812" s="6" t="str">
        <f t="shared" si="48"/>
        <v/>
      </c>
      <c r="AB812" s="6" t="str">
        <f t="shared" si="49"/>
        <v>03559006000191</v>
      </c>
      <c r="AD812" s="10" t="str">
        <f>VLOOKUP(R812,Layout2!$B$2:$M$2395,12,FALSE)</f>
        <v>03559006000191</v>
      </c>
      <c r="AE812" s="10" t="str">
        <f>IF(ISNA(AD812),VLOOKUP(C812,Layout2!$F$2:$M$2395,8,FALSE),AD812)</f>
        <v>03559006000191</v>
      </c>
      <c r="AF812" s="10" t="str">
        <f>IF(ISNA(AE812),VLOOKUP(B812,Layout2!$F$2:$M$2395,8,FALSE),AE812)</f>
        <v>03559006000191</v>
      </c>
      <c r="AG812" s="10" t="str">
        <f>IF(ISNA(AF812),VLOOKUP(B812,Layout2!$B$2:$M$2395,12,FALSE),AF812)</f>
        <v>03559006000191</v>
      </c>
      <c r="AI812" s="17" t="e">
        <v>#N/A</v>
      </c>
      <c r="AJ812" s="17" t="e">
        <v>#N/A</v>
      </c>
      <c r="AK812" s="17" t="s">
        <v>19</v>
      </c>
      <c r="AL812" t="str">
        <f t="shared" si="50"/>
        <v/>
      </c>
      <c r="AM812" t="str">
        <f t="shared" si="51"/>
        <v>CRI Rede Dor RB Capital 165S 1E</v>
      </c>
    </row>
    <row r="813" spans="1:39" ht="12.75" customHeight="1" x14ac:dyDescent="0.3">
      <c r="A813" s="6" t="s">
        <v>2715</v>
      </c>
      <c r="B813" s="6" t="s">
        <v>2716</v>
      </c>
      <c r="C813" s="6" t="s">
        <v>2717</v>
      </c>
      <c r="D813" s="7" t="b">
        <v>0</v>
      </c>
      <c r="E813" s="6" t="s">
        <v>974</v>
      </c>
      <c r="F813" s="6" t="s">
        <v>975</v>
      </c>
      <c r="G813" s="8">
        <v>43027</v>
      </c>
      <c r="H813" s="8">
        <v>55153</v>
      </c>
      <c r="I813" s="9"/>
      <c r="J813" s="9"/>
      <c r="K813" s="9"/>
      <c r="L813" s="6" t="s">
        <v>19</v>
      </c>
      <c r="M813" s="9"/>
      <c r="N813" s="6" t="s">
        <v>888</v>
      </c>
      <c r="O813" s="9"/>
      <c r="P813" s="7">
        <v>0</v>
      </c>
      <c r="Q813" s="6" t="s">
        <v>999</v>
      </c>
      <c r="R813" s="6" t="s">
        <v>2716</v>
      </c>
      <c r="S813" s="6" t="s">
        <v>19</v>
      </c>
      <c r="T813" s="8">
        <v>43026</v>
      </c>
      <c r="U813" s="8">
        <v>43045</v>
      </c>
      <c r="V813" s="7" t="b">
        <v>0</v>
      </c>
      <c r="W813" s="6" t="s">
        <v>860</v>
      </c>
      <c r="X813" s="6" t="s">
        <v>861</v>
      </c>
      <c r="Y813" s="7">
        <v>1</v>
      </c>
      <c r="Z813" s="6" t="s">
        <v>713</v>
      </c>
      <c r="AA813" s="6" t="str">
        <f t="shared" si="48"/>
        <v/>
      </c>
      <c r="AB813" s="6" t="str">
        <f t="shared" si="49"/>
        <v/>
      </c>
      <c r="AD813" s="10" t="e">
        <f>VLOOKUP(R813,Layout2!$B$2:$M$2395,12,FALSE)</f>
        <v>#N/A</v>
      </c>
      <c r="AE813" s="10" t="e">
        <f>IF(ISNA(AD813),VLOOKUP(C813,Layout2!$F$2:$M$2395,8,FALSE),AD813)</f>
        <v>#N/A</v>
      </c>
      <c r="AF813" s="10" t="e">
        <f>IF(ISNA(AE813),VLOOKUP(B813,Layout2!$F$2:$M$2395,8,FALSE),AE813)</f>
        <v>#N/A</v>
      </c>
      <c r="AG813" s="10" t="e">
        <f>IF(ISNA(AF813),VLOOKUP(B813,Layout2!$B$2:$M$2395,12,FALSE),AF813)</f>
        <v>#N/A</v>
      </c>
      <c r="AI813" s="17" t="e">
        <v>#N/A</v>
      </c>
      <c r="AJ813" s="17" t="e">
        <v>#N/A</v>
      </c>
      <c r="AK813" s="17" t="s">
        <v>19</v>
      </c>
      <c r="AL813" t="str">
        <f t="shared" si="50"/>
        <v/>
      </c>
      <c r="AM813" t="str">
        <f t="shared" si="51"/>
        <v>Kinea Indice de Precos FII</v>
      </c>
    </row>
    <row r="814" spans="1:39" ht="12.75" customHeight="1" x14ac:dyDescent="0.3">
      <c r="A814" s="6" t="s">
        <v>2718</v>
      </c>
      <c r="B814" s="6" t="s">
        <v>2719</v>
      </c>
      <c r="C814" s="6" t="s">
        <v>2720</v>
      </c>
      <c r="D814" s="7" t="b">
        <v>0</v>
      </c>
      <c r="E814" s="6" t="s">
        <v>1089</v>
      </c>
      <c r="F814" s="6" t="s">
        <v>975</v>
      </c>
      <c r="G814" s="8">
        <v>43032</v>
      </c>
      <c r="H814" s="8">
        <v>55153</v>
      </c>
      <c r="I814" s="9"/>
      <c r="J814" s="9"/>
      <c r="K814" s="9"/>
      <c r="L814" s="6" t="s">
        <v>19</v>
      </c>
      <c r="M814" s="9"/>
      <c r="N814" s="6" t="s">
        <v>888</v>
      </c>
      <c r="O814" s="9"/>
      <c r="P814" s="7">
        <v>0</v>
      </c>
      <c r="Q814" s="6" t="s">
        <v>999</v>
      </c>
      <c r="R814" s="6" t="s">
        <v>2719</v>
      </c>
      <c r="S814" s="6" t="s">
        <v>19</v>
      </c>
      <c r="T814" s="8">
        <v>43028</v>
      </c>
      <c r="U814" s="8">
        <v>43056</v>
      </c>
      <c r="V814" s="7" t="b">
        <v>0</v>
      </c>
      <c r="W814" s="6" t="s">
        <v>860</v>
      </c>
      <c r="X814" s="6" t="s">
        <v>861</v>
      </c>
      <c r="Y814" s="7">
        <v>1</v>
      </c>
      <c r="Z814" s="6" t="s">
        <v>713</v>
      </c>
      <c r="AA814" s="6" t="str">
        <f t="shared" si="48"/>
        <v/>
      </c>
      <c r="AB814" s="6" t="str">
        <f t="shared" si="49"/>
        <v/>
      </c>
      <c r="AD814" s="10" t="e">
        <f>VLOOKUP(R814,Layout2!$B$2:$M$2395,12,FALSE)</f>
        <v>#N/A</v>
      </c>
      <c r="AE814" s="10" t="e">
        <f>IF(ISNA(AD814),VLOOKUP(C814,Layout2!$F$2:$M$2395,8,FALSE),AD814)</f>
        <v>#N/A</v>
      </c>
      <c r="AF814" s="10" t="e">
        <f>IF(ISNA(AE814),VLOOKUP(B814,Layout2!$F$2:$M$2395,8,FALSE),AE814)</f>
        <v>#N/A</v>
      </c>
      <c r="AG814" s="10" t="e">
        <f>IF(ISNA(AF814),VLOOKUP(B814,Layout2!$B$2:$M$2395,12,FALSE),AF814)</f>
        <v>#N/A</v>
      </c>
      <c r="AI814" s="17" t="e">
        <v>#N/A</v>
      </c>
      <c r="AJ814" s="17" t="e">
        <v>#N/A</v>
      </c>
      <c r="AK814" s="17" t="s">
        <v>19</v>
      </c>
      <c r="AL814" t="str">
        <f t="shared" si="50"/>
        <v/>
      </c>
      <c r="AM814" t="str">
        <f t="shared" si="51"/>
        <v>NOVERO CP FIC FIRF</v>
      </c>
    </row>
    <row r="815" spans="1:39" ht="12.75" customHeight="1" x14ac:dyDescent="0.3">
      <c r="A815" s="6" t="s">
        <v>2721</v>
      </c>
      <c r="B815" s="6" t="s">
        <v>2709</v>
      </c>
      <c r="C815" s="6" t="s">
        <v>19</v>
      </c>
      <c r="D815" s="7" t="b">
        <v>0</v>
      </c>
      <c r="E815" s="6" t="s">
        <v>19</v>
      </c>
      <c r="F815" s="6" t="s">
        <v>19</v>
      </c>
      <c r="G815" s="8">
        <v>0</v>
      </c>
      <c r="H815" s="8">
        <v>0</v>
      </c>
      <c r="I815" s="9"/>
      <c r="J815" s="9"/>
      <c r="K815" s="9"/>
      <c r="L815" s="6" t="s">
        <v>19</v>
      </c>
      <c r="M815" s="9"/>
      <c r="N815" s="6" t="s">
        <v>19</v>
      </c>
      <c r="O815" s="9"/>
      <c r="P815" s="7">
        <v>0</v>
      </c>
      <c r="Q815" s="6" t="s">
        <v>19</v>
      </c>
      <c r="R815" s="6" t="s">
        <v>19</v>
      </c>
      <c r="S815" s="6" t="s">
        <v>19</v>
      </c>
      <c r="T815" s="8">
        <v>43028</v>
      </c>
      <c r="U815" s="8">
        <v>43060</v>
      </c>
      <c r="V815" s="7" t="b">
        <v>1</v>
      </c>
      <c r="W815" s="6" t="s">
        <v>712</v>
      </c>
      <c r="X815" s="6" t="s">
        <v>19</v>
      </c>
      <c r="Y815" s="7">
        <v>0</v>
      </c>
      <c r="Z815" s="6" t="s">
        <v>19</v>
      </c>
      <c r="AA815" s="6" t="str">
        <f t="shared" si="48"/>
        <v/>
      </c>
      <c r="AB815" s="6" t="str">
        <f t="shared" si="49"/>
        <v/>
      </c>
      <c r="AD815" s="10" t="e">
        <f>VLOOKUP(R815,Layout2!$B$2:$M$2395,12,FALSE)</f>
        <v>#N/A</v>
      </c>
      <c r="AE815" s="10" t="e">
        <f>IF(ISNA(AD815),VLOOKUP(C815,Layout2!$F$2:$M$2395,8,FALSE),AD815)</f>
        <v>#N/A</v>
      </c>
      <c r="AF815" s="10" t="e">
        <f>IF(ISNA(AE815),VLOOKUP(B815,Layout2!$F$2:$M$2395,8,FALSE),AE815)</f>
        <v>#N/A</v>
      </c>
      <c r="AG815" s="10" t="e">
        <f>IF(ISNA(AF815),VLOOKUP(B815,Layout2!$B$2:$M$2395,12,FALSE),AF815)</f>
        <v>#N/A</v>
      </c>
      <c r="AI815" s="17" t="e">
        <v>#N/A</v>
      </c>
      <c r="AJ815" s="17" t="e">
        <v>#N/A</v>
      </c>
      <c r="AK815" s="17" t="s">
        <v>19</v>
      </c>
      <c r="AL815" t="str">
        <f t="shared" si="50"/>
        <v/>
      </c>
      <c r="AM815" t="str">
        <f t="shared" si="51"/>
        <v>Unknown (1792417SN4)</v>
      </c>
    </row>
    <row r="816" spans="1:39" ht="12.75" customHeight="1" x14ac:dyDescent="0.3">
      <c r="A816" s="6" t="s">
        <v>2722</v>
      </c>
      <c r="B816" s="6" t="s">
        <v>2723</v>
      </c>
      <c r="C816" s="6" t="s">
        <v>19</v>
      </c>
      <c r="D816" s="7" t="b">
        <v>0</v>
      </c>
      <c r="E816" s="6" t="s">
        <v>19</v>
      </c>
      <c r="F816" s="6" t="s">
        <v>19</v>
      </c>
      <c r="G816" s="8">
        <v>0</v>
      </c>
      <c r="H816" s="8">
        <v>0</v>
      </c>
      <c r="I816" s="9"/>
      <c r="J816" s="9"/>
      <c r="K816" s="9"/>
      <c r="L816" s="6" t="s">
        <v>19</v>
      </c>
      <c r="M816" s="9"/>
      <c r="N816" s="6" t="s">
        <v>19</v>
      </c>
      <c r="O816" s="9"/>
      <c r="P816" s="7">
        <v>0</v>
      </c>
      <c r="Q816" s="6" t="s">
        <v>19</v>
      </c>
      <c r="R816" s="6" t="s">
        <v>19</v>
      </c>
      <c r="S816" s="6" t="s">
        <v>19</v>
      </c>
      <c r="T816" s="8">
        <v>43028</v>
      </c>
      <c r="U816" s="8">
        <v>43153</v>
      </c>
      <c r="V816" s="7" t="b">
        <v>1</v>
      </c>
      <c r="W816" s="6" t="s">
        <v>860</v>
      </c>
      <c r="X816" s="6" t="s">
        <v>19</v>
      </c>
      <c r="Y816" s="7">
        <v>0</v>
      </c>
      <c r="Z816" s="6" t="s">
        <v>19</v>
      </c>
      <c r="AA816" s="6" t="str">
        <f t="shared" si="48"/>
        <v/>
      </c>
      <c r="AB816" s="6" t="str">
        <f t="shared" si="49"/>
        <v/>
      </c>
      <c r="AD816" s="10" t="e">
        <f>VLOOKUP(R816,Layout2!$B$2:$M$2395,12,FALSE)</f>
        <v>#N/A</v>
      </c>
      <c r="AE816" s="10" t="e">
        <f>IF(ISNA(AD816),VLOOKUP(C816,Layout2!$F$2:$M$2395,8,FALSE),AD816)</f>
        <v>#N/A</v>
      </c>
      <c r="AF816" s="10" t="e">
        <f>IF(ISNA(AE816),VLOOKUP(B816,Layout2!$F$2:$M$2395,8,FALSE),AE816)</f>
        <v>#N/A</v>
      </c>
      <c r="AG816" s="10" t="e">
        <f>IF(ISNA(AF816),VLOOKUP(B816,Layout2!$B$2:$M$2395,12,FALSE),AF816)</f>
        <v>#N/A</v>
      </c>
      <c r="AI816" s="17" t="e">
        <v>#N/A</v>
      </c>
      <c r="AJ816" s="17" t="e">
        <v>#N/A</v>
      </c>
      <c r="AK816" s="17" t="s">
        <v>19</v>
      </c>
      <c r="AL816" t="str">
        <f t="shared" si="50"/>
        <v/>
      </c>
      <c r="AM816" t="str">
        <f t="shared" si="51"/>
        <v>Unknown (2586517SEN)</v>
      </c>
    </row>
    <row r="817" spans="1:39" ht="12.75" customHeight="1" x14ac:dyDescent="0.3">
      <c r="A817" s="6" t="s">
        <v>2724</v>
      </c>
      <c r="B817" s="6" t="s">
        <v>564</v>
      </c>
      <c r="C817" s="6" t="s">
        <v>19</v>
      </c>
      <c r="D817" s="7" t="b">
        <v>0</v>
      </c>
      <c r="E817" s="6" t="s">
        <v>19</v>
      </c>
      <c r="F817" s="6" t="s">
        <v>19</v>
      </c>
      <c r="G817" s="8">
        <v>0</v>
      </c>
      <c r="H817" s="8">
        <v>0</v>
      </c>
      <c r="I817" s="9"/>
      <c r="J817" s="9"/>
      <c r="K817" s="9"/>
      <c r="L817" s="6" t="s">
        <v>19</v>
      </c>
      <c r="M817" s="9"/>
      <c r="N817" s="6" t="s">
        <v>19</v>
      </c>
      <c r="O817" s="9"/>
      <c r="P817" s="7">
        <v>0</v>
      </c>
      <c r="Q817" s="6" t="s">
        <v>19</v>
      </c>
      <c r="R817" s="6" t="s">
        <v>19</v>
      </c>
      <c r="S817" s="6" t="s">
        <v>19</v>
      </c>
      <c r="T817" s="8">
        <v>43028</v>
      </c>
      <c r="U817" s="8">
        <v>43028</v>
      </c>
      <c r="V817" s="7" t="b">
        <v>0</v>
      </c>
      <c r="W817" s="6" t="s">
        <v>712</v>
      </c>
      <c r="X817" s="6" t="s">
        <v>19</v>
      </c>
      <c r="Y817" s="7">
        <v>0</v>
      </c>
      <c r="Z817" s="6" t="s">
        <v>19</v>
      </c>
      <c r="AA817" s="6" t="str">
        <f t="shared" si="48"/>
        <v/>
      </c>
      <c r="AB817" s="6" t="str">
        <f t="shared" si="49"/>
        <v/>
      </c>
      <c r="AD817" s="10" t="e">
        <f>VLOOKUP(R817,Layout2!$B$2:$M$2395,12,FALSE)</f>
        <v>#N/A</v>
      </c>
      <c r="AE817" s="10" t="e">
        <f>IF(ISNA(AD817),VLOOKUP(C817,Layout2!$F$2:$M$2395,8,FALSE),AD817)</f>
        <v>#N/A</v>
      </c>
      <c r="AF817" s="10" t="str">
        <f>IF(ISNA(AE817),VLOOKUP(B817,Layout2!$F$2:$M$2395,8,FALSE),AE817)</f>
        <v/>
      </c>
      <c r="AG817" s="10" t="str">
        <f>IF(ISNA(AF817),VLOOKUP(B817,Layout2!$B$2:$M$2395,12,FALSE),AF817)</f>
        <v/>
      </c>
      <c r="AI817" s="17" t="e">
        <v>#N/A</v>
      </c>
      <c r="AJ817" s="17" t="e">
        <v>#N/A</v>
      </c>
      <c r="AK817" s="17" t="s">
        <v>19</v>
      </c>
      <c r="AL817" t="str">
        <f t="shared" si="50"/>
        <v/>
      </c>
      <c r="AM817" t="str">
        <f t="shared" si="51"/>
        <v>Unknown (BR**********)</v>
      </c>
    </row>
    <row r="818" spans="1:39" ht="12.75" customHeight="1" x14ac:dyDescent="0.3">
      <c r="A818" s="6" t="s">
        <v>2725</v>
      </c>
      <c r="B818" s="6" t="s">
        <v>2726</v>
      </c>
      <c r="C818" s="6" t="s">
        <v>2727</v>
      </c>
      <c r="D818" s="7" t="b">
        <v>0</v>
      </c>
      <c r="E818" s="6" t="s">
        <v>1105</v>
      </c>
      <c r="F818" s="6" t="s">
        <v>867</v>
      </c>
      <c r="G818" s="8">
        <v>41502</v>
      </c>
      <c r="H818" s="8">
        <v>45270</v>
      </c>
      <c r="I818" s="9"/>
      <c r="J818" s="9"/>
      <c r="K818" s="9"/>
      <c r="L818" s="6" t="s">
        <v>2727</v>
      </c>
      <c r="M818" s="9"/>
      <c r="N818" s="6" t="s">
        <v>1161</v>
      </c>
      <c r="O818" s="9"/>
      <c r="P818" s="7">
        <v>7.7700000000000005E-2</v>
      </c>
      <c r="Q818" s="6" t="s">
        <v>999</v>
      </c>
      <c r="R818" s="6" t="s">
        <v>2726</v>
      </c>
      <c r="S818" s="6" t="s">
        <v>19</v>
      </c>
      <c r="T818" s="8">
        <v>43028</v>
      </c>
      <c r="U818" s="8">
        <v>43122</v>
      </c>
      <c r="V818" s="7" t="b">
        <v>0</v>
      </c>
      <c r="W818" s="6" t="s">
        <v>860</v>
      </c>
      <c r="X818" s="6" t="s">
        <v>870</v>
      </c>
      <c r="Y818" s="7">
        <v>1</v>
      </c>
      <c r="Z818" s="6" t="s">
        <v>713</v>
      </c>
      <c r="AA818" s="6" t="str">
        <f t="shared" si="48"/>
        <v/>
      </c>
      <c r="AB818" s="6" t="str">
        <f t="shared" si="49"/>
        <v/>
      </c>
      <c r="AD818" s="10" t="e">
        <f>VLOOKUP(R818,Layout2!$B$2:$M$2395,12,FALSE)</f>
        <v>#N/A</v>
      </c>
      <c r="AE818" s="10" t="e">
        <f>IF(ISNA(AD818),VLOOKUP(C818,Layout2!$F$2:$M$2395,8,FALSE),AD818)</f>
        <v>#N/A</v>
      </c>
      <c r="AF818" s="10" t="e">
        <f>IF(ISNA(AE818),VLOOKUP(B818,Layout2!$F$2:$M$2395,8,FALSE),AE818)</f>
        <v>#N/A</v>
      </c>
      <c r="AG818" s="10" t="e">
        <f>IF(ISNA(AF818),VLOOKUP(B818,Layout2!$B$2:$M$2395,12,FALSE),AF818)</f>
        <v>#N/A</v>
      </c>
      <c r="AI818" s="17" t="e">
        <v>#N/A</v>
      </c>
      <c r="AJ818" s="17" t="e">
        <v>#N/A</v>
      </c>
      <c r="AK818" s="17" t="s">
        <v>19</v>
      </c>
      <c r="AL818" t="str">
        <f t="shared" si="50"/>
        <v/>
      </c>
      <c r="AM818" t="str">
        <f t="shared" si="51"/>
        <v>CRI Grupo Expansion Habitasec 33S 1E</v>
      </c>
    </row>
    <row r="819" spans="1:39" ht="12.75" customHeight="1" x14ac:dyDescent="0.3">
      <c r="A819" s="6" t="s">
        <v>2728</v>
      </c>
      <c r="B819" s="6" t="s">
        <v>2729</v>
      </c>
      <c r="C819" s="6" t="s">
        <v>2730</v>
      </c>
      <c r="D819" s="7" t="b">
        <v>0</v>
      </c>
      <c r="E819" s="6" t="s">
        <v>1089</v>
      </c>
      <c r="F819" s="6" t="s">
        <v>19</v>
      </c>
      <c r="G819" s="8">
        <v>0</v>
      </c>
      <c r="H819" s="8">
        <v>55153</v>
      </c>
      <c r="I819" s="9"/>
      <c r="J819" s="9"/>
      <c r="K819" s="9"/>
      <c r="L819" s="6" t="s">
        <v>19</v>
      </c>
      <c r="M819" s="9"/>
      <c r="N819" s="6" t="s">
        <v>19</v>
      </c>
      <c r="O819" s="9"/>
      <c r="P819" s="7">
        <v>0</v>
      </c>
      <c r="Q819" s="6" t="s">
        <v>19</v>
      </c>
      <c r="R819" s="6" t="s">
        <v>564</v>
      </c>
      <c r="S819" s="6" t="s">
        <v>19</v>
      </c>
      <c r="T819" s="8">
        <v>43028</v>
      </c>
      <c r="U819" s="8">
        <v>43488</v>
      </c>
      <c r="V819" s="7" t="b">
        <v>0</v>
      </c>
      <c r="W819" s="6" t="s">
        <v>860</v>
      </c>
      <c r="X819" s="6" t="s">
        <v>19</v>
      </c>
      <c r="Y819" s="7">
        <v>0</v>
      </c>
      <c r="Z819" s="6" t="s">
        <v>19</v>
      </c>
      <c r="AA819" s="6" t="str">
        <f t="shared" si="48"/>
        <v/>
      </c>
      <c r="AB819" s="6" t="str">
        <f t="shared" si="49"/>
        <v/>
      </c>
      <c r="AD819" s="10" t="str">
        <f>VLOOKUP(R819,Layout2!$B$2:$M$2395,12,FALSE)</f>
        <v/>
      </c>
      <c r="AE819" s="10" t="str">
        <f>IF(ISNA(AD819),VLOOKUP(C819,Layout2!$F$2:$M$2395,8,FALSE),AD819)</f>
        <v/>
      </c>
      <c r="AF819" s="10" t="str">
        <f>IF(ISNA(AE819),VLOOKUP(B819,Layout2!$F$2:$M$2395,8,FALSE),AE819)</f>
        <v/>
      </c>
      <c r="AG819" s="10" t="str">
        <f>IF(ISNA(AF819),VLOOKUP(B819,Layout2!$B$2:$M$2395,12,FALSE),AF819)</f>
        <v/>
      </c>
      <c r="AI819" s="17" t="e">
        <v>#N/A</v>
      </c>
      <c r="AJ819" s="17" t="e">
        <v>#N/A</v>
      </c>
      <c r="AK819" s="17" t="s">
        <v>19</v>
      </c>
      <c r="AL819" t="str">
        <f t="shared" si="50"/>
        <v/>
      </c>
      <c r="AM819" t="str">
        <f t="shared" si="51"/>
        <v>FIDC Sul Invest 6 Mez</v>
      </c>
    </row>
    <row r="820" spans="1:39" ht="12.75" customHeight="1" x14ac:dyDescent="0.3">
      <c r="A820" s="6" t="s">
        <v>2731</v>
      </c>
      <c r="B820" s="6" t="s">
        <v>2732</v>
      </c>
      <c r="C820" s="6" t="s">
        <v>2732</v>
      </c>
      <c r="D820" s="7" t="b">
        <v>0</v>
      </c>
      <c r="E820" s="6" t="s">
        <v>1105</v>
      </c>
      <c r="F820" s="6" t="s">
        <v>867</v>
      </c>
      <c r="G820" s="8">
        <v>41351</v>
      </c>
      <c r="H820" s="8">
        <v>44849</v>
      </c>
      <c r="I820" s="9"/>
      <c r="J820" s="9"/>
      <c r="K820" s="9"/>
      <c r="L820" s="6" t="s">
        <v>2732</v>
      </c>
      <c r="M820" s="9"/>
      <c r="N820" s="6" t="s">
        <v>1161</v>
      </c>
      <c r="O820" s="9"/>
      <c r="P820" s="7">
        <v>0.08</v>
      </c>
      <c r="Q820" s="6" t="s">
        <v>999</v>
      </c>
      <c r="R820" s="6" t="s">
        <v>2733</v>
      </c>
      <c r="S820" s="6" t="s">
        <v>19</v>
      </c>
      <c r="T820" s="8">
        <v>43028</v>
      </c>
      <c r="U820" s="8">
        <v>43122</v>
      </c>
      <c r="V820" s="7" t="b">
        <v>0</v>
      </c>
      <c r="W820" s="6" t="s">
        <v>860</v>
      </c>
      <c r="X820" s="6" t="s">
        <v>870</v>
      </c>
      <c r="Y820" s="7">
        <v>1</v>
      </c>
      <c r="Z820" s="6" t="s">
        <v>713</v>
      </c>
      <c r="AA820" s="6" t="str">
        <f t="shared" si="48"/>
        <v/>
      </c>
      <c r="AB820" s="6" t="str">
        <f t="shared" si="49"/>
        <v/>
      </c>
      <c r="AD820" s="10" t="e">
        <f>VLOOKUP(R820,Layout2!$B$2:$M$2395,12,FALSE)</f>
        <v>#N/A</v>
      </c>
      <c r="AE820" s="10" t="e">
        <f>IF(ISNA(AD820),VLOOKUP(C820,Layout2!$F$2:$M$2395,8,FALSE),AD820)</f>
        <v>#N/A</v>
      </c>
      <c r="AF820" s="10" t="e">
        <f>IF(ISNA(AE820),VLOOKUP(B820,Layout2!$F$2:$M$2395,8,FALSE),AE820)</f>
        <v>#N/A</v>
      </c>
      <c r="AG820" s="10" t="e">
        <f>IF(ISNA(AF820),VLOOKUP(B820,Layout2!$B$2:$M$2395,12,FALSE),AF820)</f>
        <v>#N/A</v>
      </c>
      <c r="AI820" s="17" t="e">
        <v>#N/A</v>
      </c>
      <c r="AJ820" s="17" t="e">
        <v>#N/A</v>
      </c>
      <c r="AK820" s="17" t="s">
        <v>19</v>
      </c>
      <c r="AL820" t="str">
        <f t="shared" si="50"/>
        <v/>
      </c>
      <c r="AM820" t="str">
        <f t="shared" si="51"/>
        <v>CRI Grupo Expansion Habitasec 25S 1E</v>
      </c>
    </row>
    <row r="821" spans="1:39" ht="12.75" customHeight="1" x14ac:dyDescent="0.3">
      <c r="A821" s="6" t="s">
        <v>2734</v>
      </c>
      <c r="B821" s="6" t="s">
        <v>2711</v>
      </c>
      <c r="C821" s="6" t="s">
        <v>19</v>
      </c>
      <c r="D821" s="7" t="b">
        <v>0</v>
      </c>
      <c r="E821" s="6" t="s">
        <v>19</v>
      </c>
      <c r="F821" s="6" t="s">
        <v>19</v>
      </c>
      <c r="G821" s="8">
        <v>0</v>
      </c>
      <c r="H821" s="8">
        <v>0</v>
      </c>
      <c r="I821" s="9"/>
      <c r="J821" s="9"/>
      <c r="K821" s="9"/>
      <c r="L821" s="6" t="s">
        <v>19</v>
      </c>
      <c r="M821" s="9"/>
      <c r="N821" s="6" t="s">
        <v>19</v>
      </c>
      <c r="O821" s="9"/>
      <c r="P821" s="7">
        <v>0</v>
      </c>
      <c r="Q821" s="6" t="s">
        <v>19</v>
      </c>
      <c r="R821" s="6" t="s">
        <v>19</v>
      </c>
      <c r="S821" s="6" t="s">
        <v>19</v>
      </c>
      <c r="T821" s="8">
        <v>43028</v>
      </c>
      <c r="U821" s="8">
        <v>43157</v>
      </c>
      <c r="V821" s="7" t="b">
        <v>1</v>
      </c>
      <c r="W821" s="6" t="s">
        <v>860</v>
      </c>
      <c r="X821" s="6" t="s">
        <v>19</v>
      </c>
      <c r="Y821" s="7">
        <v>0</v>
      </c>
      <c r="Z821" s="6" t="s">
        <v>19</v>
      </c>
      <c r="AA821" s="6" t="str">
        <f t="shared" si="48"/>
        <v/>
      </c>
      <c r="AB821" s="6" t="str">
        <f t="shared" si="49"/>
        <v/>
      </c>
      <c r="AD821" s="10" t="e">
        <f>VLOOKUP(R821,Layout2!$B$2:$M$2395,12,FALSE)</f>
        <v>#N/A</v>
      </c>
      <c r="AE821" s="10" t="e">
        <f>IF(ISNA(AD821),VLOOKUP(C821,Layout2!$F$2:$M$2395,8,FALSE),AD821)</f>
        <v>#N/A</v>
      </c>
      <c r="AF821" s="10" t="e">
        <f>IF(ISNA(AE821),VLOOKUP(B821,Layout2!$F$2:$M$2395,8,FALSE),AE821)</f>
        <v>#N/A</v>
      </c>
      <c r="AG821" s="10" t="e">
        <f>IF(ISNA(AF821),VLOOKUP(B821,Layout2!$B$2:$M$2395,12,FALSE),AF821)</f>
        <v>#N/A</v>
      </c>
      <c r="AI821" s="17" t="e">
        <v>#N/A</v>
      </c>
      <c r="AJ821" s="17" t="e">
        <v>#N/A</v>
      </c>
      <c r="AK821" s="17" t="s">
        <v>19</v>
      </c>
      <c r="AL821" t="str">
        <f t="shared" si="50"/>
        <v/>
      </c>
      <c r="AM821" t="str">
        <f t="shared" si="51"/>
        <v>Unknown (2586517PRF)</v>
      </c>
    </row>
    <row r="822" spans="1:39" ht="12.75" customHeight="1" x14ac:dyDescent="0.3">
      <c r="A822" s="6" t="s">
        <v>2735</v>
      </c>
      <c r="B822" s="6" t="s">
        <v>2736</v>
      </c>
      <c r="C822" s="6" t="s">
        <v>19</v>
      </c>
      <c r="D822" s="7" t="b">
        <v>0</v>
      </c>
      <c r="E822" s="6" t="s">
        <v>1089</v>
      </c>
      <c r="F822" s="6" t="s">
        <v>867</v>
      </c>
      <c r="G822" s="8">
        <v>0</v>
      </c>
      <c r="H822" s="8">
        <v>55153</v>
      </c>
      <c r="I822" s="9"/>
      <c r="J822" s="9"/>
      <c r="K822" s="9"/>
      <c r="L822" s="6" t="s">
        <v>19</v>
      </c>
      <c r="M822" s="9"/>
      <c r="N822" s="6" t="s">
        <v>19</v>
      </c>
      <c r="O822" s="9"/>
      <c r="P822" s="7">
        <v>0</v>
      </c>
      <c r="Q822" s="6" t="s">
        <v>19</v>
      </c>
      <c r="R822" s="6" t="s">
        <v>2736</v>
      </c>
      <c r="S822" s="6" t="s">
        <v>19</v>
      </c>
      <c r="T822" s="8">
        <v>43028</v>
      </c>
      <c r="U822" s="8">
        <v>43468</v>
      </c>
      <c r="V822" s="7" t="b">
        <v>0</v>
      </c>
      <c r="W822" s="6" t="s">
        <v>860</v>
      </c>
      <c r="X822" s="6" t="s">
        <v>861</v>
      </c>
      <c r="Y822" s="7">
        <v>0</v>
      </c>
      <c r="Z822" s="6" t="s">
        <v>19</v>
      </c>
      <c r="AA822" s="6" t="str">
        <f t="shared" si="48"/>
        <v/>
      </c>
      <c r="AB822" s="6" t="str">
        <f t="shared" si="49"/>
        <v/>
      </c>
      <c r="AD822" s="10" t="e">
        <f>VLOOKUP(R822,Layout2!$B$2:$M$2395,12,FALSE)</f>
        <v>#N/A</v>
      </c>
      <c r="AE822" s="10" t="e">
        <f>IF(ISNA(AD822),VLOOKUP(C822,Layout2!$F$2:$M$2395,8,FALSE),AD822)</f>
        <v>#N/A</v>
      </c>
      <c r="AF822" s="10" t="e">
        <f>IF(ISNA(AE822),VLOOKUP(B822,Layout2!$F$2:$M$2395,8,FALSE),AE822)</f>
        <v>#N/A</v>
      </c>
      <c r="AG822" s="10" t="e">
        <f>IF(ISNA(AF822),VLOOKUP(B822,Layout2!$B$2:$M$2395,12,FALSE),AF822)</f>
        <v>#N/A</v>
      </c>
      <c r="AI822" s="17" t="e">
        <v>#N/A</v>
      </c>
      <c r="AJ822" s="17" t="e">
        <v>#N/A</v>
      </c>
      <c r="AK822" s="17" t="s">
        <v>19</v>
      </c>
      <c r="AL822" t="str">
        <f t="shared" si="50"/>
        <v/>
      </c>
      <c r="AM822" t="str">
        <f t="shared" si="51"/>
        <v xml:space="preserve">NOVERO PERFORMA FIC FIM CP </v>
      </c>
    </row>
    <row r="823" spans="1:39" ht="12.75" customHeight="1" x14ac:dyDescent="0.3">
      <c r="A823" s="6" t="s">
        <v>2737</v>
      </c>
      <c r="B823" s="6" t="s">
        <v>2738</v>
      </c>
      <c r="C823" s="6" t="s">
        <v>19</v>
      </c>
      <c r="D823" s="7" t="b">
        <v>0</v>
      </c>
      <c r="E823" s="6" t="s">
        <v>1089</v>
      </c>
      <c r="F823" s="6" t="s">
        <v>867</v>
      </c>
      <c r="G823" s="8">
        <v>0</v>
      </c>
      <c r="H823" s="8">
        <v>55153</v>
      </c>
      <c r="I823" s="9"/>
      <c r="J823" s="9"/>
      <c r="K823" s="9"/>
      <c r="L823" s="6" t="s">
        <v>19</v>
      </c>
      <c r="M823" s="9"/>
      <c r="N823" s="6" t="s">
        <v>19</v>
      </c>
      <c r="O823" s="9"/>
      <c r="P823" s="7">
        <v>0</v>
      </c>
      <c r="Q823" s="6" t="s">
        <v>869</v>
      </c>
      <c r="R823" s="6" t="s">
        <v>2738</v>
      </c>
      <c r="S823" s="6" t="s">
        <v>19</v>
      </c>
      <c r="T823" s="8">
        <v>43028</v>
      </c>
      <c r="U823" s="8">
        <v>43468</v>
      </c>
      <c r="V823" s="7" t="b">
        <v>0</v>
      </c>
      <c r="W823" s="6" t="s">
        <v>860</v>
      </c>
      <c r="X823" s="6" t="s">
        <v>861</v>
      </c>
      <c r="Y823" s="7">
        <v>0</v>
      </c>
      <c r="Z823" s="6" t="s">
        <v>19</v>
      </c>
      <c r="AA823" s="6" t="str">
        <f t="shared" si="48"/>
        <v/>
      </c>
      <c r="AB823" s="6" t="str">
        <f t="shared" si="49"/>
        <v/>
      </c>
      <c r="AD823" s="10" t="e">
        <f>VLOOKUP(R823,Layout2!$B$2:$M$2395,12,FALSE)</f>
        <v>#N/A</v>
      </c>
      <c r="AE823" s="10" t="e">
        <f>IF(ISNA(AD823),VLOOKUP(C823,Layout2!$F$2:$M$2395,8,FALSE),AD823)</f>
        <v>#N/A</v>
      </c>
      <c r="AF823" s="10" t="e">
        <f>IF(ISNA(AE823),VLOOKUP(B823,Layout2!$F$2:$M$2395,8,FALSE),AE823)</f>
        <v>#N/A</v>
      </c>
      <c r="AG823" s="10" t="e">
        <f>IF(ISNA(AF823),VLOOKUP(B823,Layout2!$B$2:$M$2395,12,FALSE),AF823)</f>
        <v>#N/A</v>
      </c>
      <c r="AI823" s="17" t="e">
        <v>#N/A</v>
      </c>
      <c r="AJ823" s="17" t="e">
        <v>#N/A</v>
      </c>
      <c r="AK823" s="17" t="s">
        <v>19</v>
      </c>
      <c r="AL823" t="str">
        <f t="shared" si="50"/>
        <v/>
      </c>
      <c r="AM823" t="str">
        <f t="shared" si="51"/>
        <v>DELTA CP FIC FIRF</v>
      </c>
    </row>
    <row r="824" spans="1:39" ht="12.75" customHeight="1" x14ac:dyDescent="0.3">
      <c r="A824" s="6" t="s">
        <v>2739</v>
      </c>
      <c r="B824" s="6" t="s">
        <v>114</v>
      </c>
      <c r="C824" s="6" t="s">
        <v>115</v>
      </c>
      <c r="D824" s="7" t="b">
        <v>0</v>
      </c>
      <c r="E824" s="6" t="s">
        <v>1105</v>
      </c>
      <c r="F824" s="6" t="s">
        <v>867</v>
      </c>
      <c r="G824" s="8">
        <v>41446</v>
      </c>
      <c r="H824" s="8">
        <v>45082</v>
      </c>
      <c r="I824" s="9"/>
      <c r="J824" s="9"/>
      <c r="K824" s="9"/>
      <c r="L824" s="6" t="s">
        <v>115</v>
      </c>
      <c r="M824" s="9"/>
      <c r="N824" s="6" t="s">
        <v>1161</v>
      </c>
      <c r="O824" s="9"/>
      <c r="P824" s="7">
        <v>7.51E-2</v>
      </c>
      <c r="Q824" s="6" t="s">
        <v>999</v>
      </c>
      <c r="R824" s="6" t="s">
        <v>114</v>
      </c>
      <c r="S824" s="6" t="s">
        <v>19</v>
      </c>
      <c r="T824" s="8">
        <v>43028</v>
      </c>
      <c r="U824" s="8">
        <v>43033</v>
      </c>
      <c r="V824" s="7" t="b">
        <v>0</v>
      </c>
      <c r="W824" s="6" t="s">
        <v>860</v>
      </c>
      <c r="X824" s="6" t="s">
        <v>870</v>
      </c>
      <c r="Y824" s="7">
        <v>1</v>
      </c>
      <c r="Z824" s="6" t="s">
        <v>713</v>
      </c>
      <c r="AA824" s="6" t="str">
        <f t="shared" si="48"/>
        <v/>
      </c>
      <c r="AB824" s="6" t="str">
        <f t="shared" si="49"/>
        <v>09304427000158</v>
      </c>
      <c r="AD824" s="10" t="str">
        <f>VLOOKUP(R824,Layout2!$B$2:$M$2395,12,FALSE)</f>
        <v>09304427000158</v>
      </c>
      <c r="AE824" s="10" t="str">
        <f>IF(ISNA(AD824),VLOOKUP(C824,Layout2!$F$2:$M$2395,8,FALSE),AD824)</f>
        <v>09304427000158</v>
      </c>
      <c r="AF824" s="10" t="str">
        <f>IF(ISNA(AE824),VLOOKUP(B824,Layout2!$F$2:$M$2395,8,FALSE),AE824)</f>
        <v>09304427000158</v>
      </c>
      <c r="AG824" s="10" t="str">
        <f>IF(ISNA(AF824),VLOOKUP(B824,Layout2!$B$2:$M$2395,12,FALSE),AF824)</f>
        <v>09304427000158</v>
      </c>
      <c r="AI824" s="17" t="e">
        <v>#N/A</v>
      </c>
      <c r="AJ824" s="17" t="e">
        <v>#N/A</v>
      </c>
      <c r="AK824" s="17" t="s">
        <v>19</v>
      </c>
      <c r="AL824" t="str">
        <f t="shared" si="50"/>
        <v/>
      </c>
      <c r="AM824" t="str">
        <f t="shared" si="51"/>
        <v>CRI Shopping Jaraguá do Sul (Tenco) Habitasec 32S 1E</v>
      </c>
    </row>
    <row r="825" spans="1:39" ht="12.75" customHeight="1" x14ac:dyDescent="0.3">
      <c r="A825" s="6" t="s">
        <v>2740</v>
      </c>
      <c r="B825" s="6" t="s">
        <v>620</v>
      </c>
      <c r="C825" s="6" t="s">
        <v>621</v>
      </c>
      <c r="D825" s="7" t="b">
        <v>0</v>
      </c>
      <c r="E825" s="6" t="s">
        <v>1089</v>
      </c>
      <c r="F825" s="6" t="s">
        <v>975</v>
      </c>
      <c r="G825" s="8">
        <v>43032</v>
      </c>
      <c r="H825" s="8">
        <v>55153</v>
      </c>
      <c r="I825" s="9"/>
      <c r="J825" s="9"/>
      <c r="K825" s="9"/>
      <c r="L825" s="6" t="s">
        <v>19</v>
      </c>
      <c r="M825" s="9"/>
      <c r="N825" s="6" t="s">
        <v>888</v>
      </c>
      <c r="O825" s="9"/>
      <c r="P825" s="7">
        <v>0</v>
      </c>
      <c r="Q825" s="6" t="s">
        <v>999</v>
      </c>
      <c r="R825" s="6" t="s">
        <v>620</v>
      </c>
      <c r="S825" s="6" t="s">
        <v>19</v>
      </c>
      <c r="T825" s="8">
        <v>43028</v>
      </c>
      <c r="U825" s="8">
        <v>43056</v>
      </c>
      <c r="V825" s="7" t="b">
        <v>0</v>
      </c>
      <c r="W825" s="6" t="s">
        <v>860</v>
      </c>
      <c r="X825" s="6" t="s">
        <v>861</v>
      </c>
      <c r="Y825" s="7">
        <v>1</v>
      </c>
      <c r="Z825" s="6" t="s">
        <v>713</v>
      </c>
      <c r="AA825" s="6" t="str">
        <f t="shared" si="48"/>
        <v/>
      </c>
      <c r="AB825" s="6" t="str">
        <f t="shared" si="49"/>
        <v>15862639000153</v>
      </c>
      <c r="AD825" s="10" t="str">
        <f>VLOOKUP(R825,Layout2!$B$2:$M$2395,12,FALSE)</f>
        <v>15862639000153</v>
      </c>
      <c r="AE825" s="10" t="str">
        <f>IF(ISNA(AD825),VLOOKUP(C825,Layout2!$F$2:$M$2395,8,FALSE),AD825)</f>
        <v>15862639000153</v>
      </c>
      <c r="AF825" s="10" t="str">
        <f>IF(ISNA(AE825),VLOOKUP(B825,Layout2!$F$2:$M$2395,8,FALSE),AE825)</f>
        <v>15862639000153</v>
      </c>
      <c r="AG825" s="10" t="str">
        <f>IF(ISNA(AF825),VLOOKUP(B825,Layout2!$B$2:$M$2395,12,FALSE),AF825)</f>
        <v>15862639000153</v>
      </c>
      <c r="AI825" s="17" t="e">
        <v>#N/A</v>
      </c>
      <c r="AJ825" s="17" t="e">
        <v>#N/A</v>
      </c>
      <c r="AK825" s="17" t="s">
        <v>19</v>
      </c>
      <c r="AL825" t="str">
        <f t="shared" si="50"/>
        <v/>
      </c>
      <c r="AM825" t="str">
        <f t="shared" si="51"/>
        <v>NOVERO FIRF CP IMOB</v>
      </c>
    </row>
    <row r="826" spans="1:39" ht="12.75" customHeight="1" x14ac:dyDescent="0.3">
      <c r="A826" s="6" t="s">
        <v>2741</v>
      </c>
      <c r="B826" s="6" t="s">
        <v>2742</v>
      </c>
      <c r="C826" s="6" t="s">
        <v>2742</v>
      </c>
      <c r="D826" s="7" t="b">
        <v>0</v>
      </c>
      <c r="E826" s="6" t="s">
        <v>1105</v>
      </c>
      <c r="F826" s="6" t="s">
        <v>867</v>
      </c>
      <c r="G826" s="8">
        <v>41431</v>
      </c>
      <c r="H826" s="8">
        <v>45175</v>
      </c>
      <c r="I826" s="9"/>
      <c r="J826" s="9"/>
      <c r="K826" s="9"/>
      <c r="L826" s="6" t="s">
        <v>2742</v>
      </c>
      <c r="M826" s="9"/>
      <c r="N826" s="6" t="s">
        <v>1161</v>
      </c>
      <c r="O826" s="9"/>
      <c r="P826" s="7">
        <v>7.5899999999999995E-2</v>
      </c>
      <c r="Q826" s="6" t="s">
        <v>999</v>
      </c>
      <c r="R826" s="6" t="s">
        <v>2743</v>
      </c>
      <c r="S826" s="6" t="s">
        <v>19</v>
      </c>
      <c r="T826" s="8">
        <v>43028</v>
      </c>
      <c r="U826" s="8">
        <v>43122</v>
      </c>
      <c r="V826" s="7" t="b">
        <v>0</v>
      </c>
      <c r="W826" s="6" t="s">
        <v>860</v>
      </c>
      <c r="X826" s="6" t="s">
        <v>870</v>
      </c>
      <c r="Y826" s="7">
        <v>1</v>
      </c>
      <c r="Z826" s="6" t="s">
        <v>713</v>
      </c>
      <c r="AA826" s="6" t="str">
        <f t="shared" si="48"/>
        <v>NAO HA</v>
      </c>
      <c r="AB826" s="6" t="str">
        <f t="shared" si="49"/>
        <v/>
      </c>
      <c r="AD826" s="10" t="e">
        <f>VLOOKUP(R826,Layout2!$B$2:$M$2395,12,FALSE)</f>
        <v>#N/A</v>
      </c>
      <c r="AE826" s="10" t="e">
        <f>IF(ISNA(AD826),VLOOKUP(C826,Layout2!$F$2:$M$2395,8,FALSE),AD826)</f>
        <v>#N/A</v>
      </c>
      <c r="AF826" s="10" t="e">
        <f>IF(ISNA(AE826),VLOOKUP(B826,Layout2!$F$2:$M$2395,8,FALSE),AE826)</f>
        <v>#N/A</v>
      </c>
      <c r="AG826" s="10" t="e">
        <f>IF(ISNA(AF826),VLOOKUP(B826,Layout2!$B$2:$M$2395,12,FALSE),AF826)</f>
        <v>#N/A</v>
      </c>
      <c r="AI826" s="17" t="e">
        <v>#N/A</v>
      </c>
      <c r="AJ826" s="17" t="s">
        <v>2626</v>
      </c>
      <c r="AK826" s="17" t="s">
        <v>2626</v>
      </c>
      <c r="AL826" t="str">
        <f t="shared" si="50"/>
        <v>NAO HA</v>
      </c>
      <c r="AM826" t="str">
        <f t="shared" si="51"/>
        <v>CRI Design Resorts Habitasec 29S 1E</v>
      </c>
    </row>
    <row r="827" spans="1:39" ht="12.75" customHeight="1" x14ac:dyDescent="0.3">
      <c r="A827" s="6" t="s">
        <v>2744</v>
      </c>
      <c r="B827" s="6" t="s">
        <v>2745</v>
      </c>
      <c r="C827" s="6" t="s">
        <v>2746</v>
      </c>
      <c r="D827" s="7" t="b">
        <v>0</v>
      </c>
      <c r="E827" s="6" t="s">
        <v>1105</v>
      </c>
      <c r="F827" s="6" t="s">
        <v>867</v>
      </c>
      <c r="G827" s="8">
        <v>41843</v>
      </c>
      <c r="H827" s="8">
        <v>45427</v>
      </c>
      <c r="I827" s="9"/>
      <c r="J827" s="9"/>
      <c r="K827" s="9"/>
      <c r="L827" s="6" t="s">
        <v>2746</v>
      </c>
      <c r="M827" s="9"/>
      <c r="N827" s="6" t="s">
        <v>1161</v>
      </c>
      <c r="O827" s="9"/>
      <c r="P827" s="7">
        <v>9.7500000000000003E-2</v>
      </c>
      <c r="Q827" s="6" t="s">
        <v>999</v>
      </c>
      <c r="R827" s="6" t="s">
        <v>2745</v>
      </c>
      <c r="S827" s="6" t="s">
        <v>19</v>
      </c>
      <c r="T827" s="8">
        <v>43028</v>
      </c>
      <c r="U827" s="8">
        <v>43122</v>
      </c>
      <c r="V827" s="7" t="b">
        <v>0</v>
      </c>
      <c r="W827" s="6" t="s">
        <v>860</v>
      </c>
      <c r="X827" s="6" t="s">
        <v>870</v>
      </c>
      <c r="Y827" s="7">
        <v>1</v>
      </c>
      <c r="Z827" s="6" t="s">
        <v>713</v>
      </c>
      <c r="AA827" s="6" t="str">
        <f t="shared" si="48"/>
        <v/>
      </c>
      <c r="AB827" s="6" t="str">
        <f t="shared" si="49"/>
        <v/>
      </c>
      <c r="AD827" s="10" t="e">
        <f>VLOOKUP(R827,Layout2!$B$2:$M$2395,12,FALSE)</f>
        <v>#N/A</v>
      </c>
      <c r="AE827" s="10" t="e">
        <f>IF(ISNA(AD827),VLOOKUP(C827,Layout2!$F$2:$M$2395,8,FALSE),AD827)</f>
        <v>#N/A</v>
      </c>
      <c r="AF827" s="10" t="e">
        <f>IF(ISNA(AE827),VLOOKUP(B827,Layout2!$F$2:$M$2395,8,FALSE),AE827)</f>
        <v>#N/A</v>
      </c>
      <c r="AG827" s="10" t="e">
        <f>IF(ISNA(AF827),VLOOKUP(B827,Layout2!$B$2:$M$2395,12,FALSE),AF827)</f>
        <v>#N/A</v>
      </c>
      <c r="AI827" s="17" t="e">
        <v>#N/A</v>
      </c>
      <c r="AJ827" s="17" t="e">
        <v>#N/A</v>
      </c>
      <c r="AK827" s="17" t="s">
        <v>19</v>
      </c>
      <c r="AL827" t="str">
        <f t="shared" si="50"/>
        <v/>
      </c>
      <c r="AM827" t="str">
        <f t="shared" si="51"/>
        <v>CRI Ginco SCCI 6S 1E</v>
      </c>
    </row>
    <row r="828" spans="1:39" ht="12.75" customHeight="1" x14ac:dyDescent="0.3">
      <c r="A828" s="6" t="s">
        <v>2747</v>
      </c>
      <c r="B828" s="6" t="s">
        <v>93</v>
      </c>
      <c r="C828" s="6" t="s">
        <v>94</v>
      </c>
      <c r="D828" s="7" t="b">
        <v>0</v>
      </c>
      <c r="E828" s="6" t="s">
        <v>1105</v>
      </c>
      <c r="F828" s="6" t="s">
        <v>867</v>
      </c>
      <c r="G828" s="8">
        <v>41764</v>
      </c>
      <c r="H828" s="8">
        <v>45323</v>
      </c>
      <c r="I828" s="9"/>
      <c r="J828" s="9"/>
      <c r="K828" s="9"/>
      <c r="L828" s="6" t="s">
        <v>94</v>
      </c>
      <c r="M828" s="9"/>
      <c r="N828" s="6" t="s">
        <v>882</v>
      </c>
      <c r="O828" s="9"/>
      <c r="P828" s="7">
        <v>9.4299999999999995E-2</v>
      </c>
      <c r="Q828" s="6" t="s">
        <v>999</v>
      </c>
      <c r="R828" s="6" t="s">
        <v>93</v>
      </c>
      <c r="S828" s="6" t="s">
        <v>19</v>
      </c>
      <c r="T828" s="8">
        <v>43028</v>
      </c>
      <c r="U828" s="8">
        <v>43503</v>
      </c>
      <c r="V828" s="7" t="b">
        <v>0</v>
      </c>
      <c r="W828" s="6" t="s">
        <v>860</v>
      </c>
      <c r="X828" s="6" t="s">
        <v>870</v>
      </c>
      <c r="Y828" s="7">
        <v>1</v>
      </c>
      <c r="Z828" s="6" t="s">
        <v>713</v>
      </c>
      <c r="AA828" s="6" t="str">
        <f t="shared" si="48"/>
        <v>1371699D</v>
      </c>
      <c r="AB828" s="6" t="str">
        <f t="shared" si="49"/>
        <v>08769451000108</v>
      </c>
      <c r="AD828" s="10" t="str">
        <f>VLOOKUP(R828,Layout2!$B$2:$M$2395,12,FALSE)</f>
        <v>08769451000108</v>
      </c>
      <c r="AE828" s="10" t="str">
        <f>IF(ISNA(AD828),VLOOKUP(C828,Layout2!$F$2:$M$2395,8,FALSE),AD828)</f>
        <v>08769451000108</v>
      </c>
      <c r="AF828" s="10" t="str">
        <f>IF(ISNA(AE828),VLOOKUP(B828,Layout2!$F$2:$M$2395,8,FALSE),AE828)</f>
        <v>08769451000108</v>
      </c>
      <c r="AG828" s="10" t="str">
        <f>IF(ISNA(AF828),VLOOKUP(B828,Layout2!$B$2:$M$2395,12,FALSE),AF828)</f>
        <v>08769451000108</v>
      </c>
      <c r="AI828" s="17" t="e">
        <v>#N/A</v>
      </c>
      <c r="AJ828" s="17" t="s">
        <v>2083</v>
      </c>
      <c r="AK828" s="17" t="s">
        <v>2083</v>
      </c>
      <c r="AL828" t="str">
        <f t="shared" si="50"/>
        <v>1371699D</v>
      </c>
      <c r="AM828" t="str">
        <f t="shared" si="51"/>
        <v>CRI Colorado SCCI 1S 1E</v>
      </c>
    </row>
    <row r="829" spans="1:39" ht="12.75" customHeight="1" x14ac:dyDescent="0.3">
      <c r="A829" s="6" t="s">
        <v>2748</v>
      </c>
      <c r="B829" s="6" t="s">
        <v>2749</v>
      </c>
      <c r="C829" s="6" t="s">
        <v>19</v>
      </c>
      <c r="D829" s="7" t="b">
        <v>0</v>
      </c>
      <c r="E829" s="6" t="s">
        <v>19</v>
      </c>
      <c r="F829" s="6" t="s">
        <v>19</v>
      </c>
      <c r="G829" s="8">
        <v>0</v>
      </c>
      <c r="H829" s="8">
        <v>0</v>
      </c>
      <c r="I829" s="9"/>
      <c r="J829" s="9"/>
      <c r="K829" s="9"/>
      <c r="L829" s="6" t="s">
        <v>19</v>
      </c>
      <c r="M829" s="9"/>
      <c r="N829" s="6" t="s">
        <v>19</v>
      </c>
      <c r="O829" s="9"/>
      <c r="P829" s="7">
        <v>0</v>
      </c>
      <c r="Q829" s="6" t="s">
        <v>19</v>
      </c>
      <c r="R829" s="6" t="s">
        <v>19</v>
      </c>
      <c r="S829" s="6" t="s">
        <v>19</v>
      </c>
      <c r="T829" s="8">
        <v>43032</v>
      </c>
      <c r="U829" s="8">
        <v>43032</v>
      </c>
      <c r="V829" s="7" t="b">
        <v>0</v>
      </c>
      <c r="W829" s="6" t="s">
        <v>712</v>
      </c>
      <c r="X829" s="6" t="s">
        <v>19</v>
      </c>
      <c r="Y829" s="7">
        <v>0</v>
      </c>
      <c r="Z829" s="6" t="s">
        <v>19</v>
      </c>
      <c r="AA829" s="6" t="str">
        <f t="shared" si="48"/>
        <v/>
      </c>
      <c r="AB829" s="6" t="str">
        <f t="shared" si="49"/>
        <v/>
      </c>
      <c r="AD829" s="10" t="e">
        <f>VLOOKUP(R829,Layout2!$B$2:$M$2395,12,FALSE)</f>
        <v>#N/A</v>
      </c>
      <c r="AE829" s="10" t="e">
        <f>IF(ISNA(AD829),VLOOKUP(C829,Layout2!$F$2:$M$2395,8,FALSE),AD829)</f>
        <v>#N/A</v>
      </c>
      <c r="AF829" s="10" t="e">
        <f>IF(ISNA(AE829),VLOOKUP(B829,Layout2!$F$2:$M$2395,8,FALSE),AE829)</f>
        <v>#N/A</v>
      </c>
      <c r="AG829" s="10" t="e">
        <f>IF(ISNA(AF829),VLOOKUP(B829,Layout2!$B$2:$M$2395,12,FALSE),AF829)</f>
        <v>#N/A</v>
      </c>
      <c r="AI829" s="17" t="e">
        <v>#N/A</v>
      </c>
      <c r="AJ829" s="17" t="e">
        <v>#N/A</v>
      </c>
      <c r="AK829" s="17" t="s">
        <v>19</v>
      </c>
      <c r="AL829" t="str">
        <f t="shared" si="50"/>
        <v/>
      </c>
      <c r="AM829" t="str">
        <f t="shared" si="51"/>
        <v>Unknown (09.257.784/0001-02)</v>
      </c>
    </row>
    <row r="830" spans="1:39" ht="12.75" customHeight="1" x14ac:dyDescent="0.3">
      <c r="A830" s="6" t="s">
        <v>2750</v>
      </c>
      <c r="B830" s="6" t="s">
        <v>94</v>
      </c>
      <c r="C830" s="6" t="s">
        <v>19</v>
      </c>
      <c r="D830" s="7" t="b">
        <v>0</v>
      </c>
      <c r="E830" s="6" t="s">
        <v>19</v>
      </c>
      <c r="F830" s="6" t="s">
        <v>19</v>
      </c>
      <c r="G830" s="8">
        <v>0</v>
      </c>
      <c r="H830" s="8">
        <v>0</v>
      </c>
      <c r="I830" s="9"/>
      <c r="J830" s="9"/>
      <c r="K830" s="9"/>
      <c r="L830" s="6" t="s">
        <v>19</v>
      </c>
      <c r="M830" s="9"/>
      <c r="N830" s="6" t="s">
        <v>19</v>
      </c>
      <c r="O830" s="9"/>
      <c r="P830" s="7">
        <v>0</v>
      </c>
      <c r="Q830" s="6" t="s">
        <v>19</v>
      </c>
      <c r="R830" s="6" t="s">
        <v>19</v>
      </c>
      <c r="S830" s="6" t="s">
        <v>19</v>
      </c>
      <c r="T830" s="8">
        <v>43038</v>
      </c>
      <c r="U830" s="8">
        <v>43117</v>
      </c>
      <c r="V830" s="7" t="b">
        <v>0</v>
      </c>
      <c r="W830" s="6" t="s">
        <v>860</v>
      </c>
      <c r="X830" s="6" t="s">
        <v>19</v>
      </c>
      <c r="Y830" s="7">
        <v>0</v>
      </c>
      <c r="Z830" s="6" t="s">
        <v>19</v>
      </c>
      <c r="AA830" s="6" t="str">
        <f t="shared" si="48"/>
        <v/>
      </c>
      <c r="AB830" s="6" t="str">
        <f t="shared" si="49"/>
        <v>08769451000108</v>
      </c>
      <c r="AD830" s="10" t="e">
        <f>VLOOKUP(R830,Layout2!$B$2:$M$2395,12,FALSE)</f>
        <v>#N/A</v>
      </c>
      <c r="AE830" s="10" t="e">
        <f>IF(ISNA(AD830),VLOOKUP(C830,Layout2!$F$2:$M$2395,8,FALSE),AD830)</f>
        <v>#N/A</v>
      </c>
      <c r="AF830" s="10" t="str">
        <f>IF(ISNA(AE830),VLOOKUP(B830,Layout2!$F$2:$M$2395,8,FALSE),AE830)</f>
        <v>08769451000108</v>
      </c>
      <c r="AG830" s="10" t="str">
        <f>IF(ISNA(AF830),VLOOKUP(B830,Layout2!$B$2:$M$2395,12,FALSE),AF830)</f>
        <v>08769451000108</v>
      </c>
      <c r="AI830" s="17" t="e">
        <v>#N/A</v>
      </c>
      <c r="AJ830" s="17" t="e">
        <v>#N/A</v>
      </c>
      <c r="AK830" s="17" t="s">
        <v>19</v>
      </c>
      <c r="AL830" t="str">
        <f t="shared" si="50"/>
        <v/>
      </c>
      <c r="AM830" t="str">
        <f t="shared" si="51"/>
        <v>Unknown (14E0026716)</v>
      </c>
    </row>
    <row r="831" spans="1:39" ht="12.75" customHeight="1" x14ac:dyDescent="0.3">
      <c r="A831" s="6" t="s">
        <v>2751</v>
      </c>
      <c r="B831" s="6" t="s">
        <v>2752</v>
      </c>
      <c r="C831" s="6" t="s">
        <v>19</v>
      </c>
      <c r="D831" s="7" t="b">
        <v>0</v>
      </c>
      <c r="E831" s="6" t="s">
        <v>19</v>
      </c>
      <c r="F831" s="6" t="s">
        <v>19</v>
      </c>
      <c r="G831" s="8">
        <v>0</v>
      </c>
      <c r="H831" s="8">
        <v>0</v>
      </c>
      <c r="I831" s="9"/>
      <c r="J831" s="9"/>
      <c r="K831" s="9"/>
      <c r="L831" s="6" t="s">
        <v>19</v>
      </c>
      <c r="M831" s="9"/>
      <c r="N831" s="6" t="s">
        <v>19</v>
      </c>
      <c r="O831" s="9"/>
      <c r="P831" s="7">
        <v>0</v>
      </c>
      <c r="Q831" s="6" t="s">
        <v>19</v>
      </c>
      <c r="R831" s="6" t="s">
        <v>19</v>
      </c>
      <c r="S831" s="6" t="s">
        <v>19</v>
      </c>
      <c r="T831" s="8">
        <v>43038</v>
      </c>
      <c r="U831" s="8">
        <v>43117</v>
      </c>
      <c r="V831" s="7" t="b">
        <v>0</v>
      </c>
      <c r="W831" s="6" t="s">
        <v>860</v>
      </c>
      <c r="X831" s="6" t="s">
        <v>19</v>
      </c>
      <c r="Y831" s="7">
        <v>0</v>
      </c>
      <c r="Z831" s="6" t="s">
        <v>19</v>
      </c>
      <c r="AA831" s="6" t="str">
        <f t="shared" si="48"/>
        <v/>
      </c>
      <c r="AB831" s="6" t="str">
        <f t="shared" si="49"/>
        <v/>
      </c>
      <c r="AD831" s="10" t="e">
        <f>VLOOKUP(R831,Layout2!$B$2:$M$2395,12,FALSE)</f>
        <v>#N/A</v>
      </c>
      <c r="AE831" s="10" t="e">
        <f>IF(ISNA(AD831),VLOOKUP(C831,Layout2!$F$2:$M$2395,8,FALSE),AD831)</f>
        <v>#N/A</v>
      </c>
      <c r="AF831" s="10" t="e">
        <f>IF(ISNA(AE831),VLOOKUP(B831,Layout2!$F$2:$M$2395,8,FALSE),AE831)</f>
        <v>#N/A</v>
      </c>
      <c r="AG831" s="10" t="e">
        <f>IF(ISNA(AF831),VLOOKUP(B831,Layout2!$B$2:$M$2395,12,FALSE),AF831)</f>
        <v>#N/A</v>
      </c>
      <c r="AI831" s="17" t="e">
        <v>#N/A</v>
      </c>
      <c r="AJ831" s="17" t="e">
        <v>#N/A</v>
      </c>
      <c r="AK831" s="17" t="s">
        <v>19</v>
      </c>
      <c r="AL831" t="str">
        <f t="shared" si="50"/>
        <v/>
      </c>
      <c r="AM831" t="str">
        <f t="shared" si="51"/>
        <v>Unknown (Over-BTG)</v>
      </c>
    </row>
    <row r="832" spans="1:39" ht="12.75" customHeight="1" x14ac:dyDescent="0.3">
      <c r="A832" s="6" t="s">
        <v>2753</v>
      </c>
      <c r="B832" s="6" t="s">
        <v>2727</v>
      </c>
      <c r="C832" s="6" t="s">
        <v>19</v>
      </c>
      <c r="D832" s="7" t="b">
        <v>0</v>
      </c>
      <c r="E832" s="6" t="s">
        <v>19</v>
      </c>
      <c r="F832" s="6" t="s">
        <v>19</v>
      </c>
      <c r="G832" s="8">
        <v>0</v>
      </c>
      <c r="H832" s="8">
        <v>0</v>
      </c>
      <c r="I832" s="9"/>
      <c r="J832" s="9"/>
      <c r="K832" s="9"/>
      <c r="L832" s="6" t="s">
        <v>19</v>
      </c>
      <c r="M832" s="9"/>
      <c r="N832" s="6" t="s">
        <v>19</v>
      </c>
      <c r="O832" s="9"/>
      <c r="P832" s="7">
        <v>0</v>
      </c>
      <c r="Q832" s="6" t="s">
        <v>19</v>
      </c>
      <c r="R832" s="6" t="s">
        <v>19</v>
      </c>
      <c r="S832" s="6" t="s">
        <v>19</v>
      </c>
      <c r="T832" s="8">
        <v>43038</v>
      </c>
      <c r="U832" s="8">
        <v>43312</v>
      </c>
      <c r="V832" s="7" t="b">
        <v>0</v>
      </c>
      <c r="W832" s="6" t="s">
        <v>860</v>
      </c>
      <c r="X832" s="6" t="s">
        <v>19</v>
      </c>
      <c r="Y832" s="7">
        <v>0</v>
      </c>
      <c r="Z832" s="6" t="s">
        <v>19</v>
      </c>
      <c r="AA832" s="6" t="str">
        <f t="shared" si="48"/>
        <v/>
      </c>
      <c r="AB832" s="6" t="str">
        <f t="shared" si="49"/>
        <v/>
      </c>
      <c r="AD832" s="10" t="e">
        <f>VLOOKUP(R832,Layout2!$B$2:$M$2395,12,FALSE)</f>
        <v>#N/A</v>
      </c>
      <c r="AE832" s="10" t="e">
        <f>IF(ISNA(AD832),VLOOKUP(C832,Layout2!$F$2:$M$2395,8,FALSE),AD832)</f>
        <v>#N/A</v>
      </c>
      <c r="AF832" s="10" t="e">
        <f>IF(ISNA(AE832),VLOOKUP(B832,Layout2!$F$2:$M$2395,8,FALSE),AE832)</f>
        <v>#N/A</v>
      </c>
      <c r="AG832" s="10" t="e">
        <f>IF(ISNA(AF832),VLOOKUP(B832,Layout2!$B$2:$M$2395,12,FALSE),AF832)</f>
        <v>#N/A</v>
      </c>
      <c r="AI832" s="17" t="e">
        <v>#N/A</v>
      </c>
      <c r="AJ832" s="17" t="e">
        <v>#N/A</v>
      </c>
      <c r="AK832" s="17" t="s">
        <v>19</v>
      </c>
      <c r="AL832" t="str">
        <f t="shared" si="50"/>
        <v/>
      </c>
      <c r="AM832" t="str">
        <f t="shared" si="51"/>
        <v>Unknown (13H0051104)</v>
      </c>
    </row>
    <row r="833" spans="1:39" ht="12.75" customHeight="1" x14ac:dyDescent="0.3">
      <c r="A833" s="6" t="s">
        <v>2754</v>
      </c>
      <c r="B833" s="6" t="s">
        <v>2746</v>
      </c>
      <c r="C833" s="6" t="s">
        <v>19</v>
      </c>
      <c r="D833" s="7" t="b">
        <v>0</v>
      </c>
      <c r="E833" s="6" t="s">
        <v>19</v>
      </c>
      <c r="F833" s="6" t="s">
        <v>19</v>
      </c>
      <c r="G833" s="8">
        <v>0</v>
      </c>
      <c r="H833" s="8">
        <v>0</v>
      </c>
      <c r="I833" s="9"/>
      <c r="J833" s="9"/>
      <c r="K833" s="9"/>
      <c r="L833" s="6" t="s">
        <v>19</v>
      </c>
      <c r="M833" s="9"/>
      <c r="N833" s="6" t="s">
        <v>19</v>
      </c>
      <c r="O833" s="9"/>
      <c r="P833" s="7">
        <v>0</v>
      </c>
      <c r="Q833" s="6" t="s">
        <v>19</v>
      </c>
      <c r="R833" s="6" t="s">
        <v>19</v>
      </c>
      <c r="S833" s="6" t="s">
        <v>19</v>
      </c>
      <c r="T833" s="8">
        <v>43038</v>
      </c>
      <c r="U833" s="8">
        <v>43117</v>
      </c>
      <c r="V833" s="7" t="b">
        <v>0</v>
      </c>
      <c r="W833" s="6" t="s">
        <v>860</v>
      </c>
      <c r="X833" s="6" t="s">
        <v>19</v>
      </c>
      <c r="Y833" s="7">
        <v>0</v>
      </c>
      <c r="Z833" s="6" t="s">
        <v>19</v>
      </c>
      <c r="AA833" s="6" t="str">
        <f t="shared" si="48"/>
        <v/>
      </c>
      <c r="AB833" s="6" t="str">
        <f t="shared" si="49"/>
        <v/>
      </c>
      <c r="AD833" s="10" t="e">
        <f>VLOOKUP(R833,Layout2!$B$2:$M$2395,12,FALSE)</f>
        <v>#N/A</v>
      </c>
      <c r="AE833" s="10" t="e">
        <f>IF(ISNA(AD833),VLOOKUP(C833,Layout2!$F$2:$M$2395,8,FALSE),AD833)</f>
        <v>#N/A</v>
      </c>
      <c r="AF833" s="10" t="e">
        <f>IF(ISNA(AE833),VLOOKUP(B833,Layout2!$F$2:$M$2395,8,FALSE),AE833)</f>
        <v>#N/A</v>
      </c>
      <c r="AG833" s="10" t="e">
        <f>IF(ISNA(AF833),VLOOKUP(B833,Layout2!$B$2:$M$2395,12,FALSE),AF833)</f>
        <v>#N/A</v>
      </c>
      <c r="AI833" s="17" t="e">
        <v>#N/A</v>
      </c>
      <c r="AJ833" s="17" t="e">
        <v>#N/A</v>
      </c>
      <c r="AK833" s="17" t="s">
        <v>19</v>
      </c>
      <c r="AL833" t="str">
        <f t="shared" si="50"/>
        <v/>
      </c>
      <c r="AM833" t="str">
        <f t="shared" si="51"/>
        <v>Unknown (14G0401387)</v>
      </c>
    </row>
    <row r="834" spans="1:39" ht="12.75" customHeight="1" x14ac:dyDescent="0.3">
      <c r="A834" s="6" t="s">
        <v>2755</v>
      </c>
      <c r="B834" s="6" t="s">
        <v>2756</v>
      </c>
      <c r="C834" s="6" t="s">
        <v>19</v>
      </c>
      <c r="D834" s="7" t="b">
        <v>0</v>
      </c>
      <c r="E834" s="6" t="s">
        <v>19</v>
      </c>
      <c r="F834" s="6" t="s">
        <v>19</v>
      </c>
      <c r="G834" s="8">
        <v>0</v>
      </c>
      <c r="H834" s="8">
        <v>0</v>
      </c>
      <c r="I834" s="9"/>
      <c r="J834" s="9"/>
      <c r="K834" s="9"/>
      <c r="L834" s="6" t="s">
        <v>19</v>
      </c>
      <c r="M834" s="9"/>
      <c r="N834" s="6" t="s">
        <v>19</v>
      </c>
      <c r="O834" s="9"/>
      <c r="P834" s="7">
        <v>0</v>
      </c>
      <c r="Q834" s="6" t="s">
        <v>19</v>
      </c>
      <c r="R834" s="6" t="s">
        <v>19</v>
      </c>
      <c r="S834" s="6" t="s">
        <v>19</v>
      </c>
      <c r="T834" s="8">
        <v>43038</v>
      </c>
      <c r="U834" s="8">
        <v>43312</v>
      </c>
      <c r="V834" s="7" t="b">
        <v>0</v>
      </c>
      <c r="W834" s="6" t="s">
        <v>860</v>
      </c>
      <c r="X834" s="6" t="s">
        <v>19</v>
      </c>
      <c r="Y834" s="7">
        <v>0</v>
      </c>
      <c r="Z834" s="6" t="s">
        <v>19</v>
      </c>
      <c r="AA834" s="6" t="str">
        <f t="shared" si="48"/>
        <v/>
      </c>
      <c r="AB834" s="6" t="str">
        <f t="shared" si="49"/>
        <v/>
      </c>
      <c r="AD834" s="10" t="e">
        <f>VLOOKUP(R834,Layout2!$B$2:$M$2395,12,FALSE)</f>
        <v>#N/A</v>
      </c>
      <c r="AE834" s="10" t="e">
        <f>IF(ISNA(AD834),VLOOKUP(C834,Layout2!$F$2:$M$2395,8,FALSE),AD834)</f>
        <v>#N/A</v>
      </c>
      <c r="AF834" s="10" t="e">
        <f>IF(ISNA(AE834),VLOOKUP(B834,Layout2!$F$2:$M$2395,8,FALSE),AE834)</f>
        <v>#N/A</v>
      </c>
      <c r="AG834" s="10" t="e">
        <f>IF(ISNA(AF834),VLOOKUP(B834,Layout2!$B$2:$M$2395,12,FALSE),AF834)</f>
        <v>#N/A</v>
      </c>
      <c r="AI834" s="17" t="e">
        <v>#N/A</v>
      </c>
      <c r="AJ834" s="17" t="e">
        <v>#N/A</v>
      </c>
      <c r="AK834" s="17" t="s">
        <v>19</v>
      </c>
      <c r="AL834" t="str">
        <f t="shared" si="50"/>
        <v/>
      </c>
      <c r="AM834" t="str">
        <f t="shared" si="51"/>
        <v>Unknown (NOVIMOBR)</v>
      </c>
    </row>
    <row r="835" spans="1:39" ht="12.75" customHeight="1" x14ac:dyDescent="0.3">
      <c r="A835" s="6" t="s">
        <v>2757</v>
      </c>
      <c r="B835" s="6" t="s">
        <v>2758</v>
      </c>
      <c r="C835" s="6" t="s">
        <v>19</v>
      </c>
      <c r="D835" s="7" t="b">
        <v>0</v>
      </c>
      <c r="E835" s="6" t="s">
        <v>19</v>
      </c>
      <c r="F835" s="6" t="s">
        <v>19</v>
      </c>
      <c r="G835" s="8">
        <v>0</v>
      </c>
      <c r="H835" s="8">
        <v>0</v>
      </c>
      <c r="I835" s="9"/>
      <c r="J835" s="9"/>
      <c r="K835" s="9"/>
      <c r="L835" s="6" t="s">
        <v>19</v>
      </c>
      <c r="M835" s="9"/>
      <c r="N835" s="6" t="s">
        <v>19</v>
      </c>
      <c r="O835" s="9"/>
      <c r="P835" s="7">
        <v>0</v>
      </c>
      <c r="Q835" s="6" t="s">
        <v>19</v>
      </c>
      <c r="R835" s="6" t="s">
        <v>19</v>
      </c>
      <c r="S835" s="6" t="s">
        <v>19</v>
      </c>
      <c r="T835" s="8">
        <v>43038</v>
      </c>
      <c r="U835" s="8">
        <v>43312</v>
      </c>
      <c r="V835" s="7" t="b">
        <v>0</v>
      </c>
      <c r="W835" s="6" t="s">
        <v>860</v>
      </c>
      <c r="X835" s="6" t="s">
        <v>19</v>
      </c>
      <c r="Y835" s="7">
        <v>0</v>
      </c>
      <c r="Z835" s="6" t="s">
        <v>19</v>
      </c>
      <c r="AA835" s="6" t="str">
        <f t="shared" ref="AA835:AA898" si="52">+AK835</f>
        <v/>
      </c>
      <c r="AB835" s="6" t="str">
        <f t="shared" ref="AB835:AB898" si="53">IF(ISNA(AG835),"",AG835)</f>
        <v/>
      </c>
      <c r="AD835" s="10" t="e">
        <f>VLOOKUP(R835,Layout2!$B$2:$M$2395,12,FALSE)</f>
        <v>#N/A</v>
      </c>
      <c r="AE835" s="10" t="e">
        <f>IF(ISNA(AD835),VLOOKUP(C835,Layout2!$F$2:$M$2395,8,FALSE),AD835)</f>
        <v>#N/A</v>
      </c>
      <c r="AF835" s="10" t="e">
        <f>IF(ISNA(AE835),VLOOKUP(B835,Layout2!$F$2:$M$2395,8,FALSE),AE835)</f>
        <v>#N/A</v>
      </c>
      <c r="AG835" s="10" t="e">
        <f>IF(ISNA(AF835),VLOOKUP(B835,Layout2!$B$2:$M$2395,12,FALSE),AF835)</f>
        <v>#N/A</v>
      </c>
      <c r="AI835" s="17" t="e">
        <v>#N/A</v>
      </c>
      <c r="AJ835" s="17" t="e">
        <v>#N/A</v>
      </c>
      <c r="AK835" s="17" t="s">
        <v>19</v>
      </c>
      <c r="AL835" t="str">
        <f t="shared" ref="AL835:AL898" si="54">+AA835</f>
        <v/>
      </c>
      <c r="AM835" t="str">
        <f t="shared" ref="AM835:AM898" si="55">+A835</f>
        <v>Unknown (NOVCRED)</v>
      </c>
    </row>
    <row r="836" spans="1:39" ht="12.75" customHeight="1" x14ac:dyDescent="0.3">
      <c r="A836" s="6" t="s">
        <v>2759</v>
      </c>
      <c r="B836" s="6" t="s">
        <v>115</v>
      </c>
      <c r="C836" s="6" t="s">
        <v>19</v>
      </c>
      <c r="D836" s="7" t="b">
        <v>0</v>
      </c>
      <c r="E836" s="6" t="s">
        <v>19</v>
      </c>
      <c r="F836" s="6" t="s">
        <v>19</v>
      </c>
      <c r="G836" s="8">
        <v>0</v>
      </c>
      <c r="H836" s="8">
        <v>0</v>
      </c>
      <c r="I836" s="9"/>
      <c r="J836" s="9"/>
      <c r="K836" s="9"/>
      <c r="L836" s="6" t="s">
        <v>19</v>
      </c>
      <c r="M836" s="9"/>
      <c r="N836" s="6" t="s">
        <v>19</v>
      </c>
      <c r="O836" s="9"/>
      <c r="P836" s="7">
        <v>0</v>
      </c>
      <c r="Q836" s="6" t="s">
        <v>19</v>
      </c>
      <c r="R836" s="6" t="s">
        <v>19</v>
      </c>
      <c r="S836" s="6" t="s">
        <v>19</v>
      </c>
      <c r="T836" s="8">
        <v>43038</v>
      </c>
      <c r="U836" s="8">
        <v>43473</v>
      </c>
      <c r="V836" s="7" t="b">
        <v>1</v>
      </c>
      <c r="W836" s="6" t="s">
        <v>860</v>
      </c>
      <c r="X836" s="6" t="s">
        <v>19</v>
      </c>
      <c r="Y836" s="7">
        <v>0</v>
      </c>
      <c r="Z836" s="6" t="s">
        <v>19</v>
      </c>
      <c r="AA836" s="6" t="str">
        <f t="shared" si="52"/>
        <v/>
      </c>
      <c r="AB836" s="6" t="str">
        <f t="shared" si="53"/>
        <v>09304427000158</v>
      </c>
      <c r="AD836" s="10" t="e">
        <f>VLOOKUP(R836,Layout2!$B$2:$M$2395,12,FALSE)</f>
        <v>#N/A</v>
      </c>
      <c r="AE836" s="10" t="e">
        <f>IF(ISNA(AD836),VLOOKUP(C836,Layout2!$F$2:$M$2395,8,FALSE),AD836)</f>
        <v>#N/A</v>
      </c>
      <c r="AF836" s="10" t="str">
        <f>IF(ISNA(AE836),VLOOKUP(B836,Layout2!$F$2:$M$2395,8,FALSE),AE836)</f>
        <v>09304427000158</v>
      </c>
      <c r="AG836" s="10" t="str">
        <f>IF(ISNA(AF836),VLOOKUP(B836,Layout2!$B$2:$M$2395,12,FALSE),AF836)</f>
        <v>09304427000158</v>
      </c>
      <c r="AI836" s="17" t="e">
        <v>#N/A</v>
      </c>
      <c r="AJ836" s="17" t="e">
        <v>#N/A</v>
      </c>
      <c r="AK836" s="17" t="s">
        <v>19</v>
      </c>
      <c r="AL836" t="str">
        <f t="shared" si="54"/>
        <v/>
      </c>
      <c r="AM836" t="str">
        <f t="shared" si="55"/>
        <v>Unknown (13F0056986)</v>
      </c>
    </row>
    <row r="837" spans="1:39" ht="12.75" customHeight="1" x14ac:dyDescent="0.3">
      <c r="A837" s="6" t="s">
        <v>2760</v>
      </c>
      <c r="B837" s="6" t="s">
        <v>2761</v>
      </c>
      <c r="C837" s="6" t="s">
        <v>19</v>
      </c>
      <c r="D837" s="7" t="b">
        <v>0</v>
      </c>
      <c r="E837" s="6" t="s">
        <v>19</v>
      </c>
      <c r="F837" s="6" t="s">
        <v>19</v>
      </c>
      <c r="G837" s="8">
        <v>0</v>
      </c>
      <c r="H837" s="8">
        <v>0</v>
      </c>
      <c r="I837" s="9"/>
      <c r="J837" s="9"/>
      <c r="K837" s="9"/>
      <c r="L837" s="6" t="s">
        <v>19</v>
      </c>
      <c r="M837" s="9"/>
      <c r="N837" s="6" t="s">
        <v>19</v>
      </c>
      <c r="O837" s="9"/>
      <c r="P837" s="7">
        <v>0</v>
      </c>
      <c r="Q837" s="6" t="s">
        <v>19</v>
      </c>
      <c r="R837" s="6" t="s">
        <v>19</v>
      </c>
      <c r="S837" s="6" t="s">
        <v>19</v>
      </c>
      <c r="T837" s="8">
        <v>43038</v>
      </c>
      <c r="U837" s="8">
        <v>43117</v>
      </c>
      <c r="V837" s="7" t="b">
        <v>0</v>
      </c>
      <c r="W837" s="6" t="s">
        <v>860</v>
      </c>
      <c r="X837" s="6" t="s">
        <v>19</v>
      </c>
      <c r="Y837" s="7">
        <v>0</v>
      </c>
      <c r="Z837" s="6" t="s">
        <v>19</v>
      </c>
      <c r="AA837" s="6" t="str">
        <f t="shared" si="52"/>
        <v/>
      </c>
      <c r="AB837" s="6" t="str">
        <f t="shared" si="53"/>
        <v/>
      </c>
      <c r="AD837" s="10" t="e">
        <f>VLOOKUP(R837,Layout2!$B$2:$M$2395,12,FALSE)</f>
        <v>#N/A</v>
      </c>
      <c r="AE837" s="10" t="e">
        <f>IF(ISNA(AD837),VLOOKUP(C837,Layout2!$F$2:$M$2395,8,FALSE),AD837)</f>
        <v>#N/A</v>
      </c>
      <c r="AF837" s="10" t="e">
        <f>IF(ISNA(AE837),VLOOKUP(B837,Layout2!$F$2:$M$2395,8,FALSE),AE837)</f>
        <v>#N/A</v>
      </c>
      <c r="AG837" s="10" t="e">
        <f>IF(ISNA(AF837),VLOOKUP(B837,Layout2!$B$2:$M$2395,12,FALSE),AF837)</f>
        <v>#N/A</v>
      </c>
      <c r="AI837" s="17" t="e">
        <v>#N/A</v>
      </c>
      <c r="AJ837" s="17" t="e">
        <v>#N/A</v>
      </c>
      <c r="AK837" s="17" t="s">
        <v>19</v>
      </c>
      <c r="AL837" t="str">
        <f t="shared" si="54"/>
        <v/>
      </c>
      <c r="AM837" t="str">
        <f t="shared" si="55"/>
        <v>Unknown (0647417MZ6)</v>
      </c>
    </row>
    <row r="838" spans="1:39" ht="12.75" customHeight="1" x14ac:dyDescent="0.3">
      <c r="A838" s="6" t="s">
        <v>2762</v>
      </c>
      <c r="B838" s="6" t="s">
        <v>2763</v>
      </c>
      <c r="C838" s="6" t="s">
        <v>19</v>
      </c>
      <c r="D838" s="7" t="b">
        <v>0</v>
      </c>
      <c r="E838" s="6" t="s">
        <v>19</v>
      </c>
      <c r="F838" s="6" t="s">
        <v>19</v>
      </c>
      <c r="G838" s="8">
        <v>0</v>
      </c>
      <c r="H838" s="8">
        <v>0</v>
      </c>
      <c r="I838" s="9"/>
      <c r="J838" s="9"/>
      <c r="K838" s="9"/>
      <c r="L838" s="6" t="s">
        <v>19</v>
      </c>
      <c r="M838" s="9"/>
      <c r="N838" s="6" t="s">
        <v>19</v>
      </c>
      <c r="O838" s="9"/>
      <c r="P838" s="7">
        <v>0</v>
      </c>
      <c r="Q838" s="6" t="s">
        <v>19</v>
      </c>
      <c r="R838" s="6" t="s">
        <v>19</v>
      </c>
      <c r="S838" s="6" t="s">
        <v>19</v>
      </c>
      <c r="T838" s="8">
        <v>43038</v>
      </c>
      <c r="U838" s="8">
        <v>43312</v>
      </c>
      <c r="V838" s="7" t="b">
        <v>0</v>
      </c>
      <c r="W838" s="6" t="s">
        <v>860</v>
      </c>
      <c r="X838" s="6" t="s">
        <v>19</v>
      </c>
      <c r="Y838" s="7">
        <v>0</v>
      </c>
      <c r="Z838" s="6" t="s">
        <v>19</v>
      </c>
      <c r="AA838" s="6" t="str">
        <f t="shared" si="52"/>
        <v/>
      </c>
      <c r="AB838" s="6" t="str">
        <f t="shared" si="53"/>
        <v/>
      </c>
      <c r="AD838" s="10" t="e">
        <f>VLOOKUP(R838,Layout2!$B$2:$M$2395,12,FALSE)</f>
        <v>#N/A</v>
      </c>
      <c r="AE838" s="10" t="e">
        <f>IF(ISNA(AD838),VLOOKUP(C838,Layout2!$F$2:$M$2395,8,FALSE),AD838)</f>
        <v>#N/A</v>
      </c>
      <c r="AF838" s="10" t="e">
        <f>IF(ISNA(AE838),VLOOKUP(B838,Layout2!$F$2:$M$2395,8,FALSE),AE838)</f>
        <v>#N/A</v>
      </c>
      <c r="AG838" s="10" t="e">
        <f>IF(ISNA(AF838),VLOOKUP(B838,Layout2!$B$2:$M$2395,12,FALSE),AF838)</f>
        <v>#N/A</v>
      </c>
      <c r="AI838" s="17" t="e">
        <v>#N/A</v>
      </c>
      <c r="AJ838" s="17" t="e">
        <v>#N/A</v>
      </c>
      <c r="AK838" s="17" t="s">
        <v>19</v>
      </c>
      <c r="AL838" t="str">
        <f t="shared" si="54"/>
        <v/>
      </c>
      <c r="AM838" t="str">
        <f t="shared" si="55"/>
        <v>Unknown (DELTAVILLE)</v>
      </c>
    </row>
    <row r="839" spans="1:39" ht="12.75" customHeight="1" x14ac:dyDescent="0.3">
      <c r="A839" s="6" t="s">
        <v>2764</v>
      </c>
      <c r="B839" s="6" t="s">
        <v>2765</v>
      </c>
      <c r="C839" s="6" t="s">
        <v>19</v>
      </c>
      <c r="D839" s="7" t="b">
        <v>0</v>
      </c>
      <c r="E839" s="6" t="s">
        <v>19</v>
      </c>
      <c r="F839" s="6" t="s">
        <v>19</v>
      </c>
      <c r="G839" s="8">
        <v>0</v>
      </c>
      <c r="H839" s="8">
        <v>0</v>
      </c>
      <c r="I839" s="9"/>
      <c r="J839" s="9"/>
      <c r="K839" s="9"/>
      <c r="L839" s="6" t="s">
        <v>19</v>
      </c>
      <c r="M839" s="9"/>
      <c r="N839" s="6" t="s">
        <v>19</v>
      </c>
      <c r="O839" s="9"/>
      <c r="P839" s="7">
        <v>0</v>
      </c>
      <c r="Q839" s="6" t="s">
        <v>19</v>
      </c>
      <c r="R839" s="6" t="s">
        <v>19</v>
      </c>
      <c r="S839" s="6" t="s">
        <v>19</v>
      </c>
      <c r="T839" s="8">
        <v>43038</v>
      </c>
      <c r="U839" s="8">
        <v>43312</v>
      </c>
      <c r="V839" s="7" t="b">
        <v>0</v>
      </c>
      <c r="W839" s="6" t="s">
        <v>860</v>
      </c>
      <c r="X839" s="6" t="s">
        <v>19</v>
      </c>
      <c r="Y839" s="7">
        <v>0</v>
      </c>
      <c r="Z839" s="6" t="s">
        <v>19</v>
      </c>
      <c r="AA839" s="6" t="str">
        <f t="shared" si="52"/>
        <v/>
      </c>
      <c r="AB839" s="6" t="str">
        <f t="shared" si="53"/>
        <v/>
      </c>
      <c r="AD839" s="10" t="e">
        <f>VLOOKUP(R839,Layout2!$B$2:$M$2395,12,FALSE)</f>
        <v>#N/A</v>
      </c>
      <c r="AE839" s="10" t="e">
        <f>IF(ISNA(AD839),VLOOKUP(C839,Layout2!$F$2:$M$2395,8,FALSE),AD839)</f>
        <v>#N/A</v>
      </c>
      <c r="AF839" s="10" t="e">
        <f>IF(ISNA(AE839),VLOOKUP(B839,Layout2!$F$2:$M$2395,8,FALSE),AE839)</f>
        <v>#N/A</v>
      </c>
      <c r="AG839" s="10" t="e">
        <f>IF(ISNA(AF839),VLOOKUP(B839,Layout2!$B$2:$M$2395,12,FALSE),AF839)</f>
        <v>#N/A</v>
      </c>
      <c r="AI839" s="17" t="e">
        <v>#N/A</v>
      </c>
      <c r="AJ839" s="17" t="e">
        <v>#N/A</v>
      </c>
      <c r="AK839" s="17" t="s">
        <v>19</v>
      </c>
      <c r="AL839" t="str">
        <f t="shared" si="54"/>
        <v/>
      </c>
      <c r="AM839" t="str">
        <f t="shared" si="55"/>
        <v>Unknown (NOVPERF)</v>
      </c>
    </row>
    <row r="840" spans="1:39" ht="12.75" customHeight="1" x14ac:dyDescent="0.3">
      <c r="A840" s="6" t="s">
        <v>2766</v>
      </c>
      <c r="B840" s="6" t="s">
        <v>2767</v>
      </c>
      <c r="C840" s="6" t="s">
        <v>19</v>
      </c>
      <c r="D840" s="7" t="b">
        <v>0</v>
      </c>
      <c r="E840" s="6" t="s">
        <v>19</v>
      </c>
      <c r="F840" s="6" t="s">
        <v>19</v>
      </c>
      <c r="G840" s="8">
        <v>0</v>
      </c>
      <c r="H840" s="8">
        <v>0</v>
      </c>
      <c r="I840" s="9"/>
      <c r="J840" s="9"/>
      <c r="K840" s="9"/>
      <c r="L840" s="6" t="s">
        <v>19</v>
      </c>
      <c r="M840" s="9"/>
      <c r="N840" s="6" t="s">
        <v>19</v>
      </c>
      <c r="O840" s="9"/>
      <c r="P840" s="7">
        <v>0</v>
      </c>
      <c r="Q840" s="6" t="s">
        <v>19</v>
      </c>
      <c r="R840" s="6" t="s">
        <v>19</v>
      </c>
      <c r="S840" s="6" t="s">
        <v>19</v>
      </c>
      <c r="T840" s="8">
        <v>43038</v>
      </c>
      <c r="U840" s="8">
        <v>43312</v>
      </c>
      <c r="V840" s="7" t="b">
        <v>0</v>
      </c>
      <c r="W840" s="6" t="s">
        <v>860</v>
      </c>
      <c r="X840" s="6" t="s">
        <v>19</v>
      </c>
      <c r="Y840" s="7">
        <v>0</v>
      </c>
      <c r="Z840" s="6" t="s">
        <v>19</v>
      </c>
      <c r="AA840" s="6" t="str">
        <f t="shared" si="52"/>
        <v/>
      </c>
      <c r="AB840" s="6" t="str">
        <f t="shared" si="53"/>
        <v/>
      </c>
      <c r="AD840" s="10" t="e">
        <f>VLOOKUP(R840,Layout2!$B$2:$M$2395,12,FALSE)</f>
        <v>#N/A</v>
      </c>
      <c r="AE840" s="10" t="e">
        <f>IF(ISNA(AD840),VLOOKUP(C840,Layout2!$F$2:$M$2395,8,FALSE),AD840)</f>
        <v>#N/A</v>
      </c>
      <c r="AF840" s="10" t="e">
        <f>IF(ISNA(AE840),VLOOKUP(B840,Layout2!$F$2:$M$2395,8,FALSE),AE840)</f>
        <v>#N/A</v>
      </c>
      <c r="AG840" s="10" t="e">
        <f>IF(ISNA(AF840),VLOOKUP(B840,Layout2!$B$2:$M$2395,12,FALSE),AF840)</f>
        <v>#N/A</v>
      </c>
      <c r="AI840" s="17" t="e">
        <v>#N/A</v>
      </c>
      <c r="AJ840" s="17" t="e">
        <v>#N/A</v>
      </c>
      <c r="AK840" s="17" t="s">
        <v>19</v>
      </c>
      <c r="AL840" t="str">
        <f t="shared" si="54"/>
        <v/>
      </c>
      <c r="AM840" t="str">
        <f t="shared" si="55"/>
        <v>Unknown (0647417SEN)</v>
      </c>
    </row>
    <row r="841" spans="1:39" ht="12.75" customHeight="1" x14ac:dyDescent="0.3">
      <c r="A841" s="6" t="s">
        <v>1879</v>
      </c>
      <c r="B841" s="6" t="s">
        <v>2768</v>
      </c>
      <c r="C841" s="6" t="s">
        <v>2768</v>
      </c>
      <c r="D841" s="7" t="b">
        <v>0</v>
      </c>
      <c r="E841" s="6" t="s">
        <v>974</v>
      </c>
      <c r="F841" s="6" t="s">
        <v>867</v>
      </c>
      <c r="G841" s="8">
        <v>0</v>
      </c>
      <c r="H841" s="8">
        <v>55153</v>
      </c>
      <c r="I841" s="9"/>
      <c r="J841" s="9"/>
      <c r="K841" s="9"/>
      <c r="L841" s="6" t="s">
        <v>19</v>
      </c>
      <c r="M841" s="9"/>
      <c r="N841" s="6" t="s">
        <v>888</v>
      </c>
      <c r="O841" s="9"/>
      <c r="P841" s="7">
        <v>0</v>
      </c>
      <c r="Q841" s="6" t="s">
        <v>19</v>
      </c>
      <c r="R841" s="6" t="s">
        <v>19</v>
      </c>
      <c r="S841" s="6" t="s">
        <v>19</v>
      </c>
      <c r="T841" s="8">
        <v>43039</v>
      </c>
      <c r="U841" s="8">
        <v>43325</v>
      </c>
      <c r="V841" s="7" t="b">
        <v>0</v>
      </c>
      <c r="W841" s="6" t="s">
        <v>860</v>
      </c>
      <c r="X841" s="6" t="s">
        <v>861</v>
      </c>
      <c r="Y841" s="7">
        <v>0</v>
      </c>
      <c r="Z841" s="6" t="s">
        <v>19</v>
      </c>
      <c r="AA841" s="6" t="str">
        <f t="shared" si="52"/>
        <v/>
      </c>
      <c r="AB841" s="6" t="str">
        <f t="shared" si="53"/>
        <v/>
      </c>
      <c r="AD841" s="10" t="e">
        <f>VLOOKUP(R841,Layout2!$B$2:$M$2395,12,FALSE)</f>
        <v>#N/A</v>
      </c>
      <c r="AE841" s="10" t="e">
        <f>IF(ISNA(AD841),VLOOKUP(C841,Layout2!$F$2:$M$2395,8,FALSE),AD841)</f>
        <v>#N/A</v>
      </c>
      <c r="AF841" s="10" t="e">
        <f>IF(ISNA(AE841),VLOOKUP(B841,Layout2!$F$2:$M$2395,8,FALSE),AE841)</f>
        <v>#N/A</v>
      </c>
      <c r="AG841" s="10" t="e">
        <f>IF(ISNA(AF841),VLOOKUP(B841,Layout2!$B$2:$M$2395,12,FALSE),AF841)</f>
        <v>#N/A</v>
      </c>
      <c r="AI841" s="17" t="e">
        <v>#N/A</v>
      </c>
      <c r="AJ841" s="17" t="e">
        <v>#N/A</v>
      </c>
      <c r="AK841" s="17" t="s">
        <v>19</v>
      </c>
      <c r="AL841" t="str">
        <f t="shared" si="54"/>
        <v/>
      </c>
      <c r="AM841" t="str">
        <f t="shared" si="55"/>
        <v>FII MAX RETAIL</v>
      </c>
    </row>
    <row r="842" spans="1:39" ht="12.75" customHeight="1" x14ac:dyDescent="0.3">
      <c r="A842" s="6" t="s">
        <v>2769</v>
      </c>
      <c r="B842" s="6" t="s">
        <v>2770</v>
      </c>
      <c r="C842" s="6" t="s">
        <v>19</v>
      </c>
      <c r="D842" s="7" t="b">
        <v>0</v>
      </c>
      <c r="E842" s="6" t="s">
        <v>1387</v>
      </c>
      <c r="F842" s="6" t="s">
        <v>867</v>
      </c>
      <c r="G842" s="8">
        <v>42559</v>
      </c>
      <c r="H842" s="8">
        <v>45170</v>
      </c>
      <c r="I842" s="9"/>
      <c r="J842" s="9"/>
      <c r="K842" s="9"/>
      <c r="L842" s="6" t="s">
        <v>19</v>
      </c>
      <c r="M842" s="9"/>
      <c r="N842" s="6" t="s">
        <v>19</v>
      </c>
      <c r="O842" s="9"/>
      <c r="P842" s="7">
        <v>0</v>
      </c>
      <c r="Q842" s="6" t="s">
        <v>869</v>
      </c>
      <c r="R842" s="6" t="s">
        <v>304</v>
      </c>
      <c r="S842" s="6" t="s">
        <v>19</v>
      </c>
      <c r="T842" s="8">
        <v>43045</v>
      </c>
      <c r="U842" s="8">
        <v>43060</v>
      </c>
      <c r="V842" s="7" t="b">
        <v>0</v>
      </c>
      <c r="W842" s="6" t="s">
        <v>860</v>
      </c>
      <c r="X842" s="6" t="s">
        <v>1388</v>
      </c>
      <c r="Y842" s="7">
        <v>1</v>
      </c>
      <c r="Z842" s="6" t="s">
        <v>713</v>
      </c>
      <c r="AA842" s="6" t="str">
        <f t="shared" si="52"/>
        <v>TESOURO</v>
      </c>
      <c r="AB842" s="6" t="str">
        <f t="shared" si="53"/>
        <v/>
      </c>
      <c r="AD842" s="10" t="str">
        <f>VLOOKUP(R842,Layout2!$B$2:$M$2395,12,FALSE)</f>
        <v/>
      </c>
      <c r="AE842" s="10" t="str">
        <f>IF(ISNA(AD842),VLOOKUP(C842,Layout2!$F$2:$M$2395,8,FALSE),AD842)</f>
        <v/>
      </c>
      <c r="AF842" s="10" t="str">
        <f>IF(ISNA(AE842),VLOOKUP(B842,Layout2!$F$2:$M$2395,8,FALSE),AE842)</f>
        <v/>
      </c>
      <c r="AG842" s="10" t="str">
        <f>IF(ISNA(AF842),VLOOKUP(B842,Layout2!$B$2:$M$2395,12,FALSE),AF842)</f>
        <v/>
      </c>
      <c r="AI842" s="17" t="e">
        <v>#N/A</v>
      </c>
      <c r="AJ842" s="17" t="s">
        <v>1389</v>
      </c>
      <c r="AK842" s="17" t="s">
        <v>1389</v>
      </c>
      <c r="AL842" t="str">
        <f t="shared" si="54"/>
        <v>TESOURO</v>
      </c>
      <c r="AM842" t="str">
        <f t="shared" si="55"/>
        <v xml:space="preserve">LFT 2023 </v>
      </c>
    </row>
    <row r="843" spans="1:39" ht="12.75" customHeight="1" x14ac:dyDescent="0.3">
      <c r="A843" s="6" t="s">
        <v>2771</v>
      </c>
      <c r="B843" s="6" t="s">
        <v>2772</v>
      </c>
      <c r="C843" s="6" t="s">
        <v>2773</v>
      </c>
      <c r="D843" s="7" t="b">
        <v>0</v>
      </c>
      <c r="E843" s="6" t="s">
        <v>874</v>
      </c>
      <c r="F843" s="6" t="s">
        <v>867</v>
      </c>
      <c r="G843" s="8">
        <v>42544</v>
      </c>
      <c r="H843" s="8">
        <v>43639</v>
      </c>
      <c r="I843" s="9"/>
      <c r="J843" s="9"/>
      <c r="K843" s="9"/>
      <c r="L843" s="6" t="s">
        <v>19</v>
      </c>
      <c r="M843" s="9"/>
      <c r="N843" s="6" t="s">
        <v>868</v>
      </c>
      <c r="O843" s="9"/>
      <c r="P843" s="7">
        <v>1.1399999999999999</v>
      </c>
      <c r="Q843" s="6" t="s">
        <v>999</v>
      </c>
      <c r="R843" s="6" t="s">
        <v>2772</v>
      </c>
      <c r="S843" s="6" t="s">
        <v>19</v>
      </c>
      <c r="T843" s="8">
        <v>43049</v>
      </c>
      <c r="U843" s="8">
        <v>43122</v>
      </c>
      <c r="V843" s="7" t="b">
        <v>0</v>
      </c>
      <c r="W843" s="6" t="s">
        <v>860</v>
      </c>
      <c r="X843" s="6" t="s">
        <v>875</v>
      </c>
      <c r="Y843" s="7">
        <v>1</v>
      </c>
      <c r="Z843" s="6" t="s">
        <v>713</v>
      </c>
      <c r="AA843" s="6" t="str">
        <f t="shared" si="52"/>
        <v>VLID3</v>
      </c>
      <c r="AB843" s="6" t="str">
        <f t="shared" si="53"/>
        <v/>
      </c>
      <c r="AD843" s="10" t="e">
        <f>VLOOKUP(R843,Layout2!$B$2:$M$2395,12,FALSE)</f>
        <v>#N/A</v>
      </c>
      <c r="AE843" s="10" t="e">
        <f>IF(ISNA(AD843),VLOOKUP(C843,Layout2!$F$2:$M$2395,8,FALSE),AD843)</f>
        <v>#N/A</v>
      </c>
      <c r="AF843" s="10" t="e">
        <f>IF(ISNA(AE843),VLOOKUP(B843,Layout2!$F$2:$M$2395,8,FALSE),AE843)</f>
        <v>#N/A</v>
      </c>
      <c r="AG843" s="10" t="e">
        <f>IF(ISNA(AF843),VLOOKUP(B843,Layout2!$B$2:$M$2395,12,FALSE),AF843)</f>
        <v>#N/A</v>
      </c>
      <c r="AI843" s="17" t="e">
        <v>#N/A</v>
      </c>
      <c r="AJ843" s="17" t="s">
        <v>2774</v>
      </c>
      <c r="AK843" s="17" t="s">
        <v>2774</v>
      </c>
      <c r="AL843" t="str">
        <f t="shared" si="54"/>
        <v>VLID3</v>
      </c>
      <c r="AM843" t="str">
        <f t="shared" si="55"/>
        <v>Debênture Valid 1S 6E</v>
      </c>
    </row>
    <row r="844" spans="1:39" ht="12.75" customHeight="1" x14ac:dyDescent="0.3">
      <c r="A844" s="6" t="s">
        <v>2775</v>
      </c>
      <c r="B844" s="6" t="s">
        <v>580</v>
      </c>
      <c r="C844" s="6" t="s">
        <v>581</v>
      </c>
      <c r="D844" s="7" t="b">
        <v>0</v>
      </c>
      <c r="E844" s="6" t="s">
        <v>1089</v>
      </c>
      <c r="F844" s="6" t="s">
        <v>975</v>
      </c>
      <c r="G844" s="8">
        <v>43053</v>
      </c>
      <c r="H844" s="8">
        <v>55153</v>
      </c>
      <c r="I844" s="9"/>
      <c r="J844" s="9"/>
      <c r="K844" s="9"/>
      <c r="L844" s="6" t="s">
        <v>19</v>
      </c>
      <c r="M844" s="9"/>
      <c r="N844" s="6" t="s">
        <v>888</v>
      </c>
      <c r="O844" s="9"/>
      <c r="P844" s="7">
        <v>0</v>
      </c>
      <c r="Q844" s="6" t="s">
        <v>999</v>
      </c>
      <c r="R844" s="6" t="s">
        <v>580</v>
      </c>
      <c r="S844" s="6" t="s">
        <v>19</v>
      </c>
      <c r="T844" s="8">
        <v>43049</v>
      </c>
      <c r="U844" s="8">
        <v>43157</v>
      </c>
      <c r="V844" s="7" t="b">
        <v>0</v>
      </c>
      <c r="W844" s="6" t="s">
        <v>860</v>
      </c>
      <c r="X844" s="6" t="s">
        <v>861</v>
      </c>
      <c r="Y844" s="7">
        <v>1</v>
      </c>
      <c r="Z844" s="6" t="s">
        <v>713</v>
      </c>
      <c r="AA844" s="6" t="str">
        <f t="shared" si="52"/>
        <v/>
      </c>
      <c r="AB844" s="6" t="str">
        <f t="shared" si="53"/>
        <v>24103743000155</v>
      </c>
      <c r="AD844" s="10" t="str">
        <f>VLOOKUP(R844,Layout2!$B$2:$M$2395,12,FALSE)</f>
        <v>24103743000155</v>
      </c>
      <c r="AE844" s="10" t="str">
        <f>IF(ISNA(AD844),VLOOKUP(C844,Layout2!$F$2:$M$2395,8,FALSE),AD844)</f>
        <v>24103743000155</v>
      </c>
      <c r="AF844" s="10" t="str">
        <f>IF(ISNA(AE844),VLOOKUP(B844,Layout2!$F$2:$M$2395,8,FALSE),AE844)</f>
        <v>24103743000155</v>
      </c>
      <c r="AG844" s="10" t="str">
        <f>IF(ISNA(AF844),VLOOKUP(B844,Layout2!$B$2:$M$2395,12,FALSE),AF844)</f>
        <v>24103743000155</v>
      </c>
      <c r="AI844" s="17" t="e">
        <v>#N/A</v>
      </c>
      <c r="AJ844" s="17" t="e">
        <v>#N/A</v>
      </c>
      <c r="AK844" s="17" t="s">
        <v>19</v>
      </c>
      <c r="AL844" t="str">
        <f t="shared" si="54"/>
        <v/>
      </c>
      <c r="AM844" t="str">
        <f t="shared" si="55"/>
        <v>FIDC Transmissão Infinity DI</v>
      </c>
    </row>
    <row r="845" spans="1:39" ht="12.75" customHeight="1" x14ac:dyDescent="0.3">
      <c r="A845" s="6" t="s">
        <v>2776</v>
      </c>
      <c r="B845" s="6" t="s">
        <v>2777</v>
      </c>
      <c r="C845" s="6" t="s">
        <v>2778</v>
      </c>
      <c r="D845" s="7" t="b">
        <v>0</v>
      </c>
      <c r="E845" s="6" t="s">
        <v>874</v>
      </c>
      <c r="F845" s="6" t="s">
        <v>867</v>
      </c>
      <c r="G845" s="8">
        <v>42380</v>
      </c>
      <c r="H845" s="8">
        <v>43476</v>
      </c>
      <c r="I845" s="9"/>
      <c r="J845" s="9"/>
      <c r="K845" s="9"/>
      <c r="L845" s="6" t="s">
        <v>19</v>
      </c>
      <c r="M845" s="9"/>
      <c r="N845" s="6" t="s">
        <v>868</v>
      </c>
      <c r="O845" s="9"/>
      <c r="P845" s="7">
        <v>1.18</v>
      </c>
      <c r="Q845" s="6" t="s">
        <v>999</v>
      </c>
      <c r="R845" s="6" t="s">
        <v>2777</v>
      </c>
      <c r="S845" s="6" t="s">
        <v>19</v>
      </c>
      <c r="T845" s="8">
        <v>43049</v>
      </c>
      <c r="U845" s="8">
        <v>43157</v>
      </c>
      <c r="V845" s="7" t="b">
        <v>0</v>
      </c>
      <c r="W845" s="6" t="s">
        <v>860</v>
      </c>
      <c r="X845" s="6" t="s">
        <v>875</v>
      </c>
      <c r="Y845" s="7">
        <v>1</v>
      </c>
      <c r="Z845" s="6" t="s">
        <v>713</v>
      </c>
      <c r="AA845" s="6" t="str">
        <f t="shared" si="52"/>
        <v>CEPE5</v>
      </c>
      <c r="AB845" s="6" t="str">
        <f t="shared" si="53"/>
        <v/>
      </c>
      <c r="AD845" s="10" t="e">
        <f>VLOOKUP(R845,Layout2!$B$2:$M$2395,12,FALSE)</f>
        <v>#N/A</v>
      </c>
      <c r="AE845" s="10" t="e">
        <f>IF(ISNA(AD845),VLOOKUP(C845,Layout2!$F$2:$M$2395,8,FALSE),AD845)</f>
        <v>#N/A</v>
      </c>
      <c r="AF845" s="10" t="e">
        <f>IF(ISNA(AE845),VLOOKUP(B845,Layout2!$F$2:$M$2395,8,FALSE),AE845)</f>
        <v>#N/A</v>
      </c>
      <c r="AG845" s="10" t="e">
        <f>IF(ISNA(AF845),VLOOKUP(B845,Layout2!$B$2:$M$2395,12,FALSE),AF845)</f>
        <v>#N/A</v>
      </c>
      <c r="AI845" s="17" t="e">
        <v>#N/A</v>
      </c>
      <c r="AJ845" s="17" t="s">
        <v>2399</v>
      </c>
      <c r="AK845" s="17" t="s">
        <v>2399</v>
      </c>
      <c r="AL845" t="str">
        <f t="shared" si="54"/>
        <v>CEPE5</v>
      </c>
      <c r="AM845" t="str">
        <f t="shared" si="55"/>
        <v>Debênture CELPE 1S 5E</v>
      </c>
    </row>
    <row r="846" spans="1:39" ht="12.75" customHeight="1" x14ac:dyDescent="0.3">
      <c r="A846" s="6" t="s">
        <v>2779</v>
      </c>
      <c r="B846" s="6" t="s">
        <v>2780</v>
      </c>
      <c r="C846" s="6" t="s">
        <v>2781</v>
      </c>
      <c r="D846" s="7" t="b">
        <v>0</v>
      </c>
      <c r="E846" s="6" t="s">
        <v>2782</v>
      </c>
      <c r="F846" s="6" t="s">
        <v>867</v>
      </c>
      <c r="G846" s="8">
        <v>42772</v>
      </c>
      <c r="H846" s="8">
        <v>43132</v>
      </c>
      <c r="I846" s="9"/>
      <c r="J846" s="9"/>
      <c r="K846" s="9"/>
      <c r="L846" s="6" t="s">
        <v>19</v>
      </c>
      <c r="M846" s="9"/>
      <c r="N846" s="6" t="s">
        <v>868</v>
      </c>
      <c r="O846" s="9"/>
      <c r="P846" s="7">
        <v>1.095</v>
      </c>
      <c r="Q846" s="6" t="s">
        <v>999</v>
      </c>
      <c r="R846" s="6" t="s">
        <v>2780</v>
      </c>
      <c r="S846" s="6" t="s">
        <v>19</v>
      </c>
      <c r="T846" s="8">
        <v>43049</v>
      </c>
      <c r="U846" s="8">
        <v>43139</v>
      </c>
      <c r="V846" s="7" t="b">
        <v>1</v>
      </c>
      <c r="W846" s="6" t="s">
        <v>860</v>
      </c>
      <c r="X846" s="6" t="s">
        <v>870</v>
      </c>
      <c r="Y846" s="7">
        <v>1</v>
      </c>
      <c r="Z846" s="6" t="s">
        <v>713</v>
      </c>
      <c r="AA846" s="6" t="str">
        <f t="shared" si="52"/>
        <v>PRBC4</v>
      </c>
      <c r="AB846" s="6" t="str">
        <f t="shared" si="53"/>
        <v/>
      </c>
      <c r="AD846" s="10" t="e">
        <f>VLOOKUP(R846,Layout2!$B$2:$M$2395,12,FALSE)</f>
        <v>#N/A</v>
      </c>
      <c r="AE846" s="10" t="e">
        <f>IF(ISNA(AD846),VLOOKUP(C846,Layout2!$F$2:$M$2395,8,FALSE),AD846)</f>
        <v>#N/A</v>
      </c>
      <c r="AF846" s="10" t="e">
        <f>IF(ISNA(AE846),VLOOKUP(B846,Layout2!$F$2:$M$2395,8,FALSE),AE846)</f>
        <v>#N/A</v>
      </c>
      <c r="AG846" s="10" t="e">
        <f>IF(ISNA(AF846),VLOOKUP(B846,Layout2!$B$2:$M$2395,12,FALSE),AF846)</f>
        <v>#N/A</v>
      </c>
      <c r="AI846" s="17" t="e">
        <v>#N/A</v>
      </c>
      <c r="AJ846" s="17" t="s">
        <v>2783</v>
      </c>
      <c r="AK846" s="17" t="s">
        <v>2783</v>
      </c>
      <c r="AL846" t="str">
        <f t="shared" si="54"/>
        <v>PRBC4</v>
      </c>
      <c r="AM846" t="str">
        <f t="shared" si="55"/>
        <v>CDB ParanaBco</v>
      </c>
    </row>
    <row r="847" spans="1:39" ht="12.75" customHeight="1" x14ac:dyDescent="0.3">
      <c r="A847" s="6" t="s">
        <v>2784</v>
      </c>
      <c r="B847" s="6" t="s">
        <v>2785</v>
      </c>
      <c r="C847" s="6" t="s">
        <v>2786</v>
      </c>
      <c r="D847" s="7" t="b">
        <v>0</v>
      </c>
      <c r="E847" s="6" t="s">
        <v>2782</v>
      </c>
      <c r="F847" s="6" t="s">
        <v>867</v>
      </c>
      <c r="G847" s="8">
        <v>42947</v>
      </c>
      <c r="H847" s="8">
        <v>43129</v>
      </c>
      <c r="I847" s="9"/>
      <c r="J847" s="9"/>
      <c r="K847" s="9"/>
      <c r="L847" s="6" t="s">
        <v>19</v>
      </c>
      <c r="M847" s="9"/>
      <c r="N847" s="6" t="s">
        <v>868</v>
      </c>
      <c r="O847" s="9"/>
      <c r="P847" s="7">
        <v>1.0900000000000001</v>
      </c>
      <c r="Q847" s="6" t="s">
        <v>999</v>
      </c>
      <c r="R847" s="6" t="s">
        <v>2785</v>
      </c>
      <c r="S847" s="6" t="s">
        <v>19</v>
      </c>
      <c r="T847" s="8">
        <v>43049</v>
      </c>
      <c r="U847" s="8">
        <v>43136</v>
      </c>
      <c r="V847" s="7" t="b">
        <v>1</v>
      </c>
      <c r="W847" s="6" t="s">
        <v>860</v>
      </c>
      <c r="X847" s="6" t="s">
        <v>870</v>
      </c>
      <c r="Y847" s="7">
        <v>1</v>
      </c>
      <c r="Z847" s="6" t="s">
        <v>713</v>
      </c>
      <c r="AA847" s="6" t="str">
        <f t="shared" si="52"/>
        <v>SFSA3</v>
      </c>
      <c r="AB847" s="6" t="str">
        <f t="shared" si="53"/>
        <v/>
      </c>
      <c r="AD847" s="10" t="e">
        <f>VLOOKUP(R847,Layout2!$B$2:$M$2395,12,FALSE)</f>
        <v>#N/A</v>
      </c>
      <c r="AE847" s="10" t="e">
        <f>IF(ISNA(AD847),VLOOKUP(C847,Layout2!$F$2:$M$2395,8,FALSE),AD847)</f>
        <v>#N/A</v>
      </c>
      <c r="AF847" s="10" t="e">
        <f>IF(ISNA(AE847),VLOOKUP(B847,Layout2!$F$2:$M$2395,8,FALSE),AE847)</f>
        <v>#N/A</v>
      </c>
      <c r="AG847" s="10" t="e">
        <f>IF(ISNA(AF847),VLOOKUP(B847,Layout2!$B$2:$M$2395,12,FALSE),AF847)</f>
        <v>#N/A</v>
      </c>
      <c r="AI847" s="17" t="e">
        <v>#N/A</v>
      </c>
      <c r="AJ847" s="17" t="s">
        <v>2787</v>
      </c>
      <c r="AK847" s="17" t="s">
        <v>2787</v>
      </c>
      <c r="AL847" t="str">
        <f t="shared" si="54"/>
        <v>SFSA3</v>
      </c>
      <c r="AM847" t="str">
        <f t="shared" si="55"/>
        <v>CDB Sofisa</v>
      </c>
    </row>
    <row r="848" spans="1:39" ht="12.75" customHeight="1" x14ac:dyDescent="0.3">
      <c r="A848" s="6" t="s">
        <v>2788</v>
      </c>
      <c r="B848" s="6" t="s">
        <v>2789</v>
      </c>
      <c r="C848" s="6" t="s">
        <v>2790</v>
      </c>
      <c r="D848" s="7" t="b">
        <v>0</v>
      </c>
      <c r="E848" s="6" t="s">
        <v>2782</v>
      </c>
      <c r="F848" s="6" t="s">
        <v>867</v>
      </c>
      <c r="G848" s="8">
        <v>42989</v>
      </c>
      <c r="H848" s="8">
        <v>43171</v>
      </c>
      <c r="I848" s="9"/>
      <c r="J848" s="9"/>
      <c r="K848" s="9"/>
      <c r="L848" s="6" t="s">
        <v>19</v>
      </c>
      <c r="M848" s="9"/>
      <c r="N848" s="6" t="s">
        <v>868</v>
      </c>
      <c r="O848" s="9"/>
      <c r="P848" s="7">
        <v>1.0900000000000001</v>
      </c>
      <c r="Q848" s="6" t="s">
        <v>999</v>
      </c>
      <c r="R848" s="6" t="s">
        <v>2789</v>
      </c>
      <c r="S848" s="6" t="s">
        <v>19</v>
      </c>
      <c r="T848" s="8">
        <v>43049</v>
      </c>
      <c r="U848" s="8">
        <v>43178</v>
      </c>
      <c r="V848" s="7" t="b">
        <v>1</v>
      </c>
      <c r="W848" s="6" t="s">
        <v>860</v>
      </c>
      <c r="X848" s="6" t="s">
        <v>870</v>
      </c>
      <c r="Y848" s="7">
        <v>1</v>
      </c>
      <c r="Z848" s="6" t="s">
        <v>713</v>
      </c>
      <c r="AA848" s="6" t="str">
        <f t="shared" si="52"/>
        <v>SFSA3</v>
      </c>
      <c r="AB848" s="6" t="str">
        <f t="shared" si="53"/>
        <v/>
      </c>
      <c r="AD848" s="10" t="e">
        <f>VLOOKUP(R848,Layout2!$B$2:$M$2395,12,FALSE)</f>
        <v>#N/A</v>
      </c>
      <c r="AE848" s="10" t="e">
        <f>IF(ISNA(AD848),VLOOKUP(C848,Layout2!$F$2:$M$2395,8,FALSE),AD848)</f>
        <v>#N/A</v>
      </c>
      <c r="AF848" s="10" t="e">
        <f>IF(ISNA(AE848),VLOOKUP(B848,Layout2!$F$2:$M$2395,8,FALSE),AE848)</f>
        <v>#N/A</v>
      </c>
      <c r="AG848" s="10" t="e">
        <f>IF(ISNA(AF848),VLOOKUP(B848,Layout2!$B$2:$M$2395,12,FALSE),AF848)</f>
        <v>#N/A</v>
      </c>
      <c r="AI848" s="17" t="e">
        <v>#N/A</v>
      </c>
      <c r="AJ848" s="17" t="s">
        <v>2787</v>
      </c>
      <c r="AK848" s="17" t="s">
        <v>2787</v>
      </c>
      <c r="AL848" t="str">
        <f t="shared" si="54"/>
        <v>SFSA3</v>
      </c>
      <c r="AM848" t="str">
        <f t="shared" si="55"/>
        <v>CDB Sofisa 2</v>
      </c>
    </row>
    <row r="849" spans="1:39" ht="12.75" customHeight="1" x14ac:dyDescent="0.3">
      <c r="A849" s="6" t="s">
        <v>2791</v>
      </c>
      <c r="B849" s="6" t="s">
        <v>2792</v>
      </c>
      <c r="C849" s="6" t="s">
        <v>2793</v>
      </c>
      <c r="D849" s="7" t="b">
        <v>0</v>
      </c>
      <c r="E849" s="6" t="s">
        <v>913</v>
      </c>
      <c r="F849" s="6" t="s">
        <v>867</v>
      </c>
      <c r="G849" s="8">
        <v>41051</v>
      </c>
      <c r="H849" s="8">
        <v>43242</v>
      </c>
      <c r="I849" s="9"/>
      <c r="J849" s="9"/>
      <c r="K849" s="9"/>
      <c r="L849" s="6" t="s">
        <v>19</v>
      </c>
      <c r="M849" s="9"/>
      <c r="N849" s="6" t="s">
        <v>888</v>
      </c>
      <c r="O849" s="9"/>
      <c r="P849" s="7">
        <v>1.54E-2</v>
      </c>
      <c r="Q849" s="6" t="s">
        <v>999</v>
      </c>
      <c r="R849" s="6" t="s">
        <v>2792</v>
      </c>
      <c r="S849" s="6" t="s">
        <v>19</v>
      </c>
      <c r="T849" s="8">
        <v>43049</v>
      </c>
      <c r="U849" s="8">
        <v>43249</v>
      </c>
      <c r="V849" s="7" t="b">
        <v>1</v>
      </c>
      <c r="W849" s="6" t="s">
        <v>860</v>
      </c>
      <c r="X849" s="6" t="s">
        <v>870</v>
      </c>
      <c r="Y849" s="7">
        <v>1</v>
      </c>
      <c r="Z849" s="6" t="s">
        <v>713</v>
      </c>
      <c r="AA849" s="6" t="str">
        <f t="shared" si="52"/>
        <v>BPAN4</v>
      </c>
      <c r="AB849" s="6" t="str">
        <f t="shared" si="53"/>
        <v/>
      </c>
      <c r="AD849" s="10" t="e">
        <f>VLOOKUP(R849,Layout2!$B$2:$M$2395,12,FALSE)</f>
        <v>#N/A</v>
      </c>
      <c r="AE849" s="10" t="e">
        <f>IF(ISNA(AD849),VLOOKUP(C849,Layout2!$F$2:$M$2395,8,FALSE),AD849)</f>
        <v>#N/A</v>
      </c>
      <c r="AF849" s="10" t="e">
        <f>IF(ISNA(AE849),VLOOKUP(B849,Layout2!$F$2:$M$2395,8,FALSE),AE849)</f>
        <v>#N/A</v>
      </c>
      <c r="AG849" s="10" t="e">
        <f>IF(ISNA(AF849),VLOOKUP(B849,Layout2!$B$2:$M$2395,12,FALSE),AF849)</f>
        <v>#N/A</v>
      </c>
      <c r="AI849" s="17" t="e">
        <v>#N/A</v>
      </c>
      <c r="AJ849" s="17" t="s">
        <v>2794</v>
      </c>
      <c r="AK849" s="17" t="s">
        <v>2794</v>
      </c>
      <c r="AL849" t="str">
        <f t="shared" si="54"/>
        <v>BPAN4</v>
      </c>
      <c r="AM849" t="str">
        <f t="shared" si="55"/>
        <v>LF Panamericano</v>
      </c>
    </row>
    <row r="850" spans="1:39" ht="12.75" customHeight="1" x14ac:dyDescent="0.3">
      <c r="A850" s="6" t="s">
        <v>2795</v>
      </c>
      <c r="B850" s="6" t="s">
        <v>2796</v>
      </c>
      <c r="C850" s="6" t="s">
        <v>2796</v>
      </c>
      <c r="D850" s="7" t="b">
        <v>0</v>
      </c>
      <c r="E850" s="6" t="s">
        <v>874</v>
      </c>
      <c r="F850" s="6" t="s">
        <v>867</v>
      </c>
      <c r="G850" s="8">
        <v>42989</v>
      </c>
      <c r="H850" s="8">
        <v>43080</v>
      </c>
      <c r="I850" s="9"/>
      <c r="J850" s="9"/>
      <c r="K850" s="9"/>
      <c r="L850" s="6" t="s">
        <v>19</v>
      </c>
      <c r="M850" s="9"/>
      <c r="N850" s="6" t="s">
        <v>868</v>
      </c>
      <c r="O850" s="9"/>
      <c r="P850" s="7">
        <v>0</v>
      </c>
      <c r="Q850" s="6" t="s">
        <v>999</v>
      </c>
      <c r="R850" s="6" t="s">
        <v>19</v>
      </c>
      <c r="S850" s="6" t="s">
        <v>19</v>
      </c>
      <c r="T850" s="8">
        <v>43049</v>
      </c>
      <c r="U850" s="8">
        <v>43087</v>
      </c>
      <c r="V850" s="7" t="b">
        <v>1</v>
      </c>
      <c r="W850" s="6" t="s">
        <v>1815</v>
      </c>
      <c r="X850" s="6" t="s">
        <v>870</v>
      </c>
      <c r="Y850" s="7">
        <v>1</v>
      </c>
      <c r="Z850" s="6" t="s">
        <v>713</v>
      </c>
      <c r="AA850" s="6" t="str">
        <f t="shared" si="52"/>
        <v/>
      </c>
      <c r="AB850" s="6" t="str">
        <f t="shared" si="53"/>
        <v/>
      </c>
      <c r="AD850" s="10" t="e">
        <f>VLOOKUP(R850,Layout2!$B$2:$M$2395,12,FALSE)</f>
        <v>#N/A</v>
      </c>
      <c r="AE850" s="10" t="e">
        <f>IF(ISNA(AD850),VLOOKUP(C850,Layout2!$F$2:$M$2395,8,FALSE),AD850)</f>
        <v>#N/A</v>
      </c>
      <c r="AF850" s="10" t="e">
        <f>IF(ISNA(AE850),VLOOKUP(B850,Layout2!$F$2:$M$2395,8,FALSE),AE850)</f>
        <v>#N/A</v>
      </c>
      <c r="AG850" s="10" t="e">
        <f>IF(ISNA(AF850),VLOOKUP(B850,Layout2!$B$2:$M$2395,12,FALSE),AF850)</f>
        <v>#N/A</v>
      </c>
      <c r="AI850" s="17" t="e">
        <v>#N/A</v>
      </c>
      <c r="AJ850" s="17" t="e">
        <v>#N/A</v>
      </c>
      <c r="AK850" s="17" t="s">
        <v>19</v>
      </c>
      <c r="AL850" t="str">
        <f t="shared" si="54"/>
        <v/>
      </c>
      <c r="AM850" t="str">
        <f t="shared" si="55"/>
        <v>CDB BIND 11/12/17</v>
      </c>
    </row>
    <row r="851" spans="1:39" ht="12.75" customHeight="1" x14ac:dyDescent="0.3">
      <c r="A851" s="6" t="s">
        <v>2797</v>
      </c>
      <c r="B851" s="6" t="s">
        <v>86</v>
      </c>
      <c r="C851" s="6" t="s">
        <v>86</v>
      </c>
      <c r="D851" s="7" t="b">
        <v>0</v>
      </c>
      <c r="E851" s="6" t="s">
        <v>1105</v>
      </c>
      <c r="F851" s="6" t="s">
        <v>867</v>
      </c>
      <c r="G851" s="8">
        <v>42891</v>
      </c>
      <c r="H851" s="8">
        <v>43713</v>
      </c>
      <c r="I851" s="9"/>
      <c r="J851" s="9"/>
      <c r="K851" s="9"/>
      <c r="L851" s="6" t="s">
        <v>86</v>
      </c>
      <c r="M851" s="9"/>
      <c r="N851" s="6" t="s">
        <v>888</v>
      </c>
      <c r="O851" s="9"/>
      <c r="P851" s="7">
        <v>1.5699999999999999E-2</v>
      </c>
      <c r="Q851" s="6" t="s">
        <v>999</v>
      </c>
      <c r="R851" s="6" t="s">
        <v>85</v>
      </c>
      <c r="S851" s="6" t="s">
        <v>19</v>
      </c>
      <c r="T851" s="8">
        <v>43053</v>
      </c>
      <c r="U851" s="8">
        <v>43601</v>
      </c>
      <c r="V851" s="7" t="b">
        <v>0</v>
      </c>
      <c r="W851" s="6" t="s">
        <v>860</v>
      </c>
      <c r="X851" s="6" t="s">
        <v>870</v>
      </c>
      <c r="Y851" s="7">
        <v>1</v>
      </c>
      <c r="Z851" s="6" t="s">
        <v>713</v>
      </c>
      <c r="AA851" s="6" t="str">
        <f t="shared" si="52"/>
        <v>DIRR3</v>
      </c>
      <c r="AB851" s="6" t="str">
        <f t="shared" si="53"/>
        <v>08903116000142</v>
      </c>
      <c r="AD851" s="10" t="str">
        <f>VLOOKUP(R851,Layout2!$B$2:$M$2395,12,FALSE)</f>
        <v>08903116000142</v>
      </c>
      <c r="AE851" s="10" t="str">
        <f>IF(ISNA(AD851),VLOOKUP(C851,Layout2!$F$2:$M$2395,8,FALSE),AD851)</f>
        <v>08903116000142</v>
      </c>
      <c r="AF851" s="10" t="str">
        <f>IF(ISNA(AE851),VLOOKUP(B851,Layout2!$F$2:$M$2395,8,FALSE),AE851)</f>
        <v>08903116000142</v>
      </c>
      <c r="AG851" s="10" t="str">
        <f>IF(ISNA(AF851),VLOOKUP(B851,Layout2!$B$2:$M$2395,12,FALSE),AF851)</f>
        <v>08903116000142</v>
      </c>
      <c r="AI851" s="17" t="e">
        <v>#N/A</v>
      </c>
      <c r="AJ851" s="17" t="s">
        <v>2675</v>
      </c>
      <c r="AK851" s="17" t="s">
        <v>2675</v>
      </c>
      <c r="AL851" t="str">
        <f t="shared" si="54"/>
        <v>DIRR3</v>
      </c>
      <c r="AM851" t="str">
        <f t="shared" si="55"/>
        <v>CRI Direcional NovaSec 25S 1E</v>
      </c>
    </row>
    <row r="852" spans="1:39" ht="12.75" customHeight="1" x14ac:dyDescent="0.3">
      <c r="A852" s="6" t="s">
        <v>2798</v>
      </c>
      <c r="B852" s="6" t="s">
        <v>278</v>
      </c>
      <c r="C852" s="6" t="s">
        <v>279</v>
      </c>
      <c r="D852" s="7" t="b">
        <v>0</v>
      </c>
      <c r="E852" s="6" t="s">
        <v>874</v>
      </c>
      <c r="F852" s="6" t="s">
        <v>867</v>
      </c>
      <c r="G852" s="8">
        <v>42993</v>
      </c>
      <c r="H852" s="8">
        <v>44819</v>
      </c>
      <c r="I852" s="9"/>
      <c r="J852" s="9"/>
      <c r="K852" s="9"/>
      <c r="L852" s="6" t="s">
        <v>279</v>
      </c>
      <c r="M852" s="9"/>
      <c r="N852" s="6" t="s">
        <v>888</v>
      </c>
      <c r="O852" s="9"/>
      <c r="P852" s="7">
        <v>1.6899999999999998E-2</v>
      </c>
      <c r="Q852" s="6" t="s">
        <v>999</v>
      </c>
      <c r="R852" s="6" t="s">
        <v>278</v>
      </c>
      <c r="S852" s="6" t="s">
        <v>19</v>
      </c>
      <c r="T852" s="8">
        <v>43056</v>
      </c>
      <c r="U852" s="8">
        <v>43151</v>
      </c>
      <c r="V852" s="7" t="b">
        <v>0</v>
      </c>
      <c r="W852" s="6" t="s">
        <v>860</v>
      </c>
      <c r="X852" s="6" t="s">
        <v>875</v>
      </c>
      <c r="Y852" s="7">
        <v>1</v>
      </c>
      <c r="Z852" s="6" t="s">
        <v>713</v>
      </c>
      <c r="AA852" s="6" t="str">
        <f t="shared" si="52"/>
        <v>2323583Z</v>
      </c>
      <c r="AB852" s="6" t="str">
        <f t="shared" si="53"/>
        <v>04089570000150</v>
      </c>
      <c r="AD852" s="10" t="str">
        <f>VLOOKUP(R852,Layout2!$B$2:$M$2395,12,FALSE)</f>
        <v>04089570000150</v>
      </c>
      <c r="AE852" s="10" t="str">
        <f>IF(ISNA(AD852),VLOOKUP(C852,Layout2!$F$2:$M$2395,8,FALSE),AD852)</f>
        <v>04089570000150</v>
      </c>
      <c r="AF852" s="10" t="str">
        <f>IF(ISNA(AE852),VLOOKUP(B852,Layout2!$F$2:$M$2395,8,FALSE),AE852)</f>
        <v>04089570000150</v>
      </c>
      <c r="AG852" s="10" t="str">
        <f>IF(ISNA(AF852),VLOOKUP(B852,Layout2!$B$2:$M$2395,12,FALSE),AF852)</f>
        <v>04089570000150</v>
      </c>
      <c r="AI852" s="17" t="s">
        <v>1145</v>
      </c>
      <c r="AJ852" s="17" t="s">
        <v>1145</v>
      </c>
      <c r="AK852" s="17" t="s">
        <v>1145</v>
      </c>
      <c r="AL852" t="str">
        <f t="shared" si="54"/>
        <v>2323583Z</v>
      </c>
      <c r="AM852" t="str">
        <f t="shared" si="55"/>
        <v>Debênture Guariroba 1S 3E</v>
      </c>
    </row>
    <row r="853" spans="1:39" ht="12.75" customHeight="1" x14ac:dyDescent="0.3">
      <c r="A853" s="6" t="s">
        <v>2799</v>
      </c>
      <c r="B853" s="6" t="s">
        <v>279</v>
      </c>
      <c r="C853" s="6" t="s">
        <v>19</v>
      </c>
      <c r="D853" s="7" t="b">
        <v>0</v>
      </c>
      <c r="E853" s="6" t="s">
        <v>19</v>
      </c>
      <c r="F853" s="6" t="s">
        <v>19</v>
      </c>
      <c r="G853" s="8">
        <v>0</v>
      </c>
      <c r="H853" s="8">
        <v>0</v>
      </c>
      <c r="I853" s="9"/>
      <c r="J853" s="9"/>
      <c r="K853" s="9"/>
      <c r="L853" s="6" t="s">
        <v>19</v>
      </c>
      <c r="M853" s="9"/>
      <c r="N853" s="6" t="s">
        <v>19</v>
      </c>
      <c r="O853" s="9"/>
      <c r="P853" s="7">
        <v>0</v>
      </c>
      <c r="Q853" s="6" t="s">
        <v>19</v>
      </c>
      <c r="R853" s="6" t="s">
        <v>19</v>
      </c>
      <c r="S853" s="6" t="s">
        <v>19</v>
      </c>
      <c r="T853" s="8">
        <v>43076</v>
      </c>
      <c r="U853" s="8">
        <v>43157</v>
      </c>
      <c r="V853" s="7" t="b">
        <v>1</v>
      </c>
      <c r="W853" s="6" t="s">
        <v>860</v>
      </c>
      <c r="X853" s="6" t="s">
        <v>19</v>
      </c>
      <c r="Y853" s="7">
        <v>0</v>
      </c>
      <c r="Z853" s="6" t="s">
        <v>19</v>
      </c>
      <c r="AA853" s="6" t="str">
        <f t="shared" si="52"/>
        <v>2323583Z</v>
      </c>
      <c r="AB853" s="6" t="str">
        <f t="shared" si="53"/>
        <v>04089570000150</v>
      </c>
      <c r="AD853" s="10" t="e">
        <f>VLOOKUP(R853,Layout2!$B$2:$M$2395,12,FALSE)</f>
        <v>#N/A</v>
      </c>
      <c r="AE853" s="10" t="e">
        <f>IF(ISNA(AD853),VLOOKUP(C853,Layout2!$F$2:$M$2395,8,FALSE),AD853)</f>
        <v>#N/A</v>
      </c>
      <c r="AF853" s="10" t="str">
        <f>IF(ISNA(AE853),VLOOKUP(B853,Layout2!$F$2:$M$2395,8,FALSE),AE853)</f>
        <v>04089570000150</v>
      </c>
      <c r="AG853" s="10" t="str">
        <f>IF(ISNA(AF853),VLOOKUP(B853,Layout2!$B$2:$M$2395,12,FALSE),AF853)</f>
        <v>04089570000150</v>
      </c>
      <c r="AI853" s="17" t="s">
        <v>1145</v>
      </c>
      <c r="AJ853" s="17" t="s">
        <v>1145</v>
      </c>
      <c r="AK853" s="17" t="s">
        <v>1145</v>
      </c>
      <c r="AL853" t="str">
        <f t="shared" si="54"/>
        <v>2323583Z</v>
      </c>
      <c r="AM853" t="str">
        <f t="shared" si="55"/>
        <v>Unknown (AGGU13)</v>
      </c>
    </row>
    <row r="854" spans="1:39" ht="12.75" customHeight="1" x14ac:dyDescent="0.3">
      <c r="A854" s="6" t="s">
        <v>2800</v>
      </c>
      <c r="B854" s="6" t="s">
        <v>88</v>
      </c>
      <c r="C854" s="6" t="s">
        <v>89</v>
      </c>
      <c r="D854" s="7" t="b">
        <v>0</v>
      </c>
      <c r="E854" s="6" t="s">
        <v>1105</v>
      </c>
      <c r="F854" s="6" t="s">
        <v>867</v>
      </c>
      <c r="G854" s="8">
        <v>43061</v>
      </c>
      <c r="H854" s="8">
        <v>46713</v>
      </c>
      <c r="I854" s="9"/>
      <c r="J854" s="9"/>
      <c r="K854" s="9"/>
      <c r="L854" s="6" t="s">
        <v>89</v>
      </c>
      <c r="M854" s="9"/>
      <c r="N854" s="6" t="s">
        <v>882</v>
      </c>
      <c r="O854" s="9"/>
      <c r="P854" s="7">
        <v>8.2199999999999995E-2</v>
      </c>
      <c r="Q854" s="6" t="s">
        <v>999</v>
      </c>
      <c r="R854" s="6" t="s">
        <v>88</v>
      </c>
      <c r="S854" s="6" t="s">
        <v>19</v>
      </c>
      <c r="T854" s="8">
        <v>43077</v>
      </c>
      <c r="U854" s="8">
        <v>43150</v>
      </c>
      <c r="V854" s="7" t="b">
        <v>0</v>
      </c>
      <c r="W854" s="6" t="s">
        <v>860</v>
      </c>
      <c r="X854" s="6" t="s">
        <v>870</v>
      </c>
      <c r="Y854" s="7">
        <v>1</v>
      </c>
      <c r="Z854" s="6" t="s">
        <v>713</v>
      </c>
      <c r="AA854" s="6" t="str">
        <f t="shared" si="52"/>
        <v/>
      </c>
      <c r="AB854" s="6" t="str">
        <f t="shared" si="53"/>
        <v>25005683000109</v>
      </c>
      <c r="AD854" s="10" t="str">
        <f>VLOOKUP(R854,Layout2!$B$2:$M$2395,12,FALSE)</f>
        <v>25005683000109</v>
      </c>
      <c r="AE854" s="10" t="str">
        <f>IF(ISNA(AD854),VLOOKUP(C854,Layout2!$F$2:$M$2395,8,FALSE),AD854)</f>
        <v>25005683000109</v>
      </c>
      <c r="AF854" s="10" t="str">
        <f>IF(ISNA(AE854),VLOOKUP(B854,Layout2!$F$2:$M$2395,8,FALSE),AE854)</f>
        <v>25005683000109</v>
      </c>
      <c r="AG854" s="10" t="str">
        <f>IF(ISNA(AF854),VLOOKUP(B854,Layout2!$B$2:$M$2395,12,FALSE),AF854)</f>
        <v>25005683000109</v>
      </c>
      <c r="AI854" s="17" t="e">
        <v>#N/A</v>
      </c>
      <c r="AJ854" s="17" t="e">
        <v>#N/A</v>
      </c>
      <c r="AK854" s="17" t="s">
        <v>19</v>
      </c>
      <c r="AL854" t="str">
        <f t="shared" si="54"/>
        <v/>
      </c>
      <c r="AM854" t="str">
        <f t="shared" si="55"/>
        <v>CRI Ribeira Vert 2S 1E</v>
      </c>
    </row>
    <row r="855" spans="1:39" ht="12.75" customHeight="1" x14ac:dyDescent="0.3">
      <c r="A855" s="6" t="s">
        <v>2801</v>
      </c>
      <c r="B855" s="6" t="s">
        <v>89</v>
      </c>
      <c r="C855" s="6" t="s">
        <v>19</v>
      </c>
      <c r="D855" s="7" t="b">
        <v>0</v>
      </c>
      <c r="E855" s="6" t="s">
        <v>19</v>
      </c>
      <c r="F855" s="6" t="s">
        <v>19</v>
      </c>
      <c r="G855" s="8">
        <v>0</v>
      </c>
      <c r="H855" s="8">
        <v>0</v>
      </c>
      <c r="I855" s="9"/>
      <c r="J855" s="9"/>
      <c r="K855" s="9"/>
      <c r="L855" s="6" t="s">
        <v>19</v>
      </c>
      <c r="M855" s="9"/>
      <c r="N855" s="6" t="s">
        <v>19</v>
      </c>
      <c r="O855" s="9"/>
      <c r="P855" s="7">
        <v>0</v>
      </c>
      <c r="Q855" s="6" t="s">
        <v>19</v>
      </c>
      <c r="R855" s="6" t="s">
        <v>19</v>
      </c>
      <c r="S855" s="6" t="s">
        <v>19</v>
      </c>
      <c r="T855" s="8">
        <v>43080</v>
      </c>
      <c r="U855" s="8">
        <v>43153</v>
      </c>
      <c r="V855" s="7" t="b">
        <v>1</v>
      </c>
      <c r="W855" s="6" t="s">
        <v>860</v>
      </c>
      <c r="X855" s="6" t="s">
        <v>19</v>
      </c>
      <c r="Y855" s="7">
        <v>0</v>
      </c>
      <c r="Z855" s="6" t="s">
        <v>19</v>
      </c>
      <c r="AA855" s="6" t="str">
        <f t="shared" si="52"/>
        <v/>
      </c>
      <c r="AB855" s="6" t="str">
        <f t="shared" si="53"/>
        <v>25005683000109</v>
      </c>
      <c r="AD855" s="10" t="e">
        <f>VLOOKUP(R855,Layout2!$B$2:$M$2395,12,FALSE)</f>
        <v>#N/A</v>
      </c>
      <c r="AE855" s="10" t="e">
        <f>IF(ISNA(AD855),VLOOKUP(C855,Layout2!$F$2:$M$2395,8,FALSE),AD855)</f>
        <v>#N/A</v>
      </c>
      <c r="AF855" s="10" t="str">
        <f>IF(ISNA(AE855),VLOOKUP(B855,Layout2!$F$2:$M$2395,8,FALSE),AE855)</f>
        <v>25005683000109</v>
      </c>
      <c r="AG855" s="10" t="str">
        <f>IF(ISNA(AF855),VLOOKUP(B855,Layout2!$B$2:$M$2395,12,FALSE),AF855)</f>
        <v>25005683000109</v>
      </c>
      <c r="AI855" s="17" t="e">
        <v>#N/A</v>
      </c>
      <c r="AJ855" s="17" t="e">
        <v>#N/A</v>
      </c>
      <c r="AK855" s="17" t="s">
        <v>19</v>
      </c>
      <c r="AL855" t="str">
        <f t="shared" si="54"/>
        <v/>
      </c>
      <c r="AM855" t="str">
        <f t="shared" si="55"/>
        <v>Unknown (17K0161325)</v>
      </c>
    </row>
    <row r="856" spans="1:39" ht="12.75" customHeight="1" x14ac:dyDescent="0.3">
      <c r="A856" s="6" t="s">
        <v>2802</v>
      </c>
      <c r="B856" s="6" t="s">
        <v>469</v>
      </c>
      <c r="C856" s="6" t="s">
        <v>469</v>
      </c>
      <c r="D856" s="7" t="b">
        <v>0</v>
      </c>
      <c r="E856" s="6" t="s">
        <v>874</v>
      </c>
      <c r="F856" s="6" t="s">
        <v>867</v>
      </c>
      <c r="G856" s="8">
        <v>0</v>
      </c>
      <c r="H856" s="8">
        <v>44880</v>
      </c>
      <c r="I856" s="9"/>
      <c r="J856" s="9"/>
      <c r="K856" s="9"/>
      <c r="L856" s="6" t="s">
        <v>19</v>
      </c>
      <c r="M856" s="9"/>
      <c r="N856" s="6" t="s">
        <v>888</v>
      </c>
      <c r="O856" s="9"/>
      <c r="P856" s="7">
        <v>0</v>
      </c>
      <c r="Q856" s="6" t="s">
        <v>869</v>
      </c>
      <c r="R856" s="6" t="s">
        <v>468</v>
      </c>
      <c r="S856" s="6" t="s">
        <v>19</v>
      </c>
      <c r="T856" s="8">
        <v>43080</v>
      </c>
      <c r="U856" s="8">
        <v>43151</v>
      </c>
      <c r="V856" s="7" t="b">
        <v>0</v>
      </c>
      <c r="W856" s="6" t="s">
        <v>860</v>
      </c>
      <c r="X856" s="6" t="s">
        <v>870</v>
      </c>
      <c r="Y856" s="7">
        <v>0</v>
      </c>
      <c r="Z856" s="6" t="s">
        <v>19</v>
      </c>
      <c r="AA856" s="6" t="str">
        <f t="shared" si="52"/>
        <v>EQTL3</v>
      </c>
      <c r="AB856" s="6" t="str">
        <f t="shared" si="53"/>
        <v>03220438000173</v>
      </c>
      <c r="AD856" s="10" t="str">
        <f>VLOOKUP(R856,Layout2!$B$2:$M$2395,12,FALSE)</f>
        <v>03220438000173</v>
      </c>
      <c r="AE856" s="10" t="str">
        <f>IF(ISNA(AD856),VLOOKUP(C856,Layout2!$F$2:$M$2395,8,FALSE),AD856)</f>
        <v>03220438000173</v>
      </c>
      <c r="AF856" s="10" t="str">
        <f>IF(ISNA(AE856),VLOOKUP(B856,Layout2!$F$2:$M$2395,8,FALSE),AE856)</f>
        <v>03220438000173</v>
      </c>
      <c r="AG856" s="10" t="str">
        <f>IF(ISNA(AF856),VLOOKUP(B856,Layout2!$B$2:$M$2395,12,FALSE),AF856)</f>
        <v>03220438000173</v>
      </c>
      <c r="AI856" s="17" t="s">
        <v>2803</v>
      </c>
      <c r="AJ856" s="17" t="s">
        <v>2803</v>
      </c>
      <c r="AK856" s="17" t="s">
        <v>2803</v>
      </c>
      <c r="AL856" t="str">
        <f t="shared" si="54"/>
        <v>EQTL3</v>
      </c>
      <c r="AM856" t="str">
        <f t="shared" si="55"/>
        <v>Debênture Equatorial Energia 1S 2E</v>
      </c>
    </row>
    <row r="857" spans="1:39" ht="12.75" customHeight="1" x14ac:dyDescent="0.3">
      <c r="A857" s="6" t="s">
        <v>1559</v>
      </c>
      <c r="B857" s="6" t="s">
        <v>2804</v>
      </c>
      <c r="C857" s="6" t="s">
        <v>1560</v>
      </c>
      <c r="D857" s="7" t="b">
        <v>0</v>
      </c>
      <c r="E857" s="6" t="s">
        <v>974</v>
      </c>
      <c r="F857" s="6" t="s">
        <v>975</v>
      </c>
      <c r="G857" s="8">
        <v>0</v>
      </c>
      <c r="H857" s="8">
        <v>0</v>
      </c>
      <c r="I857" s="9"/>
      <c r="J857" s="9"/>
      <c r="K857" s="9"/>
      <c r="L857" s="6" t="s">
        <v>19</v>
      </c>
      <c r="M857" s="9"/>
      <c r="N857" s="6" t="s">
        <v>888</v>
      </c>
      <c r="O857" s="9"/>
      <c r="P857" s="7">
        <v>0</v>
      </c>
      <c r="Q857" s="6" t="s">
        <v>869</v>
      </c>
      <c r="R857" s="6" t="s">
        <v>19</v>
      </c>
      <c r="S857" s="6" t="s">
        <v>19</v>
      </c>
      <c r="T857" s="8">
        <v>43083</v>
      </c>
      <c r="U857" s="8">
        <v>43083</v>
      </c>
      <c r="V857" s="7" t="b">
        <v>1</v>
      </c>
      <c r="W857" s="6" t="s">
        <v>860</v>
      </c>
      <c r="X857" s="6" t="s">
        <v>861</v>
      </c>
      <c r="Y857" s="7">
        <v>1</v>
      </c>
      <c r="Z857" s="6" t="s">
        <v>713</v>
      </c>
      <c r="AA857" s="6" t="str">
        <f t="shared" si="52"/>
        <v>-</v>
      </c>
      <c r="AB857" s="6" t="str">
        <f t="shared" si="53"/>
        <v/>
      </c>
      <c r="AD857" s="10" t="e">
        <f>VLOOKUP(R857,Layout2!$B$2:$M$2395,12,FALSE)</f>
        <v>#N/A</v>
      </c>
      <c r="AE857" s="10" t="e">
        <f>IF(ISNA(AD857),VLOOKUP(C857,Layout2!$F$2:$M$2395,8,FALSE),AD857)</f>
        <v>#N/A</v>
      </c>
      <c r="AF857" s="10" t="e">
        <f>IF(ISNA(AE857),VLOOKUP(B857,Layout2!$F$2:$M$2395,8,FALSE),AE857)</f>
        <v>#N/A</v>
      </c>
      <c r="AG857" s="10" t="e">
        <f>IF(ISNA(AF857),VLOOKUP(B857,Layout2!$B$2:$M$2395,12,FALSE),AF857)</f>
        <v>#N/A</v>
      </c>
      <c r="AI857" s="17" t="e">
        <v>#N/A</v>
      </c>
      <c r="AJ857" s="17" t="s">
        <v>862</v>
      </c>
      <c r="AK857" s="17" t="s">
        <v>862</v>
      </c>
      <c r="AL857" t="str">
        <f t="shared" si="54"/>
        <v>-</v>
      </c>
      <c r="AM857" t="str">
        <f t="shared" si="55"/>
        <v>BTG Pactual Fundo de Fundos</v>
      </c>
    </row>
    <row r="858" spans="1:39" ht="12.75" customHeight="1" x14ac:dyDescent="0.3">
      <c r="A858" s="6" t="s">
        <v>2805</v>
      </c>
      <c r="B858" s="6" t="s">
        <v>2806</v>
      </c>
      <c r="C858" s="6" t="s">
        <v>2807</v>
      </c>
      <c r="D858" s="7" t="b">
        <v>0</v>
      </c>
      <c r="E858" s="6" t="s">
        <v>874</v>
      </c>
      <c r="F858" s="6" t="s">
        <v>867</v>
      </c>
      <c r="G858" s="8">
        <v>43074</v>
      </c>
      <c r="H858" s="8">
        <v>44170</v>
      </c>
      <c r="I858" s="9"/>
      <c r="J858" s="9"/>
      <c r="K858" s="9"/>
      <c r="L858" s="6" t="s">
        <v>19</v>
      </c>
      <c r="M858" s="9"/>
      <c r="N858" s="6" t="s">
        <v>888</v>
      </c>
      <c r="O858" s="9"/>
      <c r="P858" s="7">
        <v>5.2699999999999997E-2</v>
      </c>
      <c r="Q858" s="6" t="s">
        <v>999</v>
      </c>
      <c r="R858" s="6" t="s">
        <v>2806</v>
      </c>
      <c r="S858" s="6" t="s">
        <v>19</v>
      </c>
      <c r="T858" s="8">
        <v>43089</v>
      </c>
      <c r="U858" s="8">
        <v>43325</v>
      </c>
      <c r="V858" s="7" t="b">
        <v>0</v>
      </c>
      <c r="W858" s="6" t="s">
        <v>860</v>
      </c>
      <c r="X858" s="6" t="s">
        <v>875</v>
      </c>
      <c r="Y858" s="7">
        <v>1</v>
      </c>
      <c r="Z858" s="6" t="s">
        <v>713</v>
      </c>
      <c r="AA858" s="6" t="str">
        <f t="shared" si="52"/>
        <v>1538664D</v>
      </c>
      <c r="AB858" s="6" t="str">
        <f t="shared" si="53"/>
        <v/>
      </c>
      <c r="AD858" s="10" t="e">
        <f>VLOOKUP(R858,Layout2!$B$2:$M$2395,12,FALSE)</f>
        <v>#N/A</v>
      </c>
      <c r="AE858" s="10" t="e">
        <f>IF(ISNA(AD858),VLOOKUP(C858,Layout2!$F$2:$M$2395,8,FALSE),AD858)</f>
        <v>#N/A</v>
      </c>
      <c r="AF858" s="10" t="e">
        <f>IF(ISNA(AE858),VLOOKUP(B858,Layout2!$F$2:$M$2395,8,FALSE),AE858)</f>
        <v>#N/A</v>
      </c>
      <c r="AG858" s="10" t="e">
        <f>IF(ISNA(AF858),VLOOKUP(B858,Layout2!$B$2:$M$2395,12,FALSE),AF858)</f>
        <v>#N/A</v>
      </c>
      <c r="AI858" s="17" t="e">
        <v>#N/A</v>
      </c>
      <c r="AJ858" s="17" t="s">
        <v>2808</v>
      </c>
      <c r="AK858" s="17" t="s">
        <v>2808</v>
      </c>
      <c r="AL858" t="str">
        <f t="shared" si="54"/>
        <v>1538664D</v>
      </c>
      <c r="AM858" t="str">
        <f t="shared" si="55"/>
        <v>Debênture ContourGlobal do Brasil 1S 1E</v>
      </c>
    </row>
    <row r="859" spans="1:39" ht="12.75" customHeight="1" x14ac:dyDescent="0.3">
      <c r="A859" s="6" t="s">
        <v>2809</v>
      </c>
      <c r="B859" s="6" t="s">
        <v>2807</v>
      </c>
      <c r="C859" s="6" t="s">
        <v>19</v>
      </c>
      <c r="D859" s="7" t="b">
        <v>0</v>
      </c>
      <c r="E859" s="6" t="s">
        <v>19</v>
      </c>
      <c r="F859" s="6" t="s">
        <v>19</v>
      </c>
      <c r="G859" s="8">
        <v>0</v>
      </c>
      <c r="H859" s="8">
        <v>0</v>
      </c>
      <c r="I859" s="9"/>
      <c r="J859" s="9"/>
      <c r="K859" s="9"/>
      <c r="L859" s="6" t="s">
        <v>19</v>
      </c>
      <c r="M859" s="9"/>
      <c r="N859" s="6" t="s">
        <v>19</v>
      </c>
      <c r="O859" s="9"/>
      <c r="P859" s="7">
        <v>0</v>
      </c>
      <c r="Q859" s="6" t="s">
        <v>19</v>
      </c>
      <c r="R859" s="6" t="s">
        <v>19</v>
      </c>
      <c r="S859" s="6" t="s">
        <v>19</v>
      </c>
      <c r="T859" s="8">
        <v>43090</v>
      </c>
      <c r="U859" s="8">
        <v>43157</v>
      </c>
      <c r="V859" s="7" t="b">
        <v>1</v>
      </c>
      <c r="W859" s="6" t="s">
        <v>860</v>
      </c>
      <c r="X859" s="6" t="s">
        <v>19</v>
      </c>
      <c r="Y859" s="7">
        <v>0</v>
      </c>
      <c r="Z859" s="6" t="s">
        <v>19</v>
      </c>
      <c r="AA859" s="6" t="str">
        <f t="shared" si="52"/>
        <v/>
      </c>
      <c r="AB859" s="6" t="str">
        <f t="shared" si="53"/>
        <v/>
      </c>
      <c r="AD859" s="10" t="e">
        <f>VLOOKUP(R859,Layout2!$B$2:$M$2395,12,FALSE)</f>
        <v>#N/A</v>
      </c>
      <c r="AE859" s="10" t="e">
        <f>IF(ISNA(AD859),VLOOKUP(C859,Layout2!$F$2:$M$2395,8,FALSE),AD859)</f>
        <v>#N/A</v>
      </c>
      <c r="AF859" s="10" t="e">
        <f>IF(ISNA(AE859),VLOOKUP(B859,Layout2!$F$2:$M$2395,8,FALSE),AE859)</f>
        <v>#N/A</v>
      </c>
      <c r="AG859" s="10" t="e">
        <f>IF(ISNA(AF859),VLOOKUP(B859,Layout2!$B$2:$M$2395,12,FALSE),AF859)</f>
        <v>#N/A</v>
      </c>
      <c r="AI859" s="17" t="e">
        <v>#N/A</v>
      </c>
      <c r="AJ859" s="17" t="e">
        <v>#N/A</v>
      </c>
      <c r="AK859" s="17" t="s">
        <v>19</v>
      </c>
      <c r="AL859" t="str">
        <f t="shared" si="54"/>
        <v/>
      </c>
      <c r="AM859" t="str">
        <f t="shared" si="55"/>
        <v>Unknown (CGBP11)</v>
      </c>
    </row>
    <row r="860" spans="1:39" ht="12.75" customHeight="1" x14ac:dyDescent="0.3">
      <c r="A860" s="6" t="s">
        <v>2810</v>
      </c>
      <c r="B860" s="6" t="s">
        <v>2811</v>
      </c>
      <c r="C860" s="6" t="s">
        <v>2812</v>
      </c>
      <c r="D860" s="7" t="b">
        <v>0</v>
      </c>
      <c r="E860" s="6" t="s">
        <v>874</v>
      </c>
      <c r="F860" s="6" t="s">
        <v>867</v>
      </c>
      <c r="G860" s="8">
        <v>43096</v>
      </c>
      <c r="H860" s="8">
        <v>44545</v>
      </c>
      <c r="I860" s="9"/>
      <c r="J860" s="9"/>
      <c r="K860" s="9"/>
      <c r="L860" s="6" t="s">
        <v>19</v>
      </c>
      <c r="M860" s="9"/>
      <c r="N860" s="6" t="s">
        <v>888</v>
      </c>
      <c r="O860" s="9"/>
      <c r="P860" s="7">
        <v>0.03</v>
      </c>
      <c r="Q860" s="6" t="s">
        <v>999</v>
      </c>
      <c r="R860" s="6" t="s">
        <v>2811</v>
      </c>
      <c r="S860" s="6" t="s">
        <v>19</v>
      </c>
      <c r="T860" s="8">
        <v>43096</v>
      </c>
      <c r="U860" s="8">
        <v>43151</v>
      </c>
      <c r="V860" s="7" t="b">
        <v>0</v>
      </c>
      <c r="W860" s="6" t="s">
        <v>860</v>
      </c>
      <c r="X860" s="6" t="s">
        <v>875</v>
      </c>
      <c r="Y860" s="7">
        <v>1</v>
      </c>
      <c r="Z860" s="6" t="s">
        <v>713</v>
      </c>
      <c r="AA860" s="6" t="str">
        <f t="shared" si="52"/>
        <v>SMFT3</v>
      </c>
      <c r="AB860" s="6" t="str">
        <f t="shared" si="53"/>
        <v/>
      </c>
      <c r="AD860" s="10" t="e">
        <f>VLOOKUP(R860,Layout2!$B$2:$M$2395,12,FALSE)</f>
        <v>#N/A</v>
      </c>
      <c r="AE860" s="10" t="e">
        <f>IF(ISNA(AD860),VLOOKUP(C860,Layout2!$F$2:$M$2395,8,FALSE),AD860)</f>
        <v>#N/A</v>
      </c>
      <c r="AF860" s="10" t="e">
        <f>IF(ISNA(AE860),VLOOKUP(B860,Layout2!$F$2:$M$2395,8,FALSE),AE860)</f>
        <v>#N/A</v>
      </c>
      <c r="AG860" s="10" t="e">
        <f>IF(ISNA(AF860),VLOOKUP(B860,Layout2!$B$2:$M$2395,12,FALSE),AF860)</f>
        <v>#N/A</v>
      </c>
      <c r="AI860" s="17" t="e">
        <v>#N/A</v>
      </c>
      <c r="AJ860" s="17" t="s">
        <v>2813</v>
      </c>
      <c r="AK860" s="17" t="s">
        <v>2813</v>
      </c>
      <c r="AL860" t="str">
        <f t="shared" si="54"/>
        <v>SMFT3</v>
      </c>
      <c r="AM860" t="str">
        <f t="shared" si="55"/>
        <v>Debênture Smartfit 2S 3E</v>
      </c>
    </row>
    <row r="861" spans="1:39" ht="12.75" customHeight="1" x14ac:dyDescent="0.3">
      <c r="A861" s="6" t="s">
        <v>2814</v>
      </c>
      <c r="B861" s="6" t="s">
        <v>2812</v>
      </c>
      <c r="C861" s="6" t="s">
        <v>19</v>
      </c>
      <c r="D861" s="7" t="b">
        <v>0</v>
      </c>
      <c r="E861" s="6" t="s">
        <v>19</v>
      </c>
      <c r="F861" s="6" t="s">
        <v>19</v>
      </c>
      <c r="G861" s="8">
        <v>0</v>
      </c>
      <c r="H861" s="8">
        <v>0</v>
      </c>
      <c r="I861" s="9"/>
      <c r="J861" s="9"/>
      <c r="K861" s="9"/>
      <c r="L861" s="6" t="s">
        <v>19</v>
      </c>
      <c r="M861" s="9"/>
      <c r="N861" s="6" t="s">
        <v>19</v>
      </c>
      <c r="O861" s="9"/>
      <c r="P861" s="7">
        <v>0</v>
      </c>
      <c r="Q861" s="6" t="s">
        <v>19</v>
      </c>
      <c r="R861" s="6" t="s">
        <v>19</v>
      </c>
      <c r="S861" s="6" t="s">
        <v>19</v>
      </c>
      <c r="T861" s="8">
        <v>43096</v>
      </c>
      <c r="U861" s="8">
        <v>43312</v>
      </c>
      <c r="V861" s="7" t="b">
        <v>0</v>
      </c>
      <c r="W861" s="6" t="s">
        <v>860</v>
      </c>
      <c r="X861" s="6" t="s">
        <v>19</v>
      </c>
      <c r="Y861" s="7">
        <v>0</v>
      </c>
      <c r="Z861" s="6" t="s">
        <v>19</v>
      </c>
      <c r="AA861" s="6" t="str">
        <f t="shared" si="52"/>
        <v/>
      </c>
      <c r="AB861" s="6" t="str">
        <f t="shared" si="53"/>
        <v/>
      </c>
      <c r="AD861" s="10" t="e">
        <f>VLOOKUP(R861,Layout2!$B$2:$M$2395,12,FALSE)</f>
        <v>#N/A</v>
      </c>
      <c r="AE861" s="10" t="e">
        <f>IF(ISNA(AD861),VLOOKUP(C861,Layout2!$F$2:$M$2395,8,FALSE),AD861)</f>
        <v>#N/A</v>
      </c>
      <c r="AF861" s="10" t="e">
        <f>IF(ISNA(AE861),VLOOKUP(B861,Layout2!$F$2:$M$2395,8,FALSE),AE861)</f>
        <v>#N/A</v>
      </c>
      <c r="AG861" s="10" t="e">
        <f>IF(ISNA(AF861),VLOOKUP(B861,Layout2!$B$2:$M$2395,12,FALSE),AF861)</f>
        <v>#N/A</v>
      </c>
      <c r="AI861" s="17" t="e">
        <v>#N/A</v>
      </c>
      <c r="AJ861" s="17" t="e">
        <v>#N/A</v>
      </c>
      <c r="AK861" s="17" t="s">
        <v>19</v>
      </c>
      <c r="AL861" t="str">
        <f t="shared" si="54"/>
        <v/>
      </c>
      <c r="AM861" t="str">
        <f t="shared" si="55"/>
        <v>Unknown (SMFT23)</v>
      </c>
    </row>
    <row r="862" spans="1:39" ht="12.75" customHeight="1" x14ac:dyDescent="0.3">
      <c r="A862" s="6" t="s">
        <v>2815</v>
      </c>
      <c r="B862" s="6" t="s">
        <v>2816</v>
      </c>
      <c r="C862" s="6" t="s">
        <v>2817</v>
      </c>
      <c r="D862" s="7" t="b">
        <v>0</v>
      </c>
      <c r="E862" s="6" t="s">
        <v>974</v>
      </c>
      <c r="F862" s="6" t="s">
        <v>975</v>
      </c>
      <c r="G862" s="8">
        <v>43097</v>
      </c>
      <c r="H862" s="8">
        <v>55153</v>
      </c>
      <c r="I862" s="9"/>
      <c r="J862" s="9"/>
      <c r="K862" s="9"/>
      <c r="L862" s="6" t="s">
        <v>19</v>
      </c>
      <c r="M862" s="9"/>
      <c r="N862" s="6" t="s">
        <v>888</v>
      </c>
      <c r="O862" s="9"/>
      <c r="P862" s="7">
        <v>0</v>
      </c>
      <c r="Q862" s="6" t="s">
        <v>999</v>
      </c>
      <c r="R862" s="6" t="s">
        <v>2816</v>
      </c>
      <c r="S862" s="6" t="s">
        <v>19</v>
      </c>
      <c r="T862" s="8">
        <v>43096</v>
      </c>
      <c r="U862" s="8">
        <v>43325</v>
      </c>
      <c r="V862" s="7" t="b">
        <v>0</v>
      </c>
      <c r="W862" s="6" t="s">
        <v>860</v>
      </c>
      <c r="X862" s="6" t="s">
        <v>861</v>
      </c>
      <c r="Y862" s="7">
        <v>1</v>
      </c>
      <c r="Z862" s="6" t="s">
        <v>713</v>
      </c>
      <c r="AA862" s="6" t="str">
        <f t="shared" si="52"/>
        <v/>
      </c>
      <c r="AB862" s="6" t="str">
        <f t="shared" si="53"/>
        <v/>
      </c>
      <c r="AD862" s="10" t="e">
        <f>VLOOKUP(R862,Layout2!$B$2:$M$2395,12,FALSE)</f>
        <v>#N/A</v>
      </c>
      <c r="AE862" s="10" t="e">
        <f>IF(ISNA(AD862),VLOOKUP(C862,Layout2!$F$2:$M$2395,8,FALSE),AD862)</f>
        <v>#N/A</v>
      </c>
      <c r="AF862" s="10" t="e">
        <f>IF(ISNA(AE862),VLOOKUP(B862,Layout2!$F$2:$M$2395,8,FALSE),AE862)</f>
        <v>#N/A</v>
      </c>
      <c r="AG862" s="10" t="e">
        <f>IF(ISNA(AF862),VLOOKUP(B862,Layout2!$B$2:$M$2395,12,FALSE),AF862)</f>
        <v>#N/A</v>
      </c>
      <c r="AI862" s="17" t="e">
        <v>#N/A</v>
      </c>
      <c r="AJ862" s="17" t="e">
        <v>#N/A</v>
      </c>
      <c r="AK862" s="17" t="s">
        <v>19</v>
      </c>
      <c r="AL862" t="str">
        <f t="shared" si="54"/>
        <v/>
      </c>
      <c r="AM862" t="str">
        <f t="shared" si="55"/>
        <v>FII Alianza Trust Renda Imobiliária</v>
      </c>
    </row>
    <row r="863" spans="1:39" ht="12.75" customHeight="1" x14ac:dyDescent="0.3">
      <c r="A863" s="6" t="s">
        <v>2818</v>
      </c>
      <c r="B863" s="6" t="s">
        <v>2819</v>
      </c>
      <c r="C863" s="6" t="s">
        <v>2820</v>
      </c>
      <c r="D863" s="7" t="b">
        <v>0</v>
      </c>
      <c r="E863" s="6" t="s">
        <v>974</v>
      </c>
      <c r="F863" s="6" t="s">
        <v>975</v>
      </c>
      <c r="G863" s="8">
        <v>43104</v>
      </c>
      <c r="H863" s="8">
        <v>55153</v>
      </c>
      <c r="I863" s="9"/>
      <c r="J863" s="9"/>
      <c r="K863" s="9"/>
      <c r="L863" s="6" t="s">
        <v>19</v>
      </c>
      <c r="M863" s="9"/>
      <c r="N863" s="6" t="s">
        <v>888</v>
      </c>
      <c r="O863" s="9"/>
      <c r="P863" s="7">
        <v>0</v>
      </c>
      <c r="Q863" s="6" t="s">
        <v>999</v>
      </c>
      <c r="R863" s="6" t="s">
        <v>2819</v>
      </c>
      <c r="S863" s="6" t="s">
        <v>19</v>
      </c>
      <c r="T863" s="8">
        <v>43103</v>
      </c>
      <c r="U863" s="8">
        <v>43325</v>
      </c>
      <c r="V863" s="7" t="b">
        <v>0</v>
      </c>
      <c r="W863" s="6" t="s">
        <v>860</v>
      </c>
      <c r="X863" s="6" t="s">
        <v>861</v>
      </c>
      <c r="Y863" s="7">
        <v>1</v>
      </c>
      <c r="Z863" s="6" t="s">
        <v>713</v>
      </c>
      <c r="AA863" s="6" t="str">
        <f t="shared" si="52"/>
        <v/>
      </c>
      <c r="AB863" s="6" t="str">
        <f t="shared" si="53"/>
        <v/>
      </c>
      <c r="AD863" s="10" t="e">
        <f>VLOOKUP(R863,Layout2!$B$2:$M$2395,12,FALSE)</f>
        <v>#N/A</v>
      </c>
      <c r="AE863" s="10" t="e">
        <f>IF(ISNA(AD863),VLOOKUP(C863,Layout2!$F$2:$M$2395,8,FALSE),AD863)</f>
        <v>#N/A</v>
      </c>
      <c r="AF863" s="10" t="e">
        <f>IF(ISNA(AE863),VLOOKUP(B863,Layout2!$F$2:$M$2395,8,FALSE),AE863)</f>
        <v>#N/A</v>
      </c>
      <c r="AG863" s="10" t="e">
        <f>IF(ISNA(AF863),VLOOKUP(B863,Layout2!$B$2:$M$2395,12,FALSE),AF863)</f>
        <v>#N/A</v>
      </c>
      <c r="AI863" s="17" t="e">
        <v>#N/A</v>
      </c>
      <c r="AJ863" s="17" t="e">
        <v>#N/A</v>
      </c>
      <c r="AK863" s="17" t="s">
        <v>19</v>
      </c>
      <c r="AL863" t="str">
        <f t="shared" si="54"/>
        <v/>
      </c>
      <c r="AM863" t="str">
        <f t="shared" si="55"/>
        <v>GGR Covepi Renda</v>
      </c>
    </row>
    <row r="864" spans="1:39" ht="12.75" customHeight="1" x14ac:dyDescent="0.3">
      <c r="A864" s="6" t="s">
        <v>913</v>
      </c>
      <c r="B864" s="6" t="s">
        <v>400</v>
      </c>
      <c r="C864" s="6" t="s">
        <v>401</v>
      </c>
      <c r="D864" s="7" t="b">
        <v>0</v>
      </c>
      <c r="E864" s="6" t="s">
        <v>913</v>
      </c>
      <c r="F864" s="6" t="s">
        <v>867</v>
      </c>
      <c r="G864" s="8">
        <v>42751</v>
      </c>
      <c r="H864" s="8">
        <v>43846</v>
      </c>
      <c r="I864" s="9"/>
      <c r="J864" s="9"/>
      <c r="K864" s="9"/>
      <c r="L864" s="6" t="s">
        <v>19</v>
      </c>
      <c r="M864" s="9"/>
      <c r="N864" s="6" t="s">
        <v>868</v>
      </c>
      <c r="O864" s="9"/>
      <c r="P864" s="7">
        <v>0</v>
      </c>
      <c r="Q864" s="6" t="s">
        <v>999</v>
      </c>
      <c r="R864" s="6" t="s">
        <v>400</v>
      </c>
      <c r="S864" s="6" t="s">
        <v>19</v>
      </c>
      <c r="T864" s="8">
        <v>43103</v>
      </c>
      <c r="U864" s="8">
        <v>43117</v>
      </c>
      <c r="V864" s="7" t="b">
        <v>0</v>
      </c>
      <c r="W864" s="6" t="s">
        <v>860</v>
      </c>
      <c r="X864" s="6" t="s">
        <v>870</v>
      </c>
      <c r="Y864" s="7">
        <v>1</v>
      </c>
      <c r="Z864" s="6" t="s">
        <v>713</v>
      </c>
      <c r="AA864" s="6" t="str">
        <f t="shared" si="52"/>
        <v>BBDC4</v>
      </c>
      <c r="AB864" s="6" t="str">
        <f t="shared" si="53"/>
        <v>60746948000112</v>
      </c>
      <c r="AD864" s="10" t="str">
        <f>VLOOKUP(R864,Layout2!$B$2:$M$2395,12,FALSE)</f>
        <v>60746948000112</v>
      </c>
      <c r="AE864" s="10" t="str">
        <f>IF(ISNA(AD864),VLOOKUP(C864,Layout2!$F$2:$M$2395,8,FALSE),AD864)</f>
        <v>60746948000112</v>
      </c>
      <c r="AF864" s="10" t="str">
        <f>IF(ISNA(AE864),VLOOKUP(B864,Layout2!$F$2:$M$2395,8,FALSE),AE864)</f>
        <v>60746948000112</v>
      </c>
      <c r="AG864" s="10" t="str">
        <f>IF(ISNA(AF864),VLOOKUP(B864,Layout2!$B$2:$M$2395,12,FALSE),AF864)</f>
        <v>60746948000112</v>
      </c>
      <c r="AI864" s="17" t="s">
        <v>1115</v>
      </c>
      <c r="AJ864" s="17" t="s">
        <v>1115</v>
      </c>
      <c r="AK864" s="17" t="s">
        <v>1115</v>
      </c>
      <c r="AL864" t="str">
        <f t="shared" si="54"/>
        <v>BBDC4</v>
      </c>
      <c r="AM864" t="str">
        <f t="shared" si="55"/>
        <v>LF</v>
      </c>
    </row>
    <row r="865" spans="1:39" ht="12.75" customHeight="1" x14ac:dyDescent="0.3">
      <c r="A865" s="6" t="s">
        <v>2821</v>
      </c>
      <c r="B865" s="6" t="s">
        <v>1922</v>
      </c>
      <c r="C865" s="6" t="s">
        <v>1921</v>
      </c>
      <c r="D865" s="7" t="b">
        <v>0</v>
      </c>
      <c r="E865" s="6" t="s">
        <v>974</v>
      </c>
      <c r="F865" s="6" t="s">
        <v>975</v>
      </c>
      <c r="G865" s="8">
        <v>43111</v>
      </c>
      <c r="H865" s="8">
        <v>55153</v>
      </c>
      <c r="I865" s="9"/>
      <c r="J865" s="9"/>
      <c r="K865" s="9"/>
      <c r="L865" s="6" t="s">
        <v>19</v>
      </c>
      <c r="M865" s="9"/>
      <c r="N865" s="6" t="s">
        <v>888</v>
      </c>
      <c r="O865" s="9"/>
      <c r="P865" s="7">
        <v>0</v>
      </c>
      <c r="Q865" s="6" t="s">
        <v>999</v>
      </c>
      <c r="R865" s="6" t="s">
        <v>1922</v>
      </c>
      <c r="S865" s="6" t="s">
        <v>19</v>
      </c>
      <c r="T865" s="8">
        <v>43110</v>
      </c>
      <c r="U865" s="8">
        <v>43340</v>
      </c>
      <c r="V865" s="7" t="b">
        <v>0</v>
      </c>
      <c r="W865" s="6" t="s">
        <v>860</v>
      </c>
      <c r="X865" s="6" t="s">
        <v>861</v>
      </c>
      <c r="Y865" s="7">
        <v>1</v>
      </c>
      <c r="Z865" s="6" t="s">
        <v>713</v>
      </c>
      <c r="AA865" s="6" t="str">
        <f t="shared" si="52"/>
        <v/>
      </c>
      <c r="AB865" s="6" t="str">
        <f t="shared" si="53"/>
        <v/>
      </c>
      <c r="AD865" s="10" t="e">
        <f>VLOOKUP(R865,Layout2!$B$2:$M$2395,12,FALSE)</f>
        <v>#N/A</v>
      </c>
      <c r="AE865" s="10" t="e">
        <f>IF(ISNA(AD865),VLOOKUP(C865,Layout2!$F$2:$M$2395,8,FALSE),AD865)</f>
        <v>#N/A</v>
      </c>
      <c r="AF865" s="10" t="e">
        <f>IF(ISNA(AE865),VLOOKUP(B865,Layout2!$F$2:$M$2395,8,FALSE),AE865)</f>
        <v>#N/A</v>
      </c>
      <c r="AG865" s="10" t="e">
        <f>IF(ISNA(AF865),VLOOKUP(B865,Layout2!$B$2:$M$2395,12,FALSE),AF865)</f>
        <v>#N/A</v>
      </c>
      <c r="AI865" s="17" t="e">
        <v>#N/A</v>
      </c>
      <c r="AJ865" s="17" t="e">
        <v>#N/A</v>
      </c>
      <c r="AK865" s="17" t="s">
        <v>19</v>
      </c>
      <c r="AL865" t="str">
        <f t="shared" si="54"/>
        <v/>
      </c>
      <c r="AM865" t="str">
        <f t="shared" si="55"/>
        <v>CSHG Real Estate FII</v>
      </c>
    </row>
    <row r="866" spans="1:39" ht="12.75" customHeight="1" x14ac:dyDescent="0.3">
      <c r="A866" s="6" t="s">
        <v>2822</v>
      </c>
      <c r="B866" s="6" t="s">
        <v>2823</v>
      </c>
      <c r="C866" s="6" t="s">
        <v>2824</v>
      </c>
      <c r="D866" s="7" t="b">
        <v>0</v>
      </c>
      <c r="E866" s="6" t="s">
        <v>974</v>
      </c>
      <c r="F866" s="6" t="s">
        <v>975</v>
      </c>
      <c r="G866" s="8">
        <v>43117</v>
      </c>
      <c r="H866" s="8">
        <v>43117</v>
      </c>
      <c r="I866" s="9"/>
      <c r="J866" s="9"/>
      <c r="K866" s="9"/>
      <c r="L866" s="6" t="s">
        <v>19</v>
      </c>
      <c r="M866" s="9"/>
      <c r="N866" s="6" t="s">
        <v>888</v>
      </c>
      <c r="O866" s="9"/>
      <c r="P866" s="7">
        <v>0</v>
      </c>
      <c r="Q866" s="6" t="s">
        <v>999</v>
      </c>
      <c r="R866" s="6" t="s">
        <v>2823</v>
      </c>
      <c r="S866" s="6" t="s">
        <v>19</v>
      </c>
      <c r="T866" s="8">
        <v>43116</v>
      </c>
      <c r="U866" s="8">
        <v>43369</v>
      </c>
      <c r="V866" s="7" t="b">
        <v>0</v>
      </c>
      <c r="W866" s="6" t="s">
        <v>1815</v>
      </c>
      <c r="X866" s="6" t="s">
        <v>861</v>
      </c>
      <c r="Y866" s="7">
        <v>1</v>
      </c>
      <c r="Z866" s="6" t="s">
        <v>713</v>
      </c>
      <c r="AA866" s="6" t="str">
        <f t="shared" si="52"/>
        <v/>
      </c>
      <c r="AB866" s="6" t="str">
        <f t="shared" si="53"/>
        <v/>
      </c>
      <c r="AD866" s="10" t="e">
        <f>VLOOKUP(R866,Layout2!$B$2:$M$2395,12,FALSE)</f>
        <v>#N/A</v>
      </c>
      <c r="AE866" s="10" t="e">
        <f>IF(ISNA(AD866),VLOOKUP(C866,Layout2!$F$2:$M$2395,8,FALSE),AD866)</f>
        <v>#N/A</v>
      </c>
      <c r="AF866" s="10" t="e">
        <f>IF(ISNA(AE866),VLOOKUP(B866,Layout2!$F$2:$M$2395,8,FALSE),AE866)</f>
        <v>#N/A</v>
      </c>
      <c r="AG866" s="10" t="e">
        <f>IF(ISNA(AF866),VLOOKUP(B866,Layout2!$B$2:$M$2395,12,FALSE),AF866)</f>
        <v>#N/A</v>
      </c>
      <c r="AI866" s="17" t="e">
        <v>#N/A</v>
      </c>
      <c r="AJ866" s="17" t="e">
        <v>#N/A</v>
      </c>
      <c r="AK866" s="17" t="s">
        <v>19</v>
      </c>
      <c r="AL866" t="str">
        <f t="shared" si="54"/>
        <v/>
      </c>
      <c r="AM866" t="str">
        <f t="shared" si="55"/>
        <v>Unknown (BRPRTSD01M17)</v>
      </c>
    </row>
    <row r="867" spans="1:39" ht="12.75" customHeight="1" x14ac:dyDescent="0.3">
      <c r="A867" s="6" t="s">
        <v>2825</v>
      </c>
      <c r="B867" s="6" t="s">
        <v>360</v>
      </c>
      <c r="C867" s="6" t="s">
        <v>361</v>
      </c>
      <c r="D867" s="7" t="b">
        <v>0</v>
      </c>
      <c r="E867" s="6" t="s">
        <v>974</v>
      </c>
      <c r="F867" s="6" t="s">
        <v>975</v>
      </c>
      <c r="G867" s="8">
        <v>43117</v>
      </c>
      <c r="H867" s="8">
        <v>55153</v>
      </c>
      <c r="I867" s="9"/>
      <c r="J867" s="9"/>
      <c r="K867" s="9"/>
      <c r="L867" s="6" t="s">
        <v>19</v>
      </c>
      <c r="M867" s="9"/>
      <c r="N867" s="6" t="s">
        <v>888</v>
      </c>
      <c r="O867" s="9"/>
      <c r="P867" s="7">
        <v>0</v>
      </c>
      <c r="Q867" s="6" t="s">
        <v>999</v>
      </c>
      <c r="R867" s="6" t="s">
        <v>360</v>
      </c>
      <c r="S867" s="6" t="s">
        <v>19</v>
      </c>
      <c r="T867" s="8">
        <v>43116</v>
      </c>
      <c r="U867" s="8">
        <v>43493</v>
      </c>
      <c r="V867" s="7" t="b">
        <v>0</v>
      </c>
      <c r="W867" s="6" t="s">
        <v>860</v>
      </c>
      <c r="X867" s="6" t="s">
        <v>861</v>
      </c>
      <c r="Y867" s="7">
        <v>1</v>
      </c>
      <c r="Z867" s="6" t="s">
        <v>713</v>
      </c>
      <c r="AA867" s="6" t="str">
        <f t="shared" si="52"/>
        <v/>
      </c>
      <c r="AB867" s="6" t="str">
        <f t="shared" si="53"/>
        <v/>
      </c>
      <c r="AD867" s="10" t="str">
        <f>VLOOKUP(R867,Layout2!$B$2:$M$2395,12,FALSE)</f>
        <v/>
      </c>
      <c r="AE867" s="10" t="str">
        <f>IF(ISNA(AD867),VLOOKUP(C867,Layout2!$F$2:$M$2395,8,FALSE),AD867)</f>
        <v/>
      </c>
      <c r="AF867" s="10" t="str">
        <f>IF(ISNA(AE867),VLOOKUP(B867,Layout2!$F$2:$M$2395,8,FALSE),AE867)</f>
        <v/>
      </c>
      <c r="AG867" s="10" t="str">
        <f>IF(ISNA(AF867),VLOOKUP(B867,Layout2!$B$2:$M$2395,12,FALSE),AF867)</f>
        <v/>
      </c>
      <c r="AI867" s="17" t="e">
        <v>#N/A</v>
      </c>
      <c r="AJ867" s="17" t="e">
        <v>#N/A</v>
      </c>
      <c r="AK867" s="17" t="s">
        <v>19</v>
      </c>
      <c r="AL867" t="str">
        <f t="shared" si="54"/>
        <v/>
      </c>
      <c r="AM867" t="str">
        <f t="shared" si="55"/>
        <v>BB Renda de Papéis Imobiliários FII</v>
      </c>
    </row>
    <row r="868" spans="1:39" ht="12.75" customHeight="1" x14ac:dyDescent="0.3">
      <c r="A868" s="6" t="s">
        <v>2826</v>
      </c>
      <c r="B868" s="6" t="s">
        <v>2827</v>
      </c>
      <c r="C868" s="6" t="s">
        <v>19</v>
      </c>
      <c r="D868" s="7" t="b">
        <v>0</v>
      </c>
      <c r="E868" s="6" t="s">
        <v>858</v>
      </c>
      <c r="F868" s="6" t="s">
        <v>975</v>
      </c>
      <c r="G868" s="8">
        <v>0</v>
      </c>
      <c r="H868" s="8">
        <v>55153</v>
      </c>
      <c r="I868" s="9"/>
      <c r="J868" s="9"/>
      <c r="K868" s="9"/>
      <c r="L868" s="6" t="s">
        <v>19</v>
      </c>
      <c r="M868" s="9"/>
      <c r="N868" s="6" t="s">
        <v>19</v>
      </c>
      <c r="O868" s="9"/>
      <c r="P868" s="7">
        <v>0</v>
      </c>
      <c r="Q868" s="6" t="s">
        <v>869</v>
      </c>
      <c r="R868" s="6" t="s">
        <v>19</v>
      </c>
      <c r="S868" s="6" t="s">
        <v>19</v>
      </c>
      <c r="T868" s="8">
        <v>43117</v>
      </c>
      <c r="U868" s="8">
        <v>43157</v>
      </c>
      <c r="V868" s="7" t="b">
        <v>0</v>
      </c>
      <c r="W868" s="6" t="s">
        <v>860</v>
      </c>
      <c r="X868" s="6" t="s">
        <v>1388</v>
      </c>
      <c r="Y868" s="7">
        <v>0</v>
      </c>
      <c r="Z868" s="6" t="s">
        <v>19</v>
      </c>
      <c r="AA868" s="6" t="str">
        <f t="shared" si="52"/>
        <v/>
      </c>
      <c r="AB868" s="6" t="str">
        <f t="shared" si="53"/>
        <v/>
      </c>
      <c r="AD868" s="10" t="e">
        <f>VLOOKUP(R868,Layout2!$B$2:$M$2395,12,FALSE)</f>
        <v>#N/A</v>
      </c>
      <c r="AE868" s="10" t="e">
        <f>IF(ISNA(AD868),VLOOKUP(C868,Layout2!$F$2:$M$2395,8,FALSE),AD868)</f>
        <v>#N/A</v>
      </c>
      <c r="AF868" s="10" t="e">
        <f>IF(ISNA(AE868),VLOOKUP(B868,Layout2!$F$2:$M$2395,8,FALSE),AE868)</f>
        <v>#N/A</v>
      </c>
      <c r="AG868" s="10" t="e">
        <f>IF(ISNA(AF868),VLOOKUP(B868,Layout2!$B$2:$M$2395,12,FALSE),AF868)</f>
        <v>#N/A</v>
      </c>
      <c r="AI868" s="17" t="e">
        <v>#N/A</v>
      </c>
      <c r="AJ868" s="17" t="e">
        <v>#N/A</v>
      </c>
      <c r="AK868" s="17" t="s">
        <v>19</v>
      </c>
      <c r="AL868" t="str">
        <f t="shared" si="54"/>
        <v/>
      </c>
      <c r="AM868" t="str">
        <f t="shared" si="55"/>
        <v>SYNTA CP FIRF</v>
      </c>
    </row>
    <row r="869" spans="1:39" ht="12.75" customHeight="1" x14ac:dyDescent="0.3">
      <c r="A869" s="6" t="s">
        <v>2828</v>
      </c>
      <c r="B869" s="6" t="s">
        <v>2829</v>
      </c>
      <c r="C869" s="6" t="s">
        <v>2830</v>
      </c>
      <c r="D869" s="7" t="b">
        <v>0</v>
      </c>
      <c r="E869" s="6" t="s">
        <v>1004</v>
      </c>
      <c r="F869" s="6" t="s">
        <v>859</v>
      </c>
      <c r="G869" s="8">
        <v>43129</v>
      </c>
      <c r="H869" s="8">
        <v>43160</v>
      </c>
      <c r="I869" s="9"/>
      <c r="J869" s="9"/>
      <c r="K869" s="9"/>
      <c r="L869" s="6" t="s">
        <v>19</v>
      </c>
      <c r="M869" s="9"/>
      <c r="N869" s="6" t="s">
        <v>888</v>
      </c>
      <c r="O869" s="9"/>
      <c r="P869" s="7">
        <v>0</v>
      </c>
      <c r="Q869" s="6" t="s">
        <v>999</v>
      </c>
      <c r="R869" s="6" t="s">
        <v>2829</v>
      </c>
      <c r="S869" s="6" t="s">
        <v>19</v>
      </c>
      <c r="T869" s="8">
        <v>43126</v>
      </c>
      <c r="U869" s="8">
        <v>43129</v>
      </c>
      <c r="V869" s="7" t="b">
        <v>0</v>
      </c>
      <c r="W869" s="6" t="s">
        <v>860</v>
      </c>
      <c r="X869" s="6" t="s">
        <v>1000</v>
      </c>
      <c r="Y869" s="7">
        <v>1</v>
      </c>
      <c r="Z869" s="6" t="s">
        <v>713</v>
      </c>
      <c r="AA869" s="6" t="str">
        <f t="shared" si="52"/>
        <v/>
      </c>
      <c r="AB869" s="6" t="str">
        <f t="shared" si="53"/>
        <v/>
      </c>
      <c r="AD869" s="10" t="e">
        <f>VLOOKUP(R869,Layout2!$B$2:$M$2395,12,FALSE)</f>
        <v>#N/A</v>
      </c>
      <c r="AE869" s="10" t="e">
        <f>IF(ISNA(AD869),VLOOKUP(C869,Layout2!$F$2:$M$2395,8,FALSE),AD869)</f>
        <v>#N/A</v>
      </c>
      <c r="AF869" s="10" t="e">
        <f>IF(ISNA(AE869),VLOOKUP(B869,Layout2!$F$2:$M$2395,8,FALSE),AE869)</f>
        <v>#N/A</v>
      </c>
      <c r="AG869" s="10" t="e">
        <f>IF(ISNA(AF869),VLOOKUP(B869,Layout2!$B$2:$M$2395,12,FALSE),AF869)</f>
        <v>#N/A</v>
      </c>
      <c r="AI869" s="17" t="e">
        <v>#N/A</v>
      </c>
      <c r="AJ869" s="17" t="e">
        <v>#N/A</v>
      </c>
      <c r="AK869" s="17" t="s">
        <v>19</v>
      </c>
      <c r="AL869" t="str">
        <f t="shared" si="54"/>
        <v/>
      </c>
      <c r="AM869" t="str">
        <f t="shared" si="55"/>
        <v>FutDOLH18</v>
      </c>
    </row>
    <row r="870" spans="1:39" ht="12.75" customHeight="1" x14ac:dyDescent="0.3">
      <c r="A870" s="6" t="s">
        <v>2831</v>
      </c>
      <c r="B870" s="6" t="s">
        <v>2832</v>
      </c>
      <c r="C870" s="6" t="s">
        <v>2833</v>
      </c>
      <c r="D870" s="7" t="b">
        <v>0</v>
      </c>
      <c r="E870" s="6" t="s">
        <v>1004</v>
      </c>
      <c r="F870" s="6" t="s">
        <v>859</v>
      </c>
      <c r="G870" s="8">
        <v>43130</v>
      </c>
      <c r="H870" s="8">
        <v>43132</v>
      </c>
      <c r="I870" s="9"/>
      <c r="J870" s="9"/>
      <c r="K870" s="9"/>
      <c r="L870" s="6" t="s">
        <v>19</v>
      </c>
      <c r="M870" s="9"/>
      <c r="N870" s="6" t="s">
        <v>888</v>
      </c>
      <c r="O870" s="9"/>
      <c r="P870" s="7">
        <v>0</v>
      </c>
      <c r="Q870" s="6" t="s">
        <v>999</v>
      </c>
      <c r="R870" s="6" t="s">
        <v>2832</v>
      </c>
      <c r="S870" s="6" t="s">
        <v>19</v>
      </c>
      <c r="T870" s="8">
        <v>43129</v>
      </c>
      <c r="U870" s="8">
        <v>43129</v>
      </c>
      <c r="V870" s="7" t="b">
        <v>0</v>
      </c>
      <c r="W870" s="6" t="s">
        <v>1230</v>
      </c>
      <c r="X870" s="6" t="s">
        <v>1000</v>
      </c>
      <c r="Y870" s="7">
        <v>1</v>
      </c>
      <c r="Z870" s="6" t="s">
        <v>713</v>
      </c>
      <c r="AA870" s="6" t="str">
        <f t="shared" si="52"/>
        <v/>
      </c>
      <c r="AB870" s="6" t="str">
        <f t="shared" si="53"/>
        <v/>
      </c>
      <c r="AD870" s="10" t="e">
        <f>VLOOKUP(R870,Layout2!$B$2:$M$2395,12,FALSE)</f>
        <v>#N/A</v>
      </c>
      <c r="AE870" s="10" t="e">
        <f>IF(ISNA(AD870),VLOOKUP(C870,Layout2!$F$2:$M$2395,8,FALSE),AD870)</f>
        <v>#N/A</v>
      </c>
      <c r="AF870" s="10" t="e">
        <f>IF(ISNA(AE870),VLOOKUP(B870,Layout2!$F$2:$M$2395,8,FALSE),AE870)</f>
        <v>#N/A</v>
      </c>
      <c r="AG870" s="10" t="e">
        <f>IF(ISNA(AF870),VLOOKUP(B870,Layout2!$B$2:$M$2395,12,FALSE),AF870)</f>
        <v>#N/A</v>
      </c>
      <c r="AI870" s="17" t="e">
        <v>#N/A</v>
      </c>
      <c r="AJ870" s="17" t="e">
        <v>#N/A</v>
      </c>
      <c r="AK870" s="17" t="s">
        <v>19</v>
      </c>
      <c r="AL870" t="str">
        <f t="shared" si="54"/>
        <v/>
      </c>
      <c r="AM870" t="str">
        <f t="shared" si="55"/>
        <v>FutDOLG18</v>
      </c>
    </row>
    <row r="871" spans="1:39" ht="12.75" customHeight="1" x14ac:dyDescent="0.3">
      <c r="A871" s="6" t="s">
        <v>2834</v>
      </c>
      <c r="B871" s="6" t="s">
        <v>1137</v>
      </c>
      <c r="C871" s="6" t="s">
        <v>1136</v>
      </c>
      <c r="D871" s="7" t="b">
        <v>0</v>
      </c>
      <c r="E871" s="6" t="s">
        <v>974</v>
      </c>
      <c r="F871" s="6" t="s">
        <v>975</v>
      </c>
      <c r="G871" s="8">
        <v>43371</v>
      </c>
      <c r="H871" s="8">
        <v>43371</v>
      </c>
      <c r="I871" s="9"/>
      <c r="J871" s="9"/>
      <c r="K871" s="9"/>
      <c r="L871" s="6" t="s">
        <v>19</v>
      </c>
      <c r="M871" s="9"/>
      <c r="N871" s="6" t="s">
        <v>888</v>
      </c>
      <c r="O871" s="9"/>
      <c r="P871" s="7">
        <v>0</v>
      </c>
      <c r="Q871" s="6" t="s">
        <v>999</v>
      </c>
      <c r="R871" s="6" t="s">
        <v>1137</v>
      </c>
      <c r="S871" s="6" t="s">
        <v>19</v>
      </c>
      <c r="T871" s="8">
        <v>43133</v>
      </c>
      <c r="U871" s="8">
        <v>43133</v>
      </c>
      <c r="V871" s="7" t="b">
        <v>0</v>
      </c>
      <c r="W871" s="6" t="s">
        <v>1230</v>
      </c>
      <c r="X871" s="6" t="s">
        <v>861</v>
      </c>
      <c r="Y871" s="7">
        <v>1</v>
      </c>
      <c r="Z871" s="6" t="s">
        <v>713</v>
      </c>
      <c r="AA871" s="6" t="str">
        <f t="shared" si="52"/>
        <v/>
      </c>
      <c r="AB871" s="6" t="str">
        <f t="shared" si="53"/>
        <v/>
      </c>
      <c r="AD871" s="10" t="e">
        <f>VLOOKUP(R871,Layout2!$B$2:$M$2395,12,FALSE)</f>
        <v>#N/A</v>
      </c>
      <c r="AE871" s="10" t="e">
        <f>IF(ISNA(AD871),VLOOKUP(C871,Layout2!$F$2:$M$2395,8,FALSE),AD871)</f>
        <v>#N/A</v>
      </c>
      <c r="AF871" s="10" t="e">
        <f>IF(ISNA(AE871),VLOOKUP(B871,Layout2!$F$2:$M$2395,8,FALSE),AE871)</f>
        <v>#N/A</v>
      </c>
      <c r="AG871" s="10" t="e">
        <f>IF(ISNA(AF871),VLOOKUP(B871,Layout2!$B$2:$M$2395,12,FALSE),AF871)</f>
        <v>#N/A</v>
      </c>
      <c r="AI871" s="17" t="e">
        <v>#N/A</v>
      </c>
      <c r="AJ871" s="17" t="e">
        <v>#N/A</v>
      </c>
      <c r="AK871" s="17" t="s">
        <v>19</v>
      </c>
      <c r="AL871" t="str">
        <f t="shared" si="54"/>
        <v/>
      </c>
      <c r="AM871" t="str">
        <f t="shared" si="55"/>
        <v>Unknown (BRFEXCCTF007)</v>
      </c>
    </row>
    <row r="872" spans="1:39" ht="12.75" customHeight="1" x14ac:dyDescent="0.3">
      <c r="A872" s="6" t="s">
        <v>2835</v>
      </c>
      <c r="B872" s="6" t="s">
        <v>549</v>
      </c>
      <c r="C872" s="6" t="s">
        <v>19</v>
      </c>
      <c r="D872" s="7" t="b">
        <v>0</v>
      </c>
      <c r="E872" s="6" t="s">
        <v>19</v>
      </c>
      <c r="F872" s="6" t="s">
        <v>19</v>
      </c>
      <c r="G872" s="8">
        <v>0</v>
      </c>
      <c r="H872" s="8">
        <v>0</v>
      </c>
      <c r="I872" s="9"/>
      <c r="J872" s="9"/>
      <c r="K872" s="9"/>
      <c r="L872" s="6" t="s">
        <v>19</v>
      </c>
      <c r="M872" s="9"/>
      <c r="N872" s="6" t="s">
        <v>19</v>
      </c>
      <c r="O872" s="9"/>
      <c r="P872" s="7">
        <v>0</v>
      </c>
      <c r="Q872" s="6" t="s">
        <v>19</v>
      </c>
      <c r="R872" s="6" t="s">
        <v>19</v>
      </c>
      <c r="S872" s="6" t="s">
        <v>19</v>
      </c>
      <c r="T872" s="8">
        <v>43140</v>
      </c>
      <c r="U872" s="8">
        <v>43157</v>
      </c>
      <c r="V872" s="7" t="b">
        <v>1</v>
      </c>
      <c r="W872" s="6" t="s">
        <v>712</v>
      </c>
      <c r="X872" s="6" t="s">
        <v>19</v>
      </c>
      <c r="Y872" s="7">
        <v>0</v>
      </c>
      <c r="Z872" s="6" t="s">
        <v>19</v>
      </c>
      <c r="AA872" s="6" t="str">
        <f t="shared" si="52"/>
        <v>CEPE5</v>
      </c>
      <c r="AB872" s="6" t="str">
        <f t="shared" si="53"/>
        <v>10835932000108</v>
      </c>
      <c r="AD872" s="10" t="e">
        <f>VLOOKUP(R872,Layout2!$B$2:$M$2395,12,FALSE)</f>
        <v>#N/A</v>
      </c>
      <c r="AE872" s="10" t="e">
        <f>IF(ISNA(AD872),VLOOKUP(C872,Layout2!$F$2:$M$2395,8,FALSE),AD872)</f>
        <v>#N/A</v>
      </c>
      <c r="AF872" s="10" t="str">
        <f>IF(ISNA(AE872),VLOOKUP(B872,Layout2!$F$2:$M$2395,8,FALSE),AE872)</f>
        <v>10835932000108</v>
      </c>
      <c r="AG872" s="10" t="str">
        <f>IF(ISNA(AF872),VLOOKUP(B872,Layout2!$B$2:$M$2395,12,FALSE),AF872)</f>
        <v>10835932000108</v>
      </c>
      <c r="AI872" s="17" t="s">
        <v>2399</v>
      </c>
      <c r="AJ872" s="17" t="s">
        <v>2399</v>
      </c>
      <c r="AK872" s="17" t="s">
        <v>2399</v>
      </c>
      <c r="AL872" t="str">
        <f t="shared" si="54"/>
        <v>CEPE5</v>
      </c>
      <c r="AM872" t="str">
        <f t="shared" si="55"/>
        <v>Unknown (CEPE17)</v>
      </c>
    </row>
    <row r="873" spans="1:39" ht="12.75" customHeight="1" x14ac:dyDescent="0.3">
      <c r="A873" s="6" t="s">
        <v>2836</v>
      </c>
      <c r="B873" s="6" t="s">
        <v>2836</v>
      </c>
      <c r="C873" s="6" t="s">
        <v>19</v>
      </c>
      <c r="D873" s="7" t="b">
        <v>0</v>
      </c>
      <c r="E873" s="6" t="s">
        <v>19</v>
      </c>
      <c r="F873" s="6" t="s">
        <v>19</v>
      </c>
      <c r="G873" s="8">
        <v>0</v>
      </c>
      <c r="H873" s="8">
        <v>55153</v>
      </c>
      <c r="I873" s="9"/>
      <c r="J873" s="9"/>
      <c r="K873" s="9"/>
      <c r="L873" s="6" t="s">
        <v>19</v>
      </c>
      <c r="M873" s="9"/>
      <c r="N873" s="6" t="s">
        <v>19</v>
      </c>
      <c r="O873" s="9"/>
      <c r="P873" s="7">
        <v>0</v>
      </c>
      <c r="Q873" s="6" t="s">
        <v>19</v>
      </c>
      <c r="R873" s="6" t="s">
        <v>19</v>
      </c>
      <c r="S873" s="6" t="s">
        <v>19</v>
      </c>
      <c r="T873" s="8">
        <v>43140</v>
      </c>
      <c r="U873" s="8">
        <v>43157</v>
      </c>
      <c r="V873" s="7" t="b">
        <v>0</v>
      </c>
      <c r="W873" s="6" t="s">
        <v>860</v>
      </c>
      <c r="X873" s="6" t="s">
        <v>19</v>
      </c>
      <c r="Y873" s="7">
        <v>0</v>
      </c>
      <c r="Z873" s="6" t="s">
        <v>19</v>
      </c>
      <c r="AA873" s="6" t="str">
        <f t="shared" si="52"/>
        <v/>
      </c>
      <c r="AB873" s="6" t="str">
        <f t="shared" si="53"/>
        <v/>
      </c>
      <c r="AD873" s="10" t="e">
        <f>VLOOKUP(R873,Layout2!$B$2:$M$2395,12,FALSE)</f>
        <v>#N/A</v>
      </c>
      <c r="AE873" s="10" t="e">
        <f>IF(ISNA(AD873),VLOOKUP(C873,Layout2!$F$2:$M$2395,8,FALSE),AD873)</f>
        <v>#N/A</v>
      </c>
      <c r="AF873" s="10" t="e">
        <f>IF(ISNA(AE873),VLOOKUP(B873,Layout2!$F$2:$M$2395,8,FALSE),AE873)</f>
        <v>#N/A</v>
      </c>
      <c r="AG873" s="10" t="e">
        <f>IF(ISNA(AF873),VLOOKUP(B873,Layout2!$B$2:$M$2395,12,FALSE),AF873)</f>
        <v>#N/A</v>
      </c>
      <c r="AI873" s="17" t="e">
        <v>#N/A</v>
      </c>
      <c r="AJ873" s="17" t="e">
        <v>#N/A</v>
      </c>
      <c r="AK873" s="17" t="s">
        <v>19</v>
      </c>
      <c r="AL873" t="str">
        <f t="shared" si="54"/>
        <v/>
      </c>
      <c r="AM873" t="str">
        <f t="shared" si="55"/>
        <v>LF SubN Bradesco</v>
      </c>
    </row>
    <row r="874" spans="1:39" ht="12.75" customHeight="1" x14ac:dyDescent="0.3">
      <c r="A874" s="6" t="s">
        <v>2837</v>
      </c>
      <c r="B874" s="6" t="s">
        <v>377</v>
      </c>
      <c r="C874" s="6" t="s">
        <v>19</v>
      </c>
      <c r="D874" s="7" t="b">
        <v>0</v>
      </c>
      <c r="E874" s="6" t="s">
        <v>19</v>
      </c>
      <c r="F874" s="6" t="s">
        <v>19</v>
      </c>
      <c r="G874" s="8">
        <v>0</v>
      </c>
      <c r="H874" s="8">
        <v>0</v>
      </c>
      <c r="I874" s="9"/>
      <c r="J874" s="9"/>
      <c r="K874" s="9"/>
      <c r="L874" s="6" t="s">
        <v>19</v>
      </c>
      <c r="M874" s="9"/>
      <c r="N874" s="6" t="s">
        <v>19</v>
      </c>
      <c r="O874" s="9"/>
      <c r="P874" s="7">
        <v>0</v>
      </c>
      <c r="Q874" s="6" t="s">
        <v>19</v>
      </c>
      <c r="R874" s="6" t="s">
        <v>19</v>
      </c>
      <c r="S874" s="6" t="s">
        <v>19</v>
      </c>
      <c r="T874" s="8">
        <v>43140</v>
      </c>
      <c r="U874" s="8">
        <v>43157</v>
      </c>
      <c r="V874" s="7" t="b">
        <v>1</v>
      </c>
      <c r="W874" s="6" t="s">
        <v>712</v>
      </c>
      <c r="X874" s="6" t="s">
        <v>19</v>
      </c>
      <c r="Y874" s="7">
        <v>0</v>
      </c>
      <c r="Z874" s="6" t="s">
        <v>19</v>
      </c>
      <c r="AA874" s="6" t="str">
        <f t="shared" si="52"/>
        <v>LAME4</v>
      </c>
      <c r="AB874" s="6" t="str">
        <f t="shared" si="53"/>
        <v>33014556000196</v>
      </c>
      <c r="AD874" s="10" t="e">
        <f>VLOOKUP(R874,Layout2!$B$2:$M$2395,12,FALSE)</f>
        <v>#N/A</v>
      </c>
      <c r="AE874" s="10" t="e">
        <f>IF(ISNA(AD874),VLOOKUP(C874,Layout2!$F$2:$M$2395,8,FALSE),AD874)</f>
        <v>#N/A</v>
      </c>
      <c r="AF874" s="10" t="str">
        <f>IF(ISNA(AE874),VLOOKUP(B874,Layout2!$F$2:$M$2395,8,FALSE),AE874)</f>
        <v>33014556000196</v>
      </c>
      <c r="AG874" s="10" t="str">
        <f>IF(ISNA(AF874),VLOOKUP(B874,Layout2!$B$2:$M$2395,12,FALSE),AF874)</f>
        <v>33014556000196</v>
      </c>
      <c r="AI874" s="17" t="s">
        <v>2391</v>
      </c>
      <c r="AJ874" s="17" t="s">
        <v>2391</v>
      </c>
      <c r="AK874" s="17" t="s">
        <v>2391</v>
      </c>
      <c r="AL874" t="str">
        <f t="shared" si="54"/>
        <v>LAME4</v>
      </c>
      <c r="AM874" t="str">
        <f t="shared" si="55"/>
        <v>Unknown (NC0017003VF)</v>
      </c>
    </row>
    <row r="875" spans="1:39" ht="12.75" customHeight="1" x14ac:dyDescent="0.3">
      <c r="A875" s="6" t="s">
        <v>2838</v>
      </c>
      <c r="B875" s="6" t="s">
        <v>2778</v>
      </c>
      <c r="C875" s="6" t="s">
        <v>19</v>
      </c>
      <c r="D875" s="7" t="b">
        <v>0</v>
      </c>
      <c r="E875" s="6" t="s">
        <v>19</v>
      </c>
      <c r="F875" s="6" t="s">
        <v>19</v>
      </c>
      <c r="G875" s="8">
        <v>0</v>
      </c>
      <c r="H875" s="8">
        <v>0</v>
      </c>
      <c r="I875" s="9"/>
      <c r="J875" s="9"/>
      <c r="K875" s="9"/>
      <c r="L875" s="6" t="s">
        <v>19</v>
      </c>
      <c r="M875" s="9"/>
      <c r="N875" s="6" t="s">
        <v>19</v>
      </c>
      <c r="O875" s="9"/>
      <c r="P875" s="7">
        <v>0</v>
      </c>
      <c r="Q875" s="6" t="s">
        <v>19</v>
      </c>
      <c r="R875" s="6" t="s">
        <v>19</v>
      </c>
      <c r="S875" s="6" t="s">
        <v>19</v>
      </c>
      <c r="T875" s="8">
        <v>43140</v>
      </c>
      <c r="U875" s="8">
        <v>43157</v>
      </c>
      <c r="V875" s="7" t="b">
        <v>1</v>
      </c>
      <c r="W875" s="6" t="s">
        <v>712</v>
      </c>
      <c r="X875" s="6" t="s">
        <v>19</v>
      </c>
      <c r="Y875" s="7">
        <v>0</v>
      </c>
      <c r="Z875" s="6" t="s">
        <v>19</v>
      </c>
      <c r="AA875" s="6" t="str">
        <f t="shared" si="52"/>
        <v/>
      </c>
      <c r="AB875" s="6" t="str">
        <f t="shared" si="53"/>
        <v/>
      </c>
      <c r="AD875" s="10" t="e">
        <f>VLOOKUP(R875,Layout2!$B$2:$M$2395,12,FALSE)</f>
        <v>#N/A</v>
      </c>
      <c r="AE875" s="10" t="e">
        <f>IF(ISNA(AD875),VLOOKUP(C875,Layout2!$F$2:$M$2395,8,FALSE),AD875)</f>
        <v>#N/A</v>
      </c>
      <c r="AF875" s="10" t="e">
        <f>IF(ISNA(AE875),VLOOKUP(B875,Layout2!$F$2:$M$2395,8,FALSE),AE875)</f>
        <v>#N/A</v>
      </c>
      <c r="AG875" s="10" t="e">
        <f>IF(ISNA(AF875),VLOOKUP(B875,Layout2!$B$2:$M$2395,12,FALSE),AF875)</f>
        <v>#N/A</v>
      </c>
      <c r="AI875" s="17" t="e">
        <v>#N/A</v>
      </c>
      <c r="AJ875" s="17" t="e">
        <v>#N/A</v>
      </c>
      <c r="AK875" s="17" t="s">
        <v>19</v>
      </c>
      <c r="AL875" t="str">
        <f t="shared" si="54"/>
        <v/>
      </c>
      <c r="AM875" t="str">
        <f t="shared" si="55"/>
        <v>Unknown (CEPE15)</v>
      </c>
    </row>
    <row r="876" spans="1:39" ht="12.75" customHeight="1" x14ac:dyDescent="0.3">
      <c r="A876" s="6" t="s">
        <v>2839</v>
      </c>
      <c r="B876" s="6" t="s">
        <v>2840</v>
      </c>
      <c r="C876" s="6" t="s">
        <v>19</v>
      </c>
      <c r="D876" s="7" t="b">
        <v>0</v>
      </c>
      <c r="E876" s="6" t="s">
        <v>19</v>
      </c>
      <c r="F876" s="6" t="s">
        <v>19</v>
      </c>
      <c r="G876" s="8">
        <v>0</v>
      </c>
      <c r="H876" s="8">
        <v>0</v>
      </c>
      <c r="I876" s="9"/>
      <c r="J876" s="9"/>
      <c r="K876" s="9"/>
      <c r="L876" s="6" t="s">
        <v>19</v>
      </c>
      <c r="M876" s="9"/>
      <c r="N876" s="6" t="s">
        <v>19</v>
      </c>
      <c r="O876" s="9"/>
      <c r="P876" s="7">
        <v>0</v>
      </c>
      <c r="Q876" s="6" t="s">
        <v>19</v>
      </c>
      <c r="R876" s="6" t="s">
        <v>19</v>
      </c>
      <c r="S876" s="6" t="s">
        <v>19</v>
      </c>
      <c r="T876" s="8">
        <v>43140</v>
      </c>
      <c r="U876" s="8">
        <v>43157</v>
      </c>
      <c r="V876" s="7" t="b">
        <v>1</v>
      </c>
      <c r="W876" s="6" t="s">
        <v>712</v>
      </c>
      <c r="X876" s="6" t="s">
        <v>19</v>
      </c>
      <c r="Y876" s="7">
        <v>0</v>
      </c>
      <c r="Z876" s="6" t="s">
        <v>19</v>
      </c>
      <c r="AA876" s="6" t="str">
        <f t="shared" si="52"/>
        <v/>
      </c>
      <c r="AB876" s="6" t="str">
        <f t="shared" si="53"/>
        <v/>
      </c>
      <c r="AD876" s="10" t="e">
        <f>VLOOKUP(R876,Layout2!$B$2:$M$2395,12,FALSE)</f>
        <v>#N/A</v>
      </c>
      <c r="AE876" s="10" t="e">
        <f>IF(ISNA(AD876),VLOOKUP(C876,Layout2!$F$2:$M$2395,8,FALSE),AD876)</f>
        <v>#N/A</v>
      </c>
      <c r="AF876" s="10" t="e">
        <f>IF(ISNA(AE876),VLOOKUP(B876,Layout2!$F$2:$M$2395,8,FALSE),AE876)</f>
        <v>#N/A</v>
      </c>
      <c r="AG876" s="10" t="e">
        <f>IF(ISNA(AF876),VLOOKUP(B876,Layout2!$B$2:$M$2395,12,FALSE),AF876)</f>
        <v>#N/A</v>
      </c>
      <c r="AI876" s="17" t="e">
        <v>#N/A</v>
      </c>
      <c r="AJ876" s="17" t="e">
        <v>#N/A</v>
      </c>
      <c r="AK876" s="17" t="s">
        <v>19</v>
      </c>
      <c r="AL876" t="str">
        <f t="shared" si="54"/>
        <v/>
      </c>
      <c r="AM876" t="str">
        <f t="shared" si="55"/>
        <v>Unknown (2170515ZFI)</v>
      </c>
    </row>
    <row r="877" spans="1:39" ht="12.75" customHeight="1" x14ac:dyDescent="0.3">
      <c r="A877" s="6" t="s">
        <v>2841</v>
      </c>
      <c r="B877" s="6" t="s">
        <v>2841</v>
      </c>
      <c r="C877" s="6" t="s">
        <v>19</v>
      </c>
      <c r="D877" s="7" t="b">
        <v>0</v>
      </c>
      <c r="E877" s="6" t="s">
        <v>866</v>
      </c>
      <c r="F877" s="6" t="s">
        <v>867</v>
      </c>
      <c r="G877" s="8">
        <v>0</v>
      </c>
      <c r="H877" s="8">
        <v>0</v>
      </c>
      <c r="I877" s="9"/>
      <c r="J877" s="9"/>
      <c r="K877" s="9"/>
      <c r="L877" s="6" t="s">
        <v>19</v>
      </c>
      <c r="M877" s="9"/>
      <c r="N877" s="6" t="s">
        <v>19</v>
      </c>
      <c r="O877" s="9"/>
      <c r="P877" s="7">
        <v>0</v>
      </c>
      <c r="Q877" s="6" t="s">
        <v>19</v>
      </c>
      <c r="R877" s="6" t="s">
        <v>19</v>
      </c>
      <c r="S877" s="6" t="s">
        <v>19</v>
      </c>
      <c r="T877" s="8">
        <v>43140</v>
      </c>
      <c r="U877" s="8">
        <v>43157</v>
      </c>
      <c r="V877" s="7" t="b">
        <v>0</v>
      </c>
      <c r="W877" s="6" t="s">
        <v>860</v>
      </c>
      <c r="X877" s="6" t="s">
        <v>870</v>
      </c>
      <c r="Y877" s="7">
        <v>0</v>
      </c>
      <c r="Z877" s="6" t="s">
        <v>19</v>
      </c>
      <c r="AA877" s="6" t="str">
        <f t="shared" si="52"/>
        <v/>
      </c>
      <c r="AB877" s="6" t="str">
        <f t="shared" si="53"/>
        <v/>
      </c>
      <c r="AD877" s="10" t="e">
        <f>VLOOKUP(R877,Layout2!$B$2:$M$2395,12,FALSE)</f>
        <v>#N/A</v>
      </c>
      <c r="AE877" s="10" t="e">
        <f>IF(ISNA(AD877),VLOOKUP(C877,Layout2!$F$2:$M$2395,8,FALSE),AD877)</f>
        <v>#N/A</v>
      </c>
      <c r="AF877" s="10" t="e">
        <f>IF(ISNA(AE877),VLOOKUP(B877,Layout2!$F$2:$M$2395,8,FALSE),AE877)</f>
        <v>#N/A</v>
      </c>
      <c r="AG877" s="10" t="e">
        <f>IF(ISNA(AF877),VLOOKUP(B877,Layout2!$B$2:$M$2395,12,FALSE),AF877)</f>
        <v>#N/A</v>
      </c>
      <c r="AI877" s="17" t="e">
        <v>#N/A</v>
      </c>
      <c r="AJ877" s="17" t="e">
        <v>#N/A</v>
      </c>
      <c r="AK877" s="17" t="s">
        <v>19</v>
      </c>
      <c r="AL877" t="str">
        <f t="shared" si="54"/>
        <v/>
      </c>
      <c r="AM877" t="str">
        <f t="shared" si="55"/>
        <v>CDB Banco Safra</v>
      </c>
    </row>
    <row r="878" spans="1:39" ht="12.75" customHeight="1" x14ac:dyDescent="0.3">
      <c r="A878" s="6" t="s">
        <v>2842</v>
      </c>
      <c r="B878" s="6" t="s">
        <v>2842</v>
      </c>
      <c r="C878" s="6" t="s">
        <v>19</v>
      </c>
      <c r="D878" s="7" t="b">
        <v>0</v>
      </c>
      <c r="E878" s="6" t="s">
        <v>19</v>
      </c>
      <c r="F878" s="6" t="s">
        <v>19</v>
      </c>
      <c r="G878" s="8">
        <v>0</v>
      </c>
      <c r="H878" s="8">
        <v>55153</v>
      </c>
      <c r="I878" s="9"/>
      <c r="J878" s="9"/>
      <c r="K878" s="9"/>
      <c r="L878" s="6" t="s">
        <v>19</v>
      </c>
      <c r="M878" s="9"/>
      <c r="N878" s="6" t="s">
        <v>19</v>
      </c>
      <c r="O878" s="9"/>
      <c r="P878" s="7">
        <v>0</v>
      </c>
      <c r="Q878" s="6" t="s">
        <v>19</v>
      </c>
      <c r="R878" s="6" t="s">
        <v>19</v>
      </c>
      <c r="S878" s="6" t="s">
        <v>19</v>
      </c>
      <c r="T878" s="8">
        <v>43140</v>
      </c>
      <c r="U878" s="8">
        <v>43157</v>
      </c>
      <c r="V878" s="7" t="b">
        <v>0</v>
      </c>
      <c r="W878" s="6" t="s">
        <v>860</v>
      </c>
      <c r="X878" s="6" t="s">
        <v>19</v>
      </c>
      <c r="Y878" s="7">
        <v>0</v>
      </c>
      <c r="Z878" s="6" t="s">
        <v>19</v>
      </c>
      <c r="AA878" s="6" t="str">
        <f t="shared" si="52"/>
        <v/>
      </c>
      <c r="AB878" s="6" t="str">
        <f t="shared" si="53"/>
        <v/>
      </c>
      <c r="AD878" s="10" t="e">
        <f>VLOOKUP(R878,Layout2!$B$2:$M$2395,12,FALSE)</f>
        <v>#N/A</v>
      </c>
      <c r="AE878" s="10" t="e">
        <f>IF(ISNA(AD878),VLOOKUP(C878,Layout2!$F$2:$M$2395,8,FALSE),AD878)</f>
        <v>#N/A</v>
      </c>
      <c r="AF878" s="10" t="e">
        <f>IF(ISNA(AE878),VLOOKUP(B878,Layout2!$F$2:$M$2395,8,FALSE),AE878)</f>
        <v>#N/A</v>
      </c>
      <c r="AG878" s="10" t="e">
        <f>IF(ISNA(AF878),VLOOKUP(B878,Layout2!$B$2:$M$2395,12,FALSE),AF878)</f>
        <v>#N/A</v>
      </c>
      <c r="AI878" s="17" t="e">
        <v>#N/A</v>
      </c>
      <c r="AJ878" s="17" t="e">
        <v>#N/A</v>
      </c>
      <c r="AK878" s="17" t="s">
        <v>19</v>
      </c>
      <c r="AL878" t="str">
        <f t="shared" si="54"/>
        <v/>
      </c>
      <c r="AM878" t="str">
        <f t="shared" si="55"/>
        <v>LF Sub Banco PAN</v>
      </c>
    </row>
    <row r="879" spans="1:39" ht="12.75" customHeight="1" x14ac:dyDescent="0.3">
      <c r="A879" s="6" t="s">
        <v>2843</v>
      </c>
      <c r="B879" s="6" t="s">
        <v>2844</v>
      </c>
      <c r="C879" s="6" t="s">
        <v>19</v>
      </c>
      <c r="D879" s="7" t="b">
        <v>0</v>
      </c>
      <c r="E879" s="6" t="s">
        <v>19</v>
      </c>
      <c r="F879" s="6" t="s">
        <v>19</v>
      </c>
      <c r="G879" s="8">
        <v>0</v>
      </c>
      <c r="H879" s="8">
        <v>0</v>
      </c>
      <c r="I879" s="9"/>
      <c r="J879" s="9"/>
      <c r="K879" s="9"/>
      <c r="L879" s="6" t="s">
        <v>19</v>
      </c>
      <c r="M879" s="9"/>
      <c r="N879" s="6" t="s">
        <v>19</v>
      </c>
      <c r="O879" s="9"/>
      <c r="P879" s="7">
        <v>0</v>
      </c>
      <c r="Q879" s="6" t="s">
        <v>19</v>
      </c>
      <c r="R879" s="6" t="s">
        <v>19</v>
      </c>
      <c r="S879" s="6" t="s">
        <v>19</v>
      </c>
      <c r="T879" s="8">
        <v>43140</v>
      </c>
      <c r="U879" s="8">
        <v>43157</v>
      </c>
      <c r="V879" s="7" t="b">
        <v>1</v>
      </c>
      <c r="W879" s="6" t="s">
        <v>712</v>
      </c>
      <c r="X879" s="6" t="s">
        <v>19</v>
      </c>
      <c r="Y879" s="7">
        <v>0</v>
      </c>
      <c r="Z879" s="6" t="s">
        <v>19</v>
      </c>
      <c r="AA879" s="6" t="str">
        <f t="shared" si="52"/>
        <v/>
      </c>
      <c r="AB879" s="6" t="str">
        <f t="shared" si="53"/>
        <v/>
      </c>
      <c r="AD879" s="10" t="e">
        <f>VLOOKUP(R879,Layout2!$B$2:$M$2395,12,FALSE)</f>
        <v>#N/A</v>
      </c>
      <c r="AE879" s="10" t="e">
        <f>IF(ISNA(AD879),VLOOKUP(C879,Layout2!$F$2:$M$2395,8,FALSE),AD879)</f>
        <v>#N/A</v>
      </c>
      <c r="AF879" s="10" t="e">
        <f>IF(ISNA(AE879),VLOOKUP(B879,Layout2!$F$2:$M$2395,8,FALSE),AE879)</f>
        <v>#N/A</v>
      </c>
      <c r="AG879" s="10" t="e">
        <f>IF(ISNA(AF879),VLOOKUP(B879,Layout2!$B$2:$M$2395,12,FALSE),AF879)</f>
        <v>#N/A</v>
      </c>
      <c r="AI879" s="17" t="e">
        <v>#N/A</v>
      </c>
      <c r="AJ879" s="17" t="e">
        <v>#N/A</v>
      </c>
      <c r="AK879" s="17" t="s">
        <v>19</v>
      </c>
      <c r="AL879" t="str">
        <f t="shared" si="54"/>
        <v/>
      </c>
      <c r="AM879" t="str">
        <f t="shared" si="55"/>
        <v>Unknown (2468917SEN)</v>
      </c>
    </row>
    <row r="880" spans="1:39" ht="12.75" customHeight="1" x14ac:dyDescent="0.3">
      <c r="A880" s="6" t="s">
        <v>2845</v>
      </c>
      <c r="B880" s="6" t="s">
        <v>2845</v>
      </c>
      <c r="C880" s="6" t="s">
        <v>19</v>
      </c>
      <c r="D880" s="7" t="b">
        <v>0</v>
      </c>
      <c r="E880" s="6" t="s">
        <v>19</v>
      </c>
      <c r="F880" s="6" t="s">
        <v>19</v>
      </c>
      <c r="G880" s="8">
        <v>0</v>
      </c>
      <c r="H880" s="8">
        <v>55153</v>
      </c>
      <c r="I880" s="9"/>
      <c r="J880" s="9"/>
      <c r="K880" s="9"/>
      <c r="L880" s="6" t="s">
        <v>19</v>
      </c>
      <c r="M880" s="9"/>
      <c r="N880" s="6" t="s">
        <v>19</v>
      </c>
      <c r="O880" s="9"/>
      <c r="P880" s="7">
        <v>0</v>
      </c>
      <c r="Q880" s="6" t="s">
        <v>19</v>
      </c>
      <c r="R880" s="6" t="s">
        <v>19</v>
      </c>
      <c r="S880" s="6" t="s">
        <v>19</v>
      </c>
      <c r="T880" s="8">
        <v>43140</v>
      </c>
      <c r="U880" s="8">
        <v>43157</v>
      </c>
      <c r="V880" s="7" t="b">
        <v>0</v>
      </c>
      <c r="W880" s="6" t="s">
        <v>860</v>
      </c>
      <c r="X880" s="6" t="s">
        <v>19</v>
      </c>
      <c r="Y880" s="7">
        <v>0</v>
      </c>
      <c r="Z880" s="6" t="s">
        <v>19</v>
      </c>
      <c r="AA880" s="6" t="str">
        <f t="shared" si="52"/>
        <v/>
      </c>
      <c r="AB880" s="6" t="str">
        <f t="shared" si="53"/>
        <v/>
      </c>
      <c r="AD880" s="10" t="e">
        <f>VLOOKUP(R880,Layout2!$B$2:$M$2395,12,FALSE)</f>
        <v>#N/A</v>
      </c>
      <c r="AE880" s="10" t="e">
        <f>IF(ISNA(AD880),VLOOKUP(C880,Layout2!$F$2:$M$2395,8,FALSE),AD880)</f>
        <v>#N/A</v>
      </c>
      <c r="AF880" s="10" t="e">
        <f>IF(ISNA(AE880),VLOOKUP(B880,Layout2!$F$2:$M$2395,8,FALSE),AE880)</f>
        <v>#N/A</v>
      </c>
      <c r="AG880" s="10" t="e">
        <f>IF(ISNA(AF880),VLOOKUP(B880,Layout2!$B$2:$M$2395,12,FALSE),AF880)</f>
        <v>#N/A</v>
      </c>
      <c r="AI880" s="17" t="e">
        <v>#N/A</v>
      </c>
      <c r="AJ880" s="17" t="e">
        <v>#N/A</v>
      </c>
      <c r="AK880" s="17" t="s">
        <v>19</v>
      </c>
      <c r="AL880" t="str">
        <f t="shared" si="54"/>
        <v/>
      </c>
      <c r="AM880" t="str">
        <f t="shared" si="55"/>
        <v>Hedge NTN-B</v>
      </c>
    </row>
    <row r="881" spans="1:39" ht="12.75" customHeight="1" x14ac:dyDescent="0.3">
      <c r="A881" s="6" t="s">
        <v>2846</v>
      </c>
      <c r="B881" s="6" t="s">
        <v>2847</v>
      </c>
      <c r="C881" s="6" t="s">
        <v>19</v>
      </c>
      <c r="D881" s="7" t="b">
        <v>0</v>
      </c>
      <c r="E881" s="6" t="s">
        <v>19</v>
      </c>
      <c r="F881" s="6" t="s">
        <v>19</v>
      </c>
      <c r="G881" s="8">
        <v>0</v>
      </c>
      <c r="H881" s="8">
        <v>0</v>
      </c>
      <c r="I881" s="9"/>
      <c r="J881" s="9"/>
      <c r="K881" s="9"/>
      <c r="L881" s="6" t="s">
        <v>19</v>
      </c>
      <c r="M881" s="9"/>
      <c r="N881" s="6" t="s">
        <v>19</v>
      </c>
      <c r="O881" s="9"/>
      <c r="P881" s="7">
        <v>0</v>
      </c>
      <c r="Q881" s="6" t="s">
        <v>19</v>
      </c>
      <c r="R881" s="6" t="s">
        <v>19</v>
      </c>
      <c r="S881" s="6" t="s">
        <v>19</v>
      </c>
      <c r="T881" s="8">
        <v>43147</v>
      </c>
      <c r="U881" s="8">
        <v>43147</v>
      </c>
      <c r="V881" s="7" t="b">
        <v>0</v>
      </c>
      <c r="W881" s="6" t="s">
        <v>712</v>
      </c>
      <c r="X881" s="6" t="s">
        <v>19</v>
      </c>
      <c r="Y881" s="7">
        <v>0</v>
      </c>
      <c r="Z881" s="6" t="s">
        <v>19</v>
      </c>
      <c r="AA881" s="6" t="str">
        <f t="shared" si="52"/>
        <v/>
      </c>
      <c r="AB881" s="6" t="str">
        <f t="shared" si="53"/>
        <v/>
      </c>
      <c r="AD881" s="10" t="e">
        <f>VLOOKUP(R881,Layout2!$B$2:$M$2395,12,FALSE)</f>
        <v>#N/A</v>
      </c>
      <c r="AE881" s="10" t="e">
        <f>IF(ISNA(AD881),VLOOKUP(C881,Layout2!$F$2:$M$2395,8,FALSE),AD881)</f>
        <v>#N/A</v>
      </c>
      <c r="AF881" s="10" t="e">
        <f>IF(ISNA(AE881),VLOOKUP(B881,Layout2!$F$2:$M$2395,8,FALSE),AE881)</f>
        <v>#N/A</v>
      </c>
      <c r="AG881" s="10" t="e">
        <f>IF(ISNA(AF881),VLOOKUP(B881,Layout2!$B$2:$M$2395,12,FALSE),AF881)</f>
        <v>#N/A</v>
      </c>
      <c r="AI881" s="17" t="e">
        <v>#N/A</v>
      </c>
      <c r="AJ881" s="17" t="e">
        <v>#N/A</v>
      </c>
      <c r="AK881" s="17" t="s">
        <v>19</v>
      </c>
      <c r="AL881" t="str">
        <f t="shared" si="54"/>
        <v/>
      </c>
      <c r="AM881" t="str">
        <f t="shared" si="55"/>
        <v>Unknown (CDB Safra)</v>
      </c>
    </row>
    <row r="882" spans="1:39" ht="12.75" customHeight="1" x14ac:dyDescent="0.3">
      <c r="A882" s="6" t="s">
        <v>2848</v>
      </c>
      <c r="B882" s="6" t="s">
        <v>186</v>
      </c>
      <c r="C882" s="6" t="s">
        <v>187</v>
      </c>
      <c r="D882" s="7" t="b">
        <v>0</v>
      </c>
      <c r="E882" s="6" t="s">
        <v>874</v>
      </c>
      <c r="F882" s="6" t="s">
        <v>867</v>
      </c>
      <c r="G882" s="8">
        <v>43146</v>
      </c>
      <c r="H882" s="8">
        <v>45703</v>
      </c>
      <c r="I882" s="9"/>
      <c r="J882" s="9"/>
      <c r="K882" s="9"/>
      <c r="L882" s="6" t="s">
        <v>19</v>
      </c>
      <c r="M882" s="9"/>
      <c r="N882" s="6" t="s">
        <v>882</v>
      </c>
      <c r="O882" s="9"/>
      <c r="P882" s="7">
        <v>6.1100000000000002E-2</v>
      </c>
      <c r="Q882" s="6" t="s">
        <v>999</v>
      </c>
      <c r="R882" s="6" t="s">
        <v>186</v>
      </c>
      <c r="S882" s="6" t="s">
        <v>19</v>
      </c>
      <c r="T882" s="8">
        <v>43150</v>
      </c>
      <c r="U882" s="8">
        <v>43325</v>
      </c>
      <c r="V882" s="7" t="b">
        <v>0</v>
      </c>
      <c r="W882" s="6" t="s">
        <v>860</v>
      </c>
      <c r="X882" s="6" t="s">
        <v>875</v>
      </c>
      <c r="Y882" s="7">
        <v>1</v>
      </c>
      <c r="Z882" s="6" t="s">
        <v>713</v>
      </c>
      <c r="AA882" s="6" t="str">
        <f t="shared" si="52"/>
        <v>SBSP3</v>
      </c>
      <c r="AB882" s="6" t="str">
        <f t="shared" si="53"/>
        <v>43776517000180</v>
      </c>
      <c r="AD882" s="10" t="str">
        <f>VLOOKUP(R882,Layout2!$B$2:$M$2395,12,FALSE)</f>
        <v>43776517000180</v>
      </c>
      <c r="AE882" s="10" t="str">
        <f>IF(ISNA(AD882),VLOOKUP(C882,Layout2!$F$2:$M$2395,8,FALSE),AD882)</f>
        <v>43776517000180</v>
      </c>
      <c r="AF882" s="10" t="str">
        <f>IF(ISNA(AE882),VLOOKUP(B882,Layout2!$F$2:$M$2395,8,FALSE),AE882)</f>
        <v>43776517000180</v>
      </c>
      <c r="AG882" s="10" t="str">
        <f>IF(ISNA(AF882),VLOOKUP(B882,Layout2!$B$2:$M$2395,12,FALSE),AF882)</f>
        <v>43776517000180</v>
      </c>
      <c r="AI882" s="17" t="s">
        <v>1828</v>
      </c>
      <c r="AJ882" s="17" t="s">
        <v>1828</v>
      </c>
      <c r="AK882" s="17" t="s">
        <v>1828</v>
      </c>
      <c r="AL882" t="str">
        <f t="shared" si="54"/>
        <v>SBSP3</v>
      </c>
      <c r="AM882" t="str">
        <f t="shared" si="55"/>
        <v>Debênture Sabesp 3S 22E</v>
      </c>
    </row>
    <row r="883" spans="1:39" ht="12.75" customHeight="1" x14ac:dyDescent="0.3">
      <c r="A883" s="6" t="s">
        <v>2849</v>
      </c>
      <c r="B883" s="6" t="s">
        <v>2850</v>
      </c>
      <c r="C883" s="6" t="s">
        <v>2851</v>
      </c>
      <c r="D883" s="7" t="b">
        <v>0</v>
      </c>
      <c r="E883" s="6" t="s">
        <v>1089</v>
      </c>
      <c r="F883" s="6" t="s">
        <v>975</v>
      </c>
      <c r="G883" s="8">
        <v>0</v>
      </c>
      <c r="H883" s="8">
        <v>55153</v>
      </c>
      <c r="I883" s="9"/>
      <c r="J883" s="9"/>
      <c r="K883" s="9"/>
      <c r="L883" s="6" t="s">
        <v>19</v>
      </c>
      <c r="M883" s="9"/>
      <c r="N883" s="6" t="s">
        <v>19</v>
      </c>
      <c r="O883" s="9"/>
      <c r="P883" s="7">
        <v>0</v>
      </c>
      <c r="Q883" s="6" t="s">
        <v>19</v>
      </c>
      <c r="R883" s="6" t="s">
        <v>2850</v>
      </c>
      <c r="S883" s="6" t="s">
        <v>19</v>
      </c>
      <c r="T883" s="8">
        <v>43153</v>
      </c>
      <c r="U883" s="8">
        <v>43157</v>
      </c>
      <c r="V883" s="7" t="b">
        <v>0</v>
      </c>
      <c r="W883" s="6" t="s">
        <v>860</v>
      </c>
      <c r="X883" s="6" t="s">
        <v>1231</v>
      </c>
      <c r="Y883" s="7">
        <v>0</v>
      </c>
      <c r="Z883" s="6" t="s">
        <v>19</v>
      </c>
      <c r="AA883" s="6" t="str">
        <f t="shared" si="52"/>
        <v/>
      </c>
      <c r="AB883" s="6" t="str">
        <f t="shared" si="53"/>
        <v/>
      </c>
      <c r="AD883" s="10" t="e">
        <f>VLOOKUP(R883,Layout2!$B$2:$M$2395,12,FALSE)</f>
        <v>#N/A</v>
      </c>
      <c r="AE883" s="10" t="e">
        <f>IF(ISNA(AD883),VLOOKUP(C883,Layout2!$F$2:$M$2395,8,FALSE),AD883)</f>
        <v>#N/A</v>
      </c>
      <c r="AF883" s="10" t="e">
        <f>IF(ISNA(AE883),VLOOKUP(B883,Layout2!$F$2:$M$2395,8,FALSE),AE883)</f>
        <v>#N/A</v>
      </c>
      <c r="AG883" s="10" t="e">
        <f>IF(ISNA(AF883),VLOOKUP(B883,Layout2!$B$2:$M$2395,12,FALSE),AF883)</f>
        <v>#N/A</v>
      </c>
      <c r="AI883" s="17" t="e">
        <v>#N/A</v>
      </c>
      <c r="AJ883" s="17" t="e">
        <v>#N/A</v>
      </c>
      <c r="AK883" s="17" t="s">
        <v>19</v>
      </c>
      <c r="AL883" t="str">
        <f t="shared" si="54"/>
        <v/>
      </c>
      <c r="AM883" t="str">
        <f t="shared" si="55"/>
        <v>ADAM MACRO STRATEGY II FIC FIM</v>
      </c>
    </row>
    <row r="884" spans="1:39" ht="12.75" customHeight="1" x14ac:dyDescent="0.3">
      <c r="A884" s="6" t="s">
        <v>2852</v>
      </c>
      <c r="B884" s="6" t="s">
        <v>187</v>
      </c>
      <c r="C884" s="6" t="s">
        <v>19</v>
      </c>
      <c r="D884" s="7" t="b">
        <v>0</v>
      </c>
      <c r="E884" s="6" t="s">
        <v>19</v>
      </c>
      <c r="F884" s="6" t="s">
        <v>19</v>
      </c>
      <c r="G884" s="8">
        <v>0</v>
      </c>
      <c r="H884" s="8">
        <v>0</v>
      </c>
      <c r="I884" s="9"/>
      <c r="J884" s="9"/>
      <c r="K884" s="9"/>
      <c r="L884" s="6" t="s">
        <v>19</v>
      </c>
      <c r="M884" s="9"/>
      <c r="N884" s="6" t="s">
        <v>19</v>
      </c>
      <c r="O884" s="9"/>
      <c r="P884" s="7">
        <v>0</v>
      </c>
      <c r="Q884" s="6" t="s">
        <v>19</v>
      </c>
      <c r="R884" s="6" t="s">
        <v>19</v>
      </c>
      <c r="S884" s="6" t="s">
        <v>19</v>
      </c>
      <c r="T884" s="8">
        <v>43153</v>
      </c>
      <c r="U884" s="8">
        <v>43153</v>
      </c>
      <c r="V884" s="7" t="b">
        <v>1</v>
      </c>
      <c r="W884" s="6" t="s">
        <v>712</v>
      </c>
      <c r="X884" s="6" t="s">
        <v>19</v>
      </c>
      <c r="Y884" s="7">
        <v>0</v>
      </c>
      <c r="Z884" s="6" t="s">
        <v>19</v>
      </c>
      <c r="AA884" s="6" t="str">
        <f t="shared" si="52"/>
        <v>SBSP3</v>
      </c>
      <c r="AB884" s="6" t="str">
        <f t="shared" si="53"/>
        <v>43776517000180</v>
      </c>
      <c r="AD884" s="10" t="e">
        <f>VLOOKUP(R884,Layout2!$B$2:$M$2395,12,FALSE)</f>
        <v>#N/A</v>
      </c>
      <c r="AE884" s="10" t="e">
        <f>IF(ISNA(AD884),VLOOKUP(C884,Layout2!$F$2:$M$2395,8,FALSE),AD884)</f>
        <v>#N/A</v>
      </c>
      <c r="AF884" s="10" t="str">
        <f>IF(ISNA(AE884),VLOOKUP(B884,Layout2!$F$2:$M$2395,8,FALSE),AE884)</f>
        <v>43776517000180</v>
      </c>
      <c r="AG884" s="10" t="str">
        <f>IF(ISNA(AF884),VLOOKUP(B884,Layout2!$B$2:$M$2395,12,FALSE),AF884)</f>
        <v>43776517000180</v>
      </c>
      <c r="AI884" s="17" t="s">
        <v>1828</v>
      </c>
      <c r="AJ884" s="17" t="s">
        <v>1828</v>
      </c>
      <c r="AK884" s="17" t="s">
        <v>1828</v>
      </c>
      <c r="AL884" t="str">
        <f t="shared" si="54"/>
        <v>SBSP3</v>
      </c>
      <c r="AM884" t="str">
        <f t="shared" si="55"/>
        <v>Unknown (SBSPC2)</v>
      </c>
    </row>
    <row r="885" spans="1:39" ht="12.75" customHeight="1" x14ac:dyDescent="0.3">
      <c r="A885" s="6" t="s">
        <v>2853</v>
      </c>
      <c r="B885" s="6" t="s">
        <v>464</v>
      </c>
      <c r="C885" s="6" t="s">
        <v>465</v>
      </c>
      <c r="D885" s="7" t="b">
        <v>0</v>
      </c>
      <c r="E885" s="6" t="s">
        <v>1089</v>
      </c>
      <c r="F885" s="6" t="s">
        <v>975</v>
      </c>
      <c r="G885" s="8">
        <v>43157</v>
      </c>
      <c r="H885" s="8">
        <v>55153</v>
      </c>
      <c r="I885" s="9"/>
      <c r="J885" s="9"/>
      <c r="K885" s="9"/>
      <c r="L885" s="6" t="s">
        <v>19</v>
      </c>
      <c r="M885" s="9"/>
      <c r="N885" s="6" t="s">
        <v>888</v>
      </c>
      <c r="O885" s="9"/>
      <c r="P885" s="7">
        <v>0</v>
      </c>
      <c r="Q885" s="6" t="s">
        <v>999</v>
      </c>
      <c r="R885" s="6" t="s">
        <v>464</v>
      </c>
      <c r="S885" s="6" t="s">
        <v>19</v>
      </c>
      <c r="T885" s="8">
        <v>43154</v>
      </c>
      <c r="U885" s="8">
        <v>43158</v>
      </c>
      <c r="V885" s="7" t="b">
        <v>0</v>
      </c>
      <c r="W885" s="6" t="s">
        <v>860</v>
      </c>
      <c r="X885" s="6" t="s">
        <v>861</v>
      </c>
      <c r="Y885" s="7">
        <v>1</v>
      </c>
      <c r="Z885" s="6" t="s">
        <v>713</v>
      </c>
      <c r="AA885" s="6" t="str">
        <f t="shared" si="52"/>
        <v/>
      </c>
      <c r="AB885" s="6" t="str">
        <f t="shared" si="53"/>
        <v>00840011000180</v>
      </c>
      <c r="AD885" s="10" t="str">
        <f>VLOOKUP(R885,Layout2!$B$2:$M$2395,12,FALSE)</f>
        <v>00840011000180</v>
      </c>
      <c r="AE885" s="10" t="str">
        <f>IF(ISNA(AD885),VLOOKUP(C885,Layout2!$F$2:$M$2395,8,FALSE),AD885)</f>
        <v>00840011000180</v>
      </c>
      <c r="AF885" s="10" t="str">
        <f>IF(ISNA(AE885),VLOOKUP(B885,Layout2!$F$2:$M$2395,8,FALSE),AE885)</f>
        <v>00840011000180</v>
      </c>
      <c r="AG885" s="10" t="str">
        <f>IF(ISNA(AF885),VLOOKUP(B885,Layout2!$B$2:$M$2395,12,FALSE),AF885)</f>
        <v>00840011000180</v>
      </c>
      <c r="AI885" s="17" t="e">
        <v>#N/A</v>
      </c>
      <c r="AJ885" s="17" t="e">
        <v>#N/A</v>
      </c>
      <c r="AK885" s="17" t="s">
        <v>19</v>
      </c>
      <c r="AL885" t="str">
        <f t="shared" si="54"/>
        <v/>
      </c>
      <c r="AM885" t="str">
        <f t="shared" si="55"/>
        <v>BTG PACTUAL YIELD DI FIRF</v>
      </c>
    </row>
    <row r="886" spans="1:39" ht="12.75" customHeight="1" x14ac:dyDescent="0.3">
      <c r="A886" s="6" t="s">
        <v>2854</v>
      </c>
      <c r="B886" s="6" t="s">
        <v>2855</v>
      </c>
      <c r="C886" s="6" t="s">
        <v>2856</v>
      </c>
      <c r="D886" s="7" t="b">
        <v>0</v>
      </c>
      <c r="E886" s="6" t="s">
        <v>1089</v>
      </c>
      <c r="F886" s="6" t="s">
        <v>975</v>
      </c>
      <c r="G886" s="8">
        <v>43159</v>
      </c>
      <c r="H886" s="8">
        <v>55153</v>
      </c>
      <c r="I886" s="9"/>
      <c r="J886" s="9"/>
      <c r="K886" s="9"/>
      <c r="L886" s="6" t="s">
        <v>19</v>
      </c>
      <c r="M886" s="9"/>
      <c r="N886" s="6" t="s">
        <v>888</v>
      </c>
      <c r="O886" s="9"/>
      <c r="P886" s="7">
        <v>0</v>
      </c>
      <c r="Q886" s="6" t="s">
        <v>999</v>
      </c>
      <c r="R886" s="6" t="s">
        <v>2855</v>
      </c>
      <c r="S886" s="6" t="s">
        <v>19</v>
      </c>
      <c r="T886" s="8">
        <v>43158</v>
      </c>
      <c r="U886" s="8">
        <v>43160</v>
      </c>
      <c r="V886" s="7" t="b">
        <v>0</v>
      </c>
      <c r="W886" s="6" t="s">
        <v>860</v>
      </c>
      <c r="X886" s="6" t="s">
        <v>861</v>
      </c>
      <c r="Y886" s="7">
        <v>1</v>
      </c>
      <c r="Z886" s="6" t="s">
        <v>713</v>
      </c>
      <c r="AA886" s="6" t="str">
        <f t="shared" si="52"/>
        <v/>
      </c>
      <c r="AB886" s="6" t="str">
        <f t="shared" si="53"/>
        <v/>
      </c>
      <c r="AD886" s="10" t="e">
        <f>VLOOKUP(R886,Layout2!$B$2:$M$2395,12,FALSE)</f>
        <v>#N/A</v>
      </c>
      <c r="AE886" s="10" t="e">
        <f>IF(ISNA(AD886),VLOOKUP(C886,Layout2!$F$2:$M$2395,8,FALSE),AD886)</f>
        <v>#N/A</v>
      </c>
      <c r="AF886" s="10" t="e">
        <f>IF(ISNA(AE886),VLOOKUP(B886,Layout2!$F$2:$M$2395,8,FALSE),AE886)</f>
        <v>#N/A</v>
      </c>
      <c r="AG886" s="10" t="e">
        <f>IF(ISNA(AF886),VLOOKUP(B886,Layout2!$B$2:$M$2395,12,FALSE),AF886)</f>
        <v>#N/A</v>
      </c>
      <c r="AI886" s="17" t="e">
        <v>#N/A</v>
      </c>
      <c r="AJ886" s="17" t="e">
        <v>#N/A</v>
      </c>
      <c r="AK886" s="17" t="s">
        <v>19</v>
      </c>
      <c r="AL886" t="str">
        <f t="shared" si="54"/>
        <v/>
      </c>
      <c r="AM886" t="str">
        <f t="shared" si="55"/>
        <v>SANTANDER FI MASTER RF CP LP</v>
      </c>
    </row>
    <row r="887" spans="1:39" ht="12.75" customHeight="1" x14ac:dyDescent="0.3">
      <c r="A887" s="6" t="s">
        <v>2857</v>
      </c>
      <c r="B887" s="6" t="s">
        <v>336</v>
      </c>
      <c r="C887" s="6" t="s">
        <v>337</v>
      </c>
      <c r="D887" s="7" t="b">
        <v>0</v>
      </c>
      <c r="E887" s="6" t="s">
        <v>974</v>
      </c>
      <c r="F887" s="6" t="s">
        <v>975</v>
      </c>
      <c r="G887" s="8">
        <v>43159</v>
      </c>
      <c r="H887" s="8">
        <v>43159</v>
      </c>
      <c r="I887" s="9"/>
      <c r="J887" s="9"/>
      <c r="K887" s="9"/>
      <c r="L887" s="6" t="s">
        <v>19</v>
      </c>
      <c r="M887" s="9"/>
      <c r="N887" s="6" t="s">
        <v>888</v>
      </c>
      <c r="O887" s="9"/>
      <c r="P887" s="7">
        <v>0</v>
      </c>
      <c r="Q887" s="6" t="s">
        <v>999</v>
      </c>
      <c r="R887" s="6" t="s">
        <v>336</v>
      </c>
      <c r="S887" s="6" t="s">
        <v>19</v>
      </c>
      <c r="T887" s="8">
        <v>43158</v>
      </c>
      <c r="U887" s="8">
        <v>43160</v>
      </c>
      <c r="V887" s="7" t="b">
        <v>1</v>
      </c>
      <c r="W887" s="6" t="s">
        <v>1230</v>
      </c>
      <c r="X887" s="6" t="s">
        <v>861</v>
      </c>
      <c r="Y887" s="7">
        <v>1</v>
      </c>
      <c r="Z887" s="6" t="s">
        <v>713</v>
      </c>
      <c r="AA887" s="6" t="str">
        <f t="shared" si="52"/>
        <v/>
      </c>
      <c r="AB887" s="6" t="str">
        <f t="shared" si="53"/>
        <v/>
      </c>
      <c r="AD887" s="10" t="str">
        <f>VLOOKUP(R887,Layout2!$B$2:$M$2395,12,FALSE)</f>
        <v/>
      </c>
      <c r="AE887" s="10" t="str">
        <f>IF(ISNA(AD887),VLOOKUP(C887,Layout2!$F$2:$M$2395,8,FALSE),AD887)</f>
        <v/>
      </c>
      <c r="AF887" s="10" t="str">
        <f>IF(ISNA(AE887),VLOOKUP(B887,Layout2!$F$2:$M$2395,8,FALSE),AE887)</f>
        <v/>
      </c>
      <c r="AG887" s="10" t="str">
        <f>IF(ISNA(AF887),VLOOKUP(B887,Layout2!$B$2:$M$2395,12,FALSE),AF887)</f>
        <v/>
      </c>
      <c r="AI887" s="17" t="e">
        <v>#N/A</v>
      </c>
      <c r="AJ887" s="17" t="e">
        <v>#N/A</v>
      </c>
      <c r="AK887" s="17" t="s">
        <v>19</v>
      </c>
      <c r="AL887" t="str">
        <f t="shared" si="54"/>
        <v/>
      </c>
      <c r="AM887" t="str">
        <f t="shared" si="55"/>
        <v>Unknown (BRMAXRCTF009)</v>
      </c>
    </row>
    <row r="888" spans="1:39" ht="12.75" customHeight="1" x14ac:dyDescent="0.3">
      <c r="A888" s="6" t="s">
        <v>2858</v>
      </c>
      <c r="B888" s="6" t="s">
        <v>243</v>
      </c>
      <c r="C888" s="6" t="s">
        <v>243</v>
      </c>
      <c r="D888" s="7" t="b">
        <v>0</v>
      </c>
      <c r="E888" s="6" t="s">
        <v>874</v>
      </c>
      <c r="F888" s="6" t="s">
        <v>867</v>
      </c>
      <c r="G888" s="8">
        <v>43084</v>
      </c>
      <c r="H888" s="8">
        <v>47467</v>
      </c>
      <c r="I888" s="9"/>
      <c r="J888" s="9"/>
      <c r="K888" s="9"/>
      <c r="L888" s="6" t="s">
        <v>243</v>
      </c>
      <c r="M888" s="9"/>
      <c r="N888" s="6" t="s">
        <v>882</v>
      </c>
      <c r="O888" s="9"/>
      <c r="P888" s="7">
        <v>9.4200000000000006E-2</v>
      </c>
      <c r="Q888" s="6" t="s">
        <v>999</v>
      </c>
      <c r="R888" s="6" t="s">
        <v>2859</v>
      </c>
      <c r="S888" s="6" t="s">
        <v>19</v>
      </c>
      <c r="T888" s="8">
        <v>43161</v>
      </c>
      <c r="U888" s="8">
        <v>43325</v>
      </c>
      <c r="V888" s="7" t="b">
        <v>0</v>
      </c>
      <c r="W888" s="6" t="s">
        <v>860</v>
      </c>
      <c r="X888" s="6" t="s">
        <v>875</v>
      </c>
      <c r="Y888" s="7">
        <v>1</v>
      </c>
      <c r="Z888" s="6" t="s">
        <v>713</v>
      </c>
      <c r="AA888" s="6" t="str">
        <f t="shared" si="52"/>
        <v>RMGGBZ</v>
      </c>
      <c r="AB888" s="6" t="str">
        <f t="shared" si="53"/>
        <v>19208022000170</v>
      </c>
      <c r="AD888" s="10" t="e">
        <f>VLOOKUP(R888,Layout2!$B$2:$M$2395,12,FALSE)</f>
        <v>#N/A</v>
      </c>
      <c r="AE888" s="10" t="str">
        <f>IF(ISNA(AD888),VLOOKUP(C888,Layout2!$F$2:$M$2395,8,FALSE),AD888)</f>
        <v>19208022000170</v>
      </c>
      <c r="AF888" s="10" t="str">
        <f>IF(ISNA(AE888),VLOOKUP(B888,Layout2!$F$2:$M$2395,8,FALSE),AE888)</f>
        <v>19208022000170</v>
      </c>
      <c r="AG888" s="10" t="str">
        <f>IF(ISNA(AF888),VLOOKUP(B888,Layout2!$B$2:$M$2395,12,FALSE),AF888)</f>
        <v>19208022000170</v>
      </c>
      <c r="AI888" s="17" t="s">
        <v>2860</v>
      </c>
      <c r="AJ888" s="17" t="s">
        <v>2860</v>
      </c>
      <c r="AK888" s="17" t="s">
        <v>2860</v>
      </c>
      <c r="AL888" t="str">
        <f t="shared" si="54"/>
        <v>RMGGBZ</v>
      </c>
      <c r="AM888" t="str">
        <f t="shared" si="55"/>
        <v>Debênture MGO Rodovias 1S 1E</v>
      </c>
    </row>
    <row r="889" spans="1:39" ht="12.75" customHeight="1" x14ac:dyDescent="0.3">
      <c r="A889" s="6" t="s">
        <v>2861</v>
      </c>
      <c r="B889" s="6" t="s">
        <v>326</v>
      </c>
      <c r="C889" s="6" t="s">
        <v>327</v>
      </c>
      <c r="D889" s="7" t="b">
        <v>0</v>
      </c>
      <c r="E889" s="6" t="s">
        <v>974</v>
      </c>
      <c r="F889" s="6" t="s">
        <v>975</v>
      </c>
      <c r="G889" s="8">
        <v>43168</v>
      </c>
      <c r="H889" s="8">
        <v>55153</v>
      </c>
      <c r="I889" s="9"/>
      <c r="J889" s="9"/>
      <c r="K889" s="9"/>
      <c r="L889" s="6" t="s">
        <v>19</v>
      </c>
      <c r="M889" s="9"/>
      <c r="N889" s="6" t="s">
        <v>888</v>
      </c>
      <c r="O889" s="9"/>
      <c r="P889" s="7">
        <v>0</v>
      </c>
      <c r="Q889" s="6" t="s">
        <v>999</v>
      </c>
      <c r="R889" s="6" t="s">
        <v>326</v>
      </c>
      <c r="S889" s="6" t="s">
        <v>19</v>
      </c>
      <c r="T889" s="8">
        <v>43167</v>
      </c>
      <c r="U889" s="8">
        <v>43461</v>
      </c>
      <c r="V889" s="7" t="b">
        <v>0</v>
      </c>
      <c r="W889" s="6" t="s">
        <v>860</v>
      </c>
      <c r="X889" s="6" t="s">
        <v>861</v>
      </c>
      <c r="Y889" s="7">
        <v>1</v>
      </c>
      <c r="Z889" s="6" t="s">
        <v>713</v>
      </c>
      <c r="AA889" s="6" t="str">
        <f t="shared" si="52"/>
        <v/>
      </c>
      <c r="AB889" s="6" t="str">
        <f t="shared" si="53"/>
        <v/>
      </c>
      <c r="AD889" s="10" t="str">
        <f>VLOOKUP(R889,Layout2!$B$2:$M$2395,12,FALSE)</f>
        <v/>
      </c>
      <c r="AE889" s="10" t="str">
        <f>IF(ISNA(AD889),VLOOKUP(C889,Layout2!$F$2:$M$2395,8,FALSE),AD889)</f>
        <v/>
      </c>
      <c r="AF889" s="10" t="str">
        <f>IF(ISNA(AE889),VLOOKUP(B889,Layout2!$F$2:$M$2395,8,FALSE),AE889)</f>
        <v/>
      </c>
      <c r="AG889" s="10" t="str">
        <f>IF(ISNA(AF889),VLOOKUP(B889,Layout2!$B$2:$M$2395,12,FALSE),AF889)</f>
        <v/>
      </c>
      <c r="AI889" s="17" t="e">
        <v>#N/A</v>
      </c>
      <c r="AJ889" s="17" t="e">
        <v>#N/A</v>
      </c>
      <c r="AK889" s="17" t="s">
        <v>19</v>
      </c>
      <c r="AL889" t="str">
        <f t="shared" si="54"/>
        <v/>
      </c>
      <c r="AM889" t="str">
        <f t="shared" si="55"/>
        <v xml:space="preserve">Rio Bravo Renda Corporativa </v>
      </c>
    </row>
    <row r="890" spans="1:39" ht="12.75" customHeight="1" x14ac:dyDescent="0.3">
      <c r="A890" s="6" t="s">
        <v>2862</v>
      </c>
      <c r="B890" s="6" t="s">
        <v>179</v>
      </c>
      <c r="C890" s="6" t="s">
        <v>180</v>
      </c>
      <c r="D890" s="7" t="b">
        <v>0</v>
      </c>
      <c r="E890" s="6" t="s">
        <v>874</v>
      </c>
      <c r="F890" s="6" t="s">
        <v>867</v>
      </c>
      <c r="G890" s="8">
        <v>41320</v>
      </c>
      <c r="H890" s="8">
        <v>44242</v>
      </c>
      <c r="I890" s="9"/>
      <c r="J890" s="9"/>
      <c r="K890" s="9"/>
      <c r="L890" s="6" t="s">
        <v>19</v>
      </c>
      <c r="M890" s="9"/>
      <c r="N890" s="6" t="s">
        <v>882</v>
      </c>
      <c r="O890" s="9"/>
      <c r="P890" s="7">
        <v>7.51E-2</v>
      </c>
      <c r="Q890" s="6" t="s">
        <v>999</v>
      </c>
      <c r="R890" s="6" t="s">
        <v>179</v>
      </c>
      <c r="S890" s="6" t="s">
        <v>19</v>
      </c>
      <c r="T890" s="8">
        <v>43172</v>
      </c>
      <c r="U890" s="8">
        <v>43325</v>
      </c>
      <c r="V890" s="7" t="b">
        <v>0</v>
      </c>
      <c r="W890" s="6" t="s">
        <v>860</v>
      </c>
      <c r="X890" s="6" t="s">
        <v>875</v>
      </c>
      <c r="Y890" s="7">
        <v>1</v>
      </c>
      <c r="Z890" s="6" t="s">
        <v>713</v>
      </c>
      <c r="AA890" s="6" t="str">
        <f t="shared" si="52"/>
        <v>CMIG4</v>
      </c>
      <c r="AB890" s="6" t="str">
        <f t="shared" si="53"/>
        <v>06981180000116</v>
      </c>
      <c r="AD890" s="10" t="str">
        <f>VLOOKUP(R890,Layout2!$B$2:$M$2395,12,FALSE)</f>
        <v>06981180000116</v>
      </c>
      <c r="AE890" s="10" t="str">
        <f>IF(ISNA(AD890),VLOOKUP(C890,Layout2!$F$2:$M$2395,8,FALSE),AD890)</f>
        <v>06981180000116</v>
      </c>
      <c r="AF890" s="10" t="str">
        <f>IF(ISNA(AE890),VLOOKUP(B890,Layout2!$F$2:$M$2395,8,FALSE),AE890)</f>
        <v>06981180000116</v>
      </c>
      <c r="AG890" s="10" t="str">
        <f>IF(ISNA(AF890),VLOOKUP(B890,Layout2!$B$2:$M$2395,12,FALSE),AF890)</f>
        <v>06981180000116</v>
      </c>
      <c r="AI890" s="17" t="s">
        <v>981</v>
      </c>
      <c r="AJ890" s="17" t="s">
        <v>981</v>
      </c>
      <c r="AK890" s="17" t="s">
        <v>981</v>
      </c>
      <c r="AL890" t="str">
        <f t="shared" si="54"/>
        <v>CMIG4</v>
      </c>
      <c r="AM890" t="str">
        <f t="shared" si="55"/>
        <v>Debênture Cemig D 2S 3E</v>
      </c>
    </row>
    <row r="891" spans="1:39" ht="12.75" customHeight="1" x14ac:dyDescent="0.3">
      <c r="A891" s="6" t="s">
        <v>2863</v>
      </c>
      <c r="B891" s="6" t="s">
        <v>2864</v>
      </c>
      <c r="C891" s="6" t="s">
        <v>2865</v>
      </c>
      <c r="D891" s="7" t="b">
        <v>0</v>
      </c>
      <c r="E891" s="6" t="s">
        <v>974</v>
      </c>
      <c r="F891" s="6" t="s">
        <v>975</v>
      </c>
      <c r="G891" s="8">
        <v>43173</v>
      </c>
      <c r="H891" s="8">
        <v>55153</v>
      </c>
      <c r="I891" s="9"/>
      <c r="J891" s="9"/>
      <c r="K891" s="9"/>
      <c r="L891" s="6" t="s">
        <v>19</v>
      </c>
      <c r="M891" s="9"/>
      <c r="N891" s="6" t="s">
        <v>888</v>
      </c>
      <c r="O891" s="9"/>
      <c r="P891" s="7">
        <v>0</v>
      </c>
      <c r="Q891" s="6" t="s">
        <v>999</v>
      </c>
      <c r="R891" s="6" t="s">
        <v>2864</v>
      </c>
      <c r="S891" s="6" t="s">
        <v>19</v>
      </c>
      <c r="T891" s="8">
        <v>43172</v>
      </c>
      <c r="U891" s="8">
        <v>43325</v>
      </c>
      <c r="V891" s="7" t="b">
        <v>0</v>
      </c>
      <c r="W891" s="6" t="s">
        <v>860</v>
      </c>
      <c r="X891" s="6" t="s">
        <v>861</v>
      </c>
      <c r="Y891" s="7">
        <v>1</v>
      </c>
      <c r="Z891" s="6" t="s">
        <v>713</v>
      </c>
      <c r="AA891" s="6" t="str">
        <f t="shared" si="52"/>
        <v/>
      </c>
      <c r="AB891" s="6" t="str">
        <f t="shared" si="53"/>
        <v/>
      </c>
      <c r="AD891" s="10" t="e">
        <f>VLOOKUP(R891,Layout2!$B$2:$M$2395,12,FALSE)</f>
        <v>#N/A</v>
      </c>
      <c r="AE891" s="10" t="e">
        <f>IF(ISNA(AD891),VLOOKUP(C891,Layout2!$F$2:$M$2395,8,FALSE),AD891)</f>
        <v>#N/A</v>
      </c>
      <c r="AF891" s="10" t="e">
        <f>IF(ISNA(AE891),VLOOKUP(B891,Layout2!$F$2:$M$2395,8,FALSE),AE891)</f>
        <v>#N/A</v>
      </c>
      <c r="AG891" s="10" t="e">
        <f>IF(ISNA(AF891),VLOOKUP(B891,Layout2!$B$2:$M$2395,12,FALSE),AF891)</f>
        <v>#N/A</v>
      </c>
      <c r="AI891" s="17" t="e">
        <v>#N/A</v>
      </c>
      <c r="AJ891" s="17" t="e">
        <v>#N/A</v>
      </c>
      <c r="AK891" s="17" t="s">
        <v>19</v>
      </c>
      <c r="AL891" t="str">
        <f t="shared" si="54"/>
        <v/>
      </c>
      <c r="AM891" t="str">
        <f t="shared" si="55"/>
        <v>FII CSHG Logística</v>
      </c>
    </row>
    <row r="892" spans="1:39" ht="12.75" customHeight="1" x14ac:dyDescent="0.3">
      <c r="A892" s="6" t="s">
        <v>2866</v>
      </c>
      <c r="B892" s="6" t="s">
        <v>255</v>
      </c>
      <c r="C892" s="6" t="s">
        <v>256</v>
      </c>
      <c r="D892" s="7" t="b">
        <v>0</v>
      </c>
      <c r="E892" s="6" t="s">
        <v>874</v>
      </c>
      <c r="F892" s="6" t="s">
        <v>867</v>
      </c>
      <c r="G892" s="8">
        <v>43146</v>
      </c>
      <c r="H892" s="8">
        <v>47832</v>
      </c>
      <c r="I892" s="9"/>
      <c r="J892" s="9"/>
      <c r="K892" s="9"/>
      <c r="L892" s="6" t="s">
        <v>19</v>
      </c>
      <c r="M892" s="9"/>
      <c r="N892" s="6" t="s">
        <v>882</v>
      </c>
      <c r="O892" s="9"/>
      <c r="P892" s="7">
        <v>7.9500000000000001E-2</v>
      </c>
      <c r="Q892" s="6" t="s">
        <v>999</v>
      </c>
      <c r="R892" s="6" t="s">
        <v>255</v>
      </c>
      <c r="S892" s="6" t="s">
        <v>19</v>
      </c>
      <c r="T892" s="8">
        <v>43172</v>
      </c>
      <c r="U892" s="8">
        <v>43621</v>
      </c>
      <c r="V892" s="7" t="b">
        <v>0</v>
      </c>
      <c r="W892" s="6" t="s">
        <v>860</v>
      </c>
      <c r="X892" s="6" t="s">
        <v>875</v>
      </c>
      <c r="Y892" s="7">
        <v>1</v>
      </c>
      <c r="Z892" s="6" t="s">
        <v>713</v>
      </c>
      <c r="AA892" s="6" t="str">
        <f t="shared" si="52"/>
        <v>ENTRBZ</v>
      </c>
      <c r="AB892" s="6" t="str">
        <f t="shared" si="53"/>
        <v>26664057000189</v>
      </c>
      <c r="AD892" s="10" t="str">
        <f>VLOOKUP(R892,Layout2!$B$2:$M$2395,12,FALSE)</f>
        <v>26664057000189</v>
      </c>
      <c r="AE892" s="10" t="str">
        <f>IF(ISNA(AD892),VLOOKUP(C892,Layout2!$F$2:$M$2395,8,FALSE),AD892)</f>
        <v>26664057000189</v>
      </c>
      <c r="AF892" s="10" t="str">
        <f>IF(ISNA(AE892),VLOOKUP(B892,Layout2!$F$2:$M$2395,8,FALSE),AE892)</f>
        <v>26664057000189</v>
      </c>
      <c r="AG892" s="10" t="str">
        <f>IF(ISNA(AF892),VLOOKUP(B892,Layout2!$B$2:$M$2395,12,FALSE),AF892)</f>
        <v>26664057000189</v>
      </c>
      <c r="AI892" s="17" t="s">
        <v>2867</v>
      </c>
      <c r="AJ892" s="17" t="s">
        <v>2867</v>
      </c>
      <c r="AK892" s="17" t="s">
        <v>2867</v>
      </c>
      <c r="AL892" t="str">
        <f t="shared" si="54"/>
        <v>ENTRBZ</v>
      </c>
      <c r="AM892" t="str">
        <f t="shared" si="55"/>
        <v>Debênture Entrevias 1S 2E</v>
      </c>
    </row>
    <row r="893" spans="1:39" ht="12.75" customHeight="1" x14ac:dyDescent="0.3">
      <c r="A893" s="6" t="s">
        <v>2868</v>
      </c>
      <c r="B893" s="6" t="s">
        <v>91</v>
      </c>
      <c r="C893" s="6" t="s">
        <v>92</v>
      </c>
      <c r="D893" s="7" t="b">
        <v>0</v>
      </c>
      <c r="E893" s="6" t="s">
        <v>1105</v>
      </c>
      <c r="F893" s="6" t="s">
        <v>867</v>
      </c>
      <c r="G893" s="8">
        <v>43091</v>
      </c>
      <c r="H893" s="8">
        <v>46013</v>
      </c>
      <c r="I893" s="9"/>
      <c r="J893" s="9"/>
      <c r="K893" s="9"/>
      <c r="L893" s="6" t="s">
        <v>92</v>
      </c>
      <c r="M893" s="9"/>
      <c r="N893" s="6" t="s">
        <v>1161</v>
      </c>
      <c r="O893" s="9"/>
      <c r="P893" s="7">
        <v>9.3100000000000002E-2</v>
      </c>
      <c r="Q893" s="6" t="s">
        <v>999</v>
      </c>
      <c r="R893" s="6" t="s">
        <v>91</v>
      </c>
      <c r="S893" s="6" t="s">
        <v>19</v>
      </c>
      <c r="T893" s="8">
        <v>43172</v>
      </c>
      <c r="U893" s="8">
        <v>43174</v>
      </c>
      <c r="V893" s="7" t="b">
        <v>0</v>
      </c>
      <c r="W893" s="6" t="s">
        <v>860</v>
      </c>
      <c r="X893" s="6" t="s">
        <v>870</v>
      </c>
      <c r="Y893" s="7">
        <v>1</v>
      </c>
      <c r="Z893" s="6" t="s">
        <v>713</v>
      </c>
      <c r="AA893" s="6" t="str">
        <f t="shared" si="52"/>
        <v/>
      </c>
      <c r="AB893" s="6" t="str">
        <f t="shared" si="53"/>
        <v>09304427000158</v>
      </c>
      <c r="AD893" s="10" t="str">
        <f>VLOOKUP(R893,Layout2!$B$2:$M$2395,12,FALSE)</f>
        <v>09304427000158</v>
      </c>
      <c r="AE893" s="10" t="str">
        <f>IF(ISNA(AD893),VLOOKUP(C893,Layout2!$F$2:$M$2395,8,FALSE),AD893)</f>
        <v>09304427000158</v>
      </c>
      <c r="AF893" s="10" t="str">
        <f>IF(ISNA(AE893),VLOOKUP(B893,Layout2!$F$2:$M$2395,8,FALSE),AE893)</f>
        <v>09304427000158</v>
      </c>
      <c r="AG893" s="10" t="str">
        <f>IF(ISNA(AF893),VLOOKUP(B893,Layout2!$B$2:$M$2395,12,FALSE),AF893)</f>
        <v>09304427000158</v>
      </c>
      <c r="AI893" s="17" t="e">
        <v>#N/A</v>
      </c>
      <c r="AJ893" s="17" t="e">
        <v>#N/A</v>
      </c>
      <c r="AK893" s="17" t="s">
        <v>19</v>
      </c>
      <c r="AL893" t="str">
        <f t="shared" si="54"/>
        <v/>
      </c>
      <c r="AM893" t="str">
        <f t="shared" si="55"/>
        <v>CRI Berrini One Habitasec 102S 1E</v>
      </c>
    </row>
    <row r="894" spans="1:39" ht="12.75" customHeight="1" x14ac:dyDescent="0.3">
      <c r="A894" s="6" t="s">
        <v>2663</v>
      </c>
      <c r="B894" s="6" t="s">
        <v>520</v>
      </c>
      <c r="C894" s="6" t="s">
        <v>434</v>
      </c>
      <c r="D894" s="7" t="b">
        <v>0</v>
      </c>
      <c r="E894" s="6" t="s">
        <v>1089</v>
      </c>
      <c r="F894" s="6" t="s">
        <v>975</v>
      </c>
      <c r="G894" s="8">
        <v>43180</v>
      </c>
      <c r="H894" s="8">
        <v>55153</v>
      </c>
      <c r="I894" s="9"/>
      <c r="J894" s="9"/>
      <c r="K894" s="9"/>
      <c r="L894" s="6" t="s">
        <v>19</v>
      </c>
      <c r="M894" s="9"/>
      <c r="N894" s="6" t="s">
        <v>888</v>
      </c>
      <c r="O894" s="9"/>
      <c r="P894" s="7">
        <v>0</v>
      </c>
      <c r="Q894" s="6" t="s">
        <v>999</v>
      </c>
      <c r="R894" s="6" t="s">
        <v>520</v>
      </c>
      <c r="S894" s="6" t="s">
        <v>19</v>
      </c>
      <c r="T894" s="8">
        <v>43179</v>
      </c>
      <c r="U894" s="8">
        <v>43412</v>
      </c>
      <c r="V894" s="7" t="b">
        <v>0</v>
      </c>
      <c r="W894" s="6" t="s">
        <v>860</v>
      </c>
      <c r="X894" s="6" t="s">
        <v>861</v>
      </c>
      <c r="Y894" s="7">
        <v>1</v>
      </c>
      <c r="Z894" s="6" t="s">
        <v>713</v>
      </c>
      <c r="AA894" s="6" t="str">
        <f t="shared" si="52"/>
        <v/>
      </c>
      <c r="AB894" s="6" t="str">
        <f t="shared" si="53"/>
        <v>08632394000102</v>
      </c>
      <c r="AD894" s="10" t="str">
        <f>VLOOKUP(R894,Layout2!$B$2:$M$2395,12,FALSE)</f>
        <v>08632394000102</v>
      </c>
      <c r="AE894" s="10" t="str">
        <f>IF(ISNA(AD894),VLOOKUP(C894,Layout2!$F$2:$M$2395,8,FALSE),AD894)</f>
        <v>08632394000102</v>
      </c>
      <c r="AF894" s="10" t="str">
        <f>IF(ISNA(AE894),VLOOKUP(B894,Layout2!$F$2:$M$2395,8,FALSE),AE894)</f>
        <v>08632394000102</v>
      </c>
      <c r="AG894" s="10" t="str">
        <f>IF(ISNA(AF894),VLOOKUP(B894,Layout2!$B$2:$M$2395,12,FALSE),AF894)</f>
        <v>08632394000102</v>
      </c>
      <c r="AI894" s="17" t="e">
        <v>#N/A</v>
      </c>
      <c r="AJ894" s="17" t="e">
        <v>#N/A</v>
      </c>
      <c r="AK894" s="17" t="s">
        <v>19</v>
      </c>
      <c r="AL894" t="str">
        <f t="shared" si="54"/>
        <v/>
      </c>
      <c r="AM894" t="str">
        <f t="shared" si="55"/>
        <v>FIDC Red Multissetorial LP Sênior 10</v>
      </c>
    </row>
    <row r="895" spans="1:39" ht="12.75" customHeight="1" x14ac:dyDescent="0.3">
      <c r="A895" s="6" t="s">
        <v>2869</v>
      </c>
      <c r="B895" s="6" t="s">
        <v>2870</v>
      </c>
      <c r="C895" s="6" t="s">
        <v>2871</v>
      </c>
      <c r="D895" s="7" t="b">
        <v>0</v>
      </c>
      <c r="E895" s="6" t="s">
        <v>1089</v>
      </c>
      <c r="F895" s="6" t="s">
        <v>975</v>
      </c>
      <c r="G895" s="8">
        <v>43181</v>
      </c>
      <c r="H895" s="8">
        <v>55153</v>
      </c>
      <c r="I895" s="9"/>
      <c r="J895" s="9"/>
      <c r="K895" s="9"/>
      <c r="L895" s="6" t="s">
        <v>19</v>
      </c>
      <c r="M895" s="9"/>
      <c r="N895" s="6" t="s">
        <v>888</v>
      </c>
      <c r="O895" s="9"/>
      <c r="P895" s="7">
        <v>0</v>
      </c>
      <c r="Q895" s="6" t="s">
        <v>999</v>
      </c>
      <c r="R895" s="6" t="s">
        <v>2870</v>
      </c>
      <c r="S895" s="6" t="s">
        <v>19</v>
      </c>
      <c r="T895" s="8">
        <v>43180</v>
      </c>
      <c r="U895" s="8">
        <v>43207</v>
      </c>
      <c r="V895" s="7" t="b">
        <v>0</v>
      </c>
      <c r="W895" s="6" t="s">
        <v>860</v>
      </c>
      <c r="X895" s="6" t="s">
        <v>861</v>
      </c>
      <c r="Y895" s="7">
        <v>1</v>
      </c>
      <c r="Z895" s="6" t="s">
        <v>713</v>
      </c>
      <c r="AA895" s="6" t="str">
        <f t="shared" si="52"/>
        <v/>
      </c>
      <c r="AB895" s="6" t="str">
        <f t="shared" si="53"/>
        <v/>
      </c>
      <c r="AD895" s="10" t="e">
        <f>VLOOKUP(R895,Layout2!$B$2:$M$2395,12,FALSE)</f>
        <v>#N/A</v>
      </c>
      <c r="AE895" s="10" t="e">
        <f>IF(ISNA(AD895),VLOOKUP(C895,Layout2!$F$2:$M$2395,8,FALSE),AD895)</f>
        <v>#N/A</v>
      </c>
      <c r="AF895" s="10" t="e">
        <f>IF(ISNA(AE895),VLOOKUP(B895,Layout2!$F$2:$M$2395,8,FALSE),AE895)</f>
        <v>#N/A</v>
      </c>
      <c r="AG895" s="10" t="e">
        <f>IF(ISNA(AF895),VLOOKUP(B895,Layout2!$B$2:$M$2395,12,FALSE),AF895)</f>
        <v>#N/A</v>
      </c>
      <c r="AI895" s="17" t="e">
        <v>#N/A</v>
      </c>
      <c r="AJ895" s="17" t="e">
        <v>#N/A</v>
      </c>
      <c r="AK895" s="17" t="s">
        <v>19</v>
      </c>
      <c r="AL895" t="str">
        <f t="shared" si="54"/>
        <v/>
      </c>
      <c r="AM895" t="str">
        <f t="shared" si="55"/>
        <v>RIO BRAVO APOLLO FIC DE FIM</v>
      </c>
    </row>
    <row r="896" spans="1:39" ht="12.75" customHeight="1" x14ac:dyDescent="0.3">
      <c r="A896" s="6" t="s">
        <v>2872</v>
      </c>
      <c r="B896" s="6" t="s">
        <v>2873</v>
      </c>
      <c r="C896" s="6" t="s">
        <v>19</v>
      </c>
      <c r="D896" s="7" t="b">
        <v>0</v>
      </c>
      <c r="E896" s="6" t="s">
        <v>19</v>
      </c>
      <c r="F896" s="6" t="s">
        <v>19</v>
      </c>
      <c r="G896" s="8">
        <v>0</v>
      </c>
      <c r="H896" s="8">
        <v>0</v>
      </c>
      <c r="I896" s="9"/>
      <c r="J896" s="9"/>
      <c r="K896" s="9"/>
      <c r="L896" s="6" t="s">
        <v>19</v>
      </c>
      <c r="M896" s="9"/>
      <c r="N896" s="6" t="s">
        <v>19</v>
      </c>
      <c r="O896" s="9"/>
      <c r="P896" s="7">
        <v>0</v>
      </c>
      <c r="Q896" s="6" t="s">
        <v>19</v>
      </c>
      <c r="R896" s="6" t="s">
        <v>19</v>
      </c>
      <c r="S896" s="6" t="s">
        <v>19</v>
      </c>
      <c r="T896" s="8">
        <v>43181</v>
      </c>
      <c r="U896" s="8">
        <v>8</v>
      </c>
      <c r="V896" s="7" t="b">
        <v>1</v>
      </c>
      <c r="W896" s="6" t="s">
        <v>712</v>
      </c>
      <c r="X896" s="6" t="s">
        <v>19</v>
      </c>
      <c r="Y896" s="7">
        <v>0</v>
      </c>
      <c r="Z896" s="6" t="s">
        <v>19</v>
      </c>
      <c r="AA896" s="6" t="str">
        <f t="shared" si="52"/>
        <v/>
      </c>
      <c r="AB896" s="6" t="str">
        <f t="shared" si="53"/>
        <v/>
      </c>
      <c r="AD896" s="10" t="e">
        <f>VLOOKUP(R896,Layout2!$B$2:$M$2395,12,FALSE)</f>
        <v>#N/A</v>
      </c>
      <c r="AE896" s="10" t="e">
        <f>IF(ISNA(AD896),VLOOKUP(C896,Layout2!$F$2:$M$2395,8,FALSE),AD896)</f>
        <v>#N/A</v>
      </c>
      <c r="AF896" s="10" t="e">
        <f>IF(ISNA(AE896),VLOOKUP(B896,Layout2!$F$2:$M$2395,8,FALSE),AE896)</f>
        <v>#N/A</v>
      </c>
      <c r="AG896" s="10" t="e">
        <f>IF(ISNA(AF896),VLOOKUP(B896,Layout2!$B$2:$M$2395,12,FALSE),AF896)</f>
        <v>#N/A</v>
      </c>
      <c r="AI896" s="17" t="e">
        <v>#N/A</v>
      </c>
      <c r="AJ896" s="17" t="e">
        <v>#N/A</v>
      </c>
      <c r="AK896" s="17" t="s">
        <v>19</v>
      </c>
      <c r="AL896" t="str">
        <f t="shared" si="54"/>
        <v/>
      </c>
      <c r="AM896" t="str">
        <f t="shared" si="55"/>
        <v>Unknown (BRATG3CTF009)</v>
      </c>
    </row>
    <row r="897" spans="1:39" ht="12.75" customHeight="1" x14ac:dyDescent="0.3">
      <c r="A897" s="6" t="s">
        <v>2874</v>
      </c>
      <c r="B897" s="6" t="s">
        <v>72</v>
      </c>
      <c r="C897" s="6" t="s">
        <v>73</v>
      </c>
      <c r="D897" s="7" t="b">
        <v>0</v>
      </c>
      <c r="E897" s="6" t="s">
        <v>1105</v>
      </c>
      <c r="F897" s="6" t="s">
        <v>867</v>
      </c>
      <c r="G897" s="8">
        <v>0</v>
      </c>
      <c r="H897" s="8">
        <v>55153</v>
      </c>
      <c r="I897" s="9"/>
      <c r="J897" s="9"/>
      <c r="K897" s="9"/>
      <c r="L897" s="6" t="s">
        <v>19</v>
      </c>
      <c r="M897" s="9"/>
      <c r="N897" s="6" t="s">
        <v>19</v>
      </c>
      <c r="O897" s="9"/>
      <c r="P897" s="7">
        <v>0</v>
      </c>
      <c r="Q897" s="6" t="s">
        <v>869</v>
      </c>
      <c r="R897" s="6" t="s">
        <v>72</v>
      </c>
      <c r="S897" s="6" t="s">
        <v>19</v>
      </c>
      <c r="T897" s="8">
        <v>43185</v>
      </c>
      <c r="U897" s="8">
        <v>43242</v>
      </c>
      <c r="V897" s="7" t="b">
        <v>0</v>
      </c>
      <c r="W897" s="6" t="s">
        <v>860</v>
      </c>
      <c r="X897" s="6" t="s">
        <v>870</v>
      </c>
      <c r="Y897" s="7">
        <v>0</v>
      </c>
      <c r="Z897" s="6" t="s">
        <v>19</v>
      </c>
      <c r="AA897" s="6" t="str">
        <f t="shared" si="52"/>
        <v/>
      </c>
      <c r="AB897" s="6" t="str">
        <f t="shared" si="53"/>
        <v>02773542000122</v>
      </c>
      <c r="AD897" s="10" t="str">
        <f>VLOOKUP(R897,Layout2!$B$2:$M$2395,12,FALSE)</f>
        <v>02773542000122</v>
      </c>
      <c r="AE897" s="10" t="str">
        <f>IF(ISNA(AD897),VLOOKUP(C897,Layout2!$F$2:$M$2395,8,FALSE),AD897)</f>
        <v>02773542000122</v>
      </c>
      <c r="AF897" s="10" t="str">
        <f>IF(ISNA(AE897),VLOOKUP(B897,Layout2!$F$2:$M$2395,8,FALSE),AE897)</f>
        <v>02773542000122</v>
      </c>
      <c r="AG897" s="10" t="str">
        <f>IF(ISNA(AF897),VLOOKUP(B897,Layout2!$B$2:$M$2395,12,FALSE),AF897)</f>
        <v>02773542000122</v>
      </c>
      <c r="AI897" s="17" t="e">
        <v>#N/A</v>
      </c>
      <c r="AJ897" s="17" t="e">
        <v>#N/A</v>
      </c>
      <c r="AK897" s="17" t="s">
        <v>19</v>
      </c>
      <c r="AL897" t="str">
        <f t="shared" si="54"/>
        <v/>
      </c>
      <c r="AM897" t="str">
        <f t="shared" si="55"/>
        <v>CRI Rede DOr RB Capital 141S 1E</v>
      </c>
    </row>
    <row r="898" spans="1:39" ht="12.75" customHeight="1" x14ac:dyDescent="0.3">
      <c r="A898" s="6" t="s">
        <v>2875</v>
      </c>
      <c r="B898" s="6" t="s">
        <v>334</v>
      </c>
      <c r="C898" s="6" t="s">
        <v>335</v>
      </c>
      <c r="D898" s="7" t="b">
        <v>0</v>
      </c>
      <c r="E898" s="6" t="s">
        <v>974</v>
      </c>
      <c r="F898" s="6" t="s">
        <v>975</v>
      </c>
      <c r="G898" s="8">
        <v>43187</v>
      </c>
      <c r="H898" s="8">
        <v>55153</v>
      </c>
      <c r="I898" s="9"/>
      <c r="J898" s="9"/>
      <c r="K898" s="9"/>
      <c r="L898" s="6" t="s">
        <v>19</v>
      </c>
      <c r="M898" s="9"/>
      <c r="N898" s="6" t="s">
        <v>888</v>
      </c>
      <c r="O898" s="9"/>
      <c r="P898" s="7">
        <v>0</v>
      </c>
      <c r="Q898" s="6" t="s">
        <v>999</v>
      </c>
      <c r="R898" s="6" t="s">
        <v>334</v>
      </c>
      <c r="S898" s="6" t="s">
        <v>19</v>
      </c>
      <c r="T898" s="8">
        <v>43186</v>
      </c>
      <c r="U898" s="8">
        <v>43325</v>
      </c>
      <c r="V898" s="7" t="b">
        <v>0</v>
      </c>
      <c r="W898" s="6" t="s">
        <v>860</v>
      </c>
      <c r="X898" s="6" t="s">
        <v>861</v>
      </c>
      <c r="Y898" s="7">
        <v>1</v>
      </c>
      <c r="Z898" s="6" t="s">
        <v>713</v>
      </c>
      <c r="AA898" s="6" t="str">
        <f t="shared" si="52"/>
        <v/>
      </c>
      <c r="AB898" s="6" t="str">
        <f t="shared" si="53"/>
        <v/>
      </c>
      <c r="AD898" s="10" t="str">
        <f>VLOOKUP(R898,Layout2!$B$2:$M$2395,12,FALSE)</f>
        <v/>
      </c>
      <c r="AE898" s="10" t="str">
        <f>IF(ISNA(AD898),VLOOKUP(C898,Layout2!$F$2:$M$2395,8,FALSE),AD898)</f>
        <v/>
      </c>
      <c r="AF898" s="10" t="str">
        <f>IF(ISNA(AE898),VLOOKUP(B898,Layout2!$F$2:$M$2395,8,FALSE),AE898)</f>
        <v/>
      </c>
      <c r="AG898" s="10" t="str">
        <f>IF(ISNA(AF898),VLOOKUP(B898,Layout2!$B$2:$M$2395,12,FALSE),AF898)</f>
        <v/>
      </c>
      <c r="AI898" s="17" t="e">
        <v>#N/A</v>
      </c>
      <c r="AJ898" s="17" t="e">
        <v>#N/A</v>
      </c>
      <c r="AK898" s="17" t="s">
        <v>19</v>
      </c>
      <c r="AL898" t="str">
        <f t="shared" si="54"/>
        <v/>
      </c>
      <c r="AM898" t="str">
        <f t="shared" si="55"/>
        <v>FII SHOPPING JARDIM SUL</v>
      </c>
    </row>
    <row r="899" spans="1:39" ht="12.75" customHeight="1" x14ac:dyDescent="0.3">
      <c r="A899" s="6" t="s">
        <v>2876</v>
      </c>
      <c r="B899" s="6" t="s">
        <v>2877</v>
      </c>
      <c r="C899" s="6" t="s">
        <v>19</v>
      </c>
      <c r="D899" s="7" t="b">
        <v>0</v>
      </c>
      <c r="E899" s="6" t="s">
        <v>19</v>
      </c>
      <c r="F899" s="6" t="s">
        <v>19</v>
      </c>
      <c r="G899" s="8">
        <v>0</v>
      </c>
      <c r="H899" s="8">
        <v>0</v>
      </c>
      <c r="I899" s="9"/>
      <c r="J899" s="9"/>
      <c r="K899" s="9"/>
      <c r="L899" s="6" t="s">
        <v>19</v>
      </c>
      <c r="M899" s="9"/>
      <c r="N899" s="6" t="s">
        <v>19</v>
      </c>
      <c r="O899" s="9"/>
      <c r="P899" s="7">
        <v>0</v>
      </c>
      <c r="Q899" s="6" t="s">
        <v>19</v>
      </c>
      <c r="R899" s="6" t="s">
        <v>19</v>
      </c>
      <c r="S899" s="6" t="s">
        <v>19</v>
      </c>
      <c r="T899" s="8">
        <v>43188</v>
      </c>
      <c r="U899" s="8">
        <v>43188</v>
      </c>
      <c r="V899" s="7" t="b">
        <v>0</v>
      </c>
      <c r="W899" s="6" t="s">
        <v>712</v>
      </c>
      <c r="X899" s="6" t="s">
        <v>19</v>
      </c>
      <c r="Y899" s="7">
        <v>0</v>
      </c>
      <c r="Z899" s="6" t="s">
        <v>19</v>
      </c>
      <c r="AA899" s="6" t="str">
        <f t="shared" ref="AA899:AA962" si="56">+AK899</f>
        <v/>
      </c>
      <c r="AB899" s="6" t="str">
        <f t="shared" ref="AB899:AB962" si="57">IF(ISNA(AG899),"",AG899)</f>
        <v/>
      </c>
      <c r="AD899" s="10" t="e">
        <f>VLOOKUP(R899,Layout2!$B$2:$M$2395,12,FALSE)</f>
        <v>#N/A</v>
      </c>
      <c r="AE899" s="10" t="e">
        <f>IF(ISNA(AD899),VLOOKUP(C899,Layout2!$F$2:$M$2395,8,FALSE),AD899)</f>
        <v>#N/A</v>
      </c>
      <c r="AF899" s="10" t="e">
        <f>IF(ISNA(AE899),VLOOKUP(B899,Layout2!$F$2:$M$2395,8,FALSE),AE899)</f>
        <v>#N/A</v>
      </c>
      <c r="AG899" s="10" t="e">
        <f>IF(ISNA(AF899),VLOOKUP(B899,Layout2!$B$2:$M$2395,12,FALSE),AF899)</f>
        <v>#N/A</v>
      </c>
      <c r="AI899" s="17" t="e">
        <v>#N/A</v>
      </c>
      <c r="AJ899" s="17" t="e">
        <v>#N/A</v>
      </c>
      <c r="AK899" s="17" t="s">
        <v>19</v>
      </c>
      <c r="AL899" t="str">
        <f t="shared" ref="AL899:AL962" si="58">+AA899</f>
        <v/>
      </c>
      <c r="AM899" t="str">
        <f t="shared" ref="AM899:AM962" si="59">+A899</f>
        <v>Unknown (BRCVIADBS028)</v>
      </c>
    </row>
    <row r="900" spans="1:39" ht="12.75" customHeight="1" x14ac:dyDescent="0.3">
      <c r="A900" s="6" t="s">
        <v>2878</v>
      </c>
      <c r="B900" s="6" t="s">
        <v>2879</v>
      </c>
      <c r="C900" s="6" t="s">
        <v>19</v>
      </c>
      <c r="D900" s="7" t="b">
        <v>0</v>
      </c>
      <c r="E900" s="6" t="s">
        <v>19</v>
      </c>
      <c r="F900" s="6" t="s">
        <v>19</v>
      </c>
      <c r="G900" s="8">
        <v>0</v>
      </c>
      <c r="H900" s="8">
        <v>0</v>
      </c>
      <c r="I900" s="9"/>
      <c r="J900" s="9"/>
      <c r="K900" s="9"/>
      <c r="L900" s="6" t="s">
        <v>19</v>
      </c>
      <c r="M900" s="9"/>
      <c r="N900" s="6" t="s">
        <v>19</v>
      </c>
      <c r="O900" s="9"/>
      <c r="P900" s="7">
        <v>0</v>
      </c>
      <c r="Q900" s="6" t="s">
        <v>19</v>
      </c>
      <c r="R900" s="6" t="s">
        <v>19</v>
      </c>
      <c r="S900" s="6" t="s">
        <v>19</v>
      </c>
      <c r="T900" s="8">
        <v>43188</v>
      </c>
      <c r="U900" s="8">
        <v>43188</v>
      </c>
      <c r="V900" s="7" t="b">
        <v>0</v>
      </c>
      <c r="W900" s="6" t="s">
        <v>712</v>
      </c>
      <c r="X900" s="6" t="s">
        <v>19</v>
      </c>
      <c r="Y900" s="7">
        <v>0</v>
      </c>
      <c r="Z900" s="6" t="s">
        <v>19</v>
      </c>
      <c r="AA900" s="6" t="str">
        <f t="shared" si="56"/>
        <v/>
      </c>
      <c r="AB900" s="6" t="str">
        <f t="shared" si="57"/>
        <v/>
      </c>
      <c r="AD900" s="10" t="e">
        <f>VLOOKUP(R900,Layout2!$B$2:$M$2395,12,FALSE)</f>
        <v>#N/A</v>
      </c>
      <c r="AE900" s="10" t="e">
        <f>IF(ISNA(AD900),VLOOKUP(C900,Layout2!$F$2:$M$2395,8,FALSE),AD900)</f>
        <v>#N/A</v>
      </c>
      <c r="AF900" s="10" t="e">
        <f>IF(ISNA(AE900),VLOOKUP(B900,Layout2!$F$2:$M$2395,8,FALSE),AE900)</f>
        <v>#N/A</v>
      </c>
      <c r="AG900" s="10" t="e">
        <f>IF(ISNA(AF900),VLOOKUP(B900,Layout2!$B$2:$M$2395,12,FALSE),AF900)</f>
        <v>#N/A</v>
      </c>
      <c r="AI900" s="17" t="e">
        <v>#N/A</v>
      </c>
      <c r="AJ900" s="17" t="e">
        <v>#N/A</v>
      </c>
      <c r="AK900" s="17" t="s">
        <v>19</v>
      </c>
      <c r="AL900" t="str">
        <f t="shared" si="58"/>
        <v/>
      </c>
      <c r="AM900" t="str">
        <f t="shared" si="59"/>
        <v>Unknown (BRDAYCLFI8S7)</v>
      </c>
    </row>
    <row r="901" spans="1:39" ht="12.75" customHeight="1" x14ac:dyDescent="0.3">
      <c r="A901" s="6" t="s">
        <v>2880</v>
      </c>
      <c r="B901" s="6" t="s">
        <v>2881</v>
      </c>
      <c r="C901" s="6" t="s">
        <v>19</v>
      </c>
      <c r="D901" s="7" t="b">
        <v>0</v>
      </c>
      <c r="E901" s="6" t="s">
        <v>19</v>
      </c>
      <c r="F901" s="6" t="s">
        <v>19</v>
      </c>
      <c r="G901" s="8">
        <v>0</v>
      </c>
      <c r="H901" s="8">
        <v>0</v>
      </c>
      <c r="I901" s="9"/>
      <c r="J901" s="9"/>
      <c r="K901" s="9"/>
      <c r="L901" s="6" t="s">
        <v>19</v>
      </c>
      <c r="M901" s="9"/>
      <c r="N901" s="6" t="s">
        <v>19</v>
      </c>
      <c r="O901" s="9"/>
      <c r="P901" s="7">
        <v>0</v>
      </c>
      <c r="Q901" s="6" t="s">
        <v>19</v>
      </c>
      <c r="R901" s="6" t="s">
        <v>19</v>
      </c>
      <c r="S901" s="6" t="s">
        <v>19</v>
      </c>
      <c r="T901" s="8">
        <v>43188</v>
      </c>
      <c r="U901" s="8">
        <v>43188</v>
      </c>
      <c r="V901" s="7" t="b">
        <v>0</v>
      </c>
      <c r="W901" s="6" t="s">
        <v>712</v>
      </c>
      <c r="X901" s="6" t="s">
        <v>19</v>
      </c>
      <c r="Y901" s="7">
        <v>0</v>
      </c>
      <c r="Z901" s="6" t="s">
        <v>19</v>
      </c>
      <c r="AA901" s="6" t="str">
        <f t="shared" si="56"/>
        <v/>
      </c>
      <c r="AB901" s="6" t="str">
        <f t="shared" si="57"/>
        <v/>
      </c>
      <c r="AD901" s="10" t="e">
        <f>VLOOKUP(R901,Layout2!$B$2:$M$2395,12,FALSE)</f>
        <v>#N/A</v>
      </c>
      <c r="AE901" s="10" t="e">
        <f>IF(ISNA(AD901),VLOOKUP(C901,Layout2!$F$2:$M$2395,8,FALSE),AD901)</f>
        <v>#N/A</v>
      </c>
      <c r="AF901" s="10" t="e">
        <f>IF(ISNA(AE901),VLOOKUP(B901,Layout2!$F$2:$M$2395,8,FALSE),AE901)</f>
        <v>#N/A</v>
      </c>
      <c r="AG901" s="10" t="e">
        <f>IF(ISNA(AF901),VLOOKUP(B901,Layout2!$B$2:$M$2395,12,FALSE),AF901)</f>
        <v>#N/A</v>
      </c>
      <c r="AI901" s="17" t="e">
        <v>#N/A</v>
      </c>
      <c r="AJ901" s="17" t="e">
        <v>#N/A</v>
      </c>
      <c r="AK901" s="17" t="s">
        <v>19</v>
      </c>
      <c r="AL901" t="str">
        <f t="shared" si="58"/>
        <v/>
      </c>
      <c r="AM901" t="str">
        <f t="shared" si="59"/>
        <v>Unknown (BRZXSZLFI7J6)</v>
      </c>
    </row>
    <row r="902" spans="1:39" ht="12.75" customHeight="1" x14ac:dyDescent="0.3">
      <c r="A902" s="6" t="s">
        <v>2882</v>
      </c>
      <c r="B902" s="6" t="s">
        <v>2883</v>
      </c>
      <c r="C902" s="6" t="s">
        <v>19</v>
      </c>
      <c r="D902" s="7" t="b">
        <v>0</v>
      </c>
      <c r="E902" s="6" t="s">
        <v>19</v>
      </c>
      <c r="F902" s="6" t="s">
        <v>19</v>
      </c>
      <c r="G902" s="8">
        <v>0</v>
      </c>
      <c r="H902" s="8">
        <v>0</v>
      </c>
      <c r="I902" s="9"/>
      <c r="J902" s="9"/>
      <c r="K902" s="9"/>
      <c r="L902" s="6" t="s">
        <v>19</v>
      </c>
      <c r="M902" s="9"/>
      <c r="N902" s="6" t="s">
        <v>19</v>
      </c>
      <c r="O902" s="9"/>
      <c r="P902" s="7">
        <v>0</v>
      </c>
      <c r="Q902" s="6" t="s">
        <v>19</v>
      </c>
      <c r="R902" s="6" t="s">
        <v>19</v>
      </c>
      <c r="S902" s="6" t="s">
        <v>19</v>
      </c>
      <c r="T902" s="8">
        <v>43188</v>
      </c>
      <c r="U902" s="8">
        <v>43188</v>
      </c>
      <c r="V902" s="7" t="b">
        <v>0</v>
      </c>
      <c r="W902" s="6" t="s">
        <v>712</v>
      </c>
      <c r="X902" s="6" t="s">
        <v>19</v>
      </c>
      <c r="Y902" s="7">
        <v>0</v>
      </c>
      <c r="Z902" s="6" t="s">
        <v>19</v>
      </c>
      <c r="AA902" s="6" t="str">
        <f t="shared" si="56"/>
        <v/>
      </c>
      <c r="AB902" s="6" t="str">
        <f t="shared" si="57"/>
        <v/>
      </c>
      <c r="AD902" s="10" t="e">
        <f>VLOOKUP(R902,Layout2!$B$2:$M$2395,12,FALSE)</f>
        <v>#N/A</v>
      </c>
      <c r="AE902" s="10" t="e">
        <f>IF(ISNA(AD902),VLOOKUP(C902,Layout2!$F$2:$M$2395,8,FALSE),AD902)</f>
        <v>#N/A</v>
      </c>
      <c r="AF902" s="10" t="e">
        <f>IF(ISNA(AE902),VLOOKUP(B902,Layout2!$F$2:$M$2395,8,FALSE),AE902)</f>
        <v>#N/A</v>
      </c>
      <c r="AG902" s="10" t="e">
        <f>IF(ISNA(AF902),VLOOKUP(B902,Layout2!$B$2:$M$2395,12,FALSE),AF902)</f>
        <v>#N/A</v>
      </c>
      <c r="AI902" s="17" t="e">
        <v>#N/A</v>
      </c>
      <c r="AJ902" s="17" t="e">
        <v>#N/A</v>
      </c>
      <c r="AK902" s="17" t="s">
        <v>19</v>
      </c>
      <c r="AL902" t="str">
        <f t="shared" si="58"/>
        <v/>
      </c>
      <c r="AM902" t="str">
        <f t="shared" si="59"/>
        <v>Unknown (BRSBSPDBS114)</v>
      </c>
    </row>
    <row r="903" spans="1:39" ht="12.75" customHeight="1" x14ac:dyDescent="0.3">
      <c r="A903" s="6" t="s">
        <v>2884</v>
      </c>
      <c r="B903" s="6" t="s">
        <v>2885</v>
      </c>
      <c r="C903" s="6" t="s">
        <v>19</v>
      </c>
      <c r="D903" s="7" t="b">
        <v>0</v>
      </c>
      <c r="E903" s="6" t="s">
        <v>19</v>
      </c>
      <c r="F903" s="6" t="s">
        <v>19</v>
      </c>
      <c r="G903" s="8">
        <v>0</v>
      </c>
      <c r="H903" s="8">
        <v>0</v>
      </c>
      <c r="I903" s="9"/>
      <c r="J903" s="9"/>
      <c r="K903" s="9"/>
      <c r="L903" s="6" t="s">
        <v>19</v>
      </c>
      <c r="M903" s="9"/>
      <c r="N903" s="6" t="s">
        <v>19</v>
      </c>
      <c r="O903" s="9"/>
      <c r="P903" s="7">
        <v>0</v>
      </c>
      <c r="Q903" s="6" t="s">
        <v>19</v>
      </c>
      <c r="R903" s="6" t="s">
        <v>19</v>
      </c>
      <c r="S903" s="6" t="s">
        <v>19</v>
      </c>
      <c r="T903" s="8">
        <v>43188</v>
      </c>
      <c r="U903" s="8">
        <v>43188</v>
      </c>
      <c r="V903" s="7" t="b">
        <v>0</v>
      </c>
      <c r="W903" s="6" t="s">
        <v>712</v>
      </c>
      <c r="X903" s="6" t="s">
        <v>19</v>
      </c>
      <c r="Y903" s="7">
        <v>0</v>
      </c>
      <c r="Z903" s="6" t="s">
        <v>19</v>
      </c>
      <c r="AA903" s="6" t="str">
        <f t="shared" si="56"/>
        <v/>
      </c>
      <c r="AB903" s="6" t="str">
        <f t="shared" si="57"/>
        <v/>
      </c>
      <c r="AD903" s="10" t="e">
        <f>VLOOKUP(R903,Layout2!$B$2:$M$2395,12,FALSE)</f>
        <v>#N/A</v>
      </c>
      <c r="AE903" s="10" t="e">
        <f>IF(ISNA(AD903),VLOOKUP(C903,Layout2!$F$2:$M$2395,8,FALSE),AD903)</f>
        <v>#N/A</v>
      </c>
      <c r="AF903" s="10" t="e">
        <f>IF(ISNA(AE903),VLOOKUP(B903,Layout2!$F$2:$M$2395,8,FALSE),AE903)</f>
        <v>#N/A</v>
      </c>
      <c r="AG903" s="10" t="e">
        <f>IF(ISNA(AF903),VLOOKUP(B903,Layout2!$B$2:$M$2395,12,FALSE),AF903)</f>
        <v>#N/A</v>
      </c>
      <c r="AI903" s="17" t="e">
        <v>#N/A</v>
      </c>
      <c r="AJ903" s="17" t="e">
        <v>#N/A</v>
      </c>
      <c r="AK903" s="17" t="s">
        <v>19</v>
      </c>
      <c r="AL903" t="str">
        <f t="shared" si="58"/>
        <v/>
      </c>
      <c r="AM903" t="str">
        <f t="shared" si="59"/>
        <v>Unknown (BRZXSZLFNCJ5)</v>
      </c>
    </row>
    <row r="904" spans="1:39" ht="12.75" customHeight="1" x14ac:dyDescent="0.3">
      <c r="A904" s="6" t="s">
        <v>2886</v>
      </c>
      <c r="B904" s="6" t="s">
        <v>2887</v>
      </c>
      <c r="C904" s="6" t="s">
        <v>19</v>
      </c>
      <c r="D904" s="7" t="b">
        <v>0</v>
      </c>
      <c r="E904" s="6" t="s">
        <v>19</v>
      </c>
      <c r="F904" s="6" t="s">
        <v>19</v>
      </c>
      <c r="G904" s="8">
        <v>0</v>
      </c>
      <c r="H904" s="8">
        <v>0</v>
      </c>
      <c r="I904" s="9"/>
      <c r="J904" s="9"/>
      <c r="K904" s="9"/>
      <c r="L904" s="6" t="s">
        <v>19</v>
      </c>
      <c r="M904" s="9"/>
      <c r="N904" s="6" t="s">
        <v>19</v>
      </c>
      <c r="O904" s="9"/>
      <c r="P904" s="7">
        <v>0</v>
      </c>
      <c r="Q904" s="6" t="s">
        <v>19</v>
      </c>
      <c r="R904" s="6" t="s">
        <v>19</v>
      </c>
      <c r="S904" s="6" t="s">
        <v>19</v>
      </c>
      <c r="T904" s="8">
        <v>43188</v>
      </c>
      <c r="U904" s="8">
        <v>43188</v>
      </c>
      <c r="V904" s="7" t="b">
        <v>0</v>
      </c>
      <c r="W904" s="6" t="s">
        <v>712</v>
      </c>
      <c r="X904" s="6" t="s">
        <v>19</v>
      </c>
      <c r="Y904" s="7">
        <v>0</v>
      </c>
      <c r="Z904" s="6" t="s">
        <v>19</v>
      </c>
      <c r="AA904" s="6" t="str">
        <f t="shared" si="56"/>
        <v/>
      </c>
      <c r="AB904" s="6" t="str">
        <f t="shared" si="57"/>
        <v/>
      </c>
      <c r="AD904" s="10" t="e">
        <f>VLOOKUP(R904,Layout2!$B$2:$M$2395,12,FALSE)</f>
        <v>#N/A</v>
      </c>
      <c r="AE904" s="10" t="e">
        <f>IF(ISNA(AD904),VLOOKUP(C904,Layout2!$F$2:$M$2395,8,FALSE),AD904)</f>
        <v>#N/A</v>
      </c>
      <c r="AF904" s="10" t="e">
        <f>IF(ISNA(AE904),VLOOKUP(B904,Layout2!$F$2:$M$2395,8,FALSE),AE904)</f>
        <v>#N/A</v>
      </c>
      <c r="AG904" s="10" t="e">
        <f>IF(ISNA(AF904),VLOOKUP(B904,Layout2!$B$2:$M$2395,12,FALSE),AF904)</f>
        <v>#N/A</v>
      </c>
      <c r="AI904" s="17" t="e">
        <v>#N/A</v>
      </c>
      <c r="AJ904" s="17" t="e">
        <v>#N/A</v>
      </c>
      <c r="AK904" s="17" t="s">
        <v>19</v>
      </c>
      <c r="AL904" t="str">
        <f t="shared" si="58"/>
        <v/>
      </c>
      <c r="AM904" t="str">
        <f t="shared" si="59"/>
        <v>Unknown (BRZXSZLFNKI0)</v>
      </c>
    </row>
    <row r="905" spans="1:39" ht="12.75" customHeight="1" x14ac:dyDescent="0.3">
      <c r="A905" s="6" t="s">
        <v>2888</v>
      </c>
      <c r="B905" s="6" t="s">
        <v>2889</v>
      </c>
      <c r="C905" s="6" t="s">
        <v>19</v>
      </c>
      <c r="D905" s="7" t="b">
        <v>0</v>
      </c>
      <c r="E905" s="6" t="s">
        <v>19</v>
      </c>
      <c r="F905" s="6" t="s">
        <v>19</v>
      </c>
      <c r="G905" s="8">
        <v>0</v>
      </c>
      <c r="H905" s="8">
        <v>0</v>
      </c>
      <c r="I905" s="9"/>
      <c r="J905" s="9"/>
      <c r="K905" s="9"/>
      <c r="L905" s="6" t="s">
        <v>19</v>
      </c>
      <c r="M905" s="9"/>
      <c r="N905" s="6" t="s">
        <v>19</v>
      </c>
      <c r="O905" s="9"/>
      <c r="P905" s="7">
        <v>0</v>
      </c>
      <c r="Q905" s="6" t="s">
        <v>19</v>
      </c>
      <c r="R905" s="6" t="s">
        <v>19</v>
      </c>
      <c r="S905" s="6" t="s">
        <v>19</v>
      </c>
      <c r="T905" s="8">
        <v>43188</v>
      </c>
      <c r="U905" s="8">
        <v>43188</v>
      </c>
      <c r="V905" s="7" t="b">
        <v>0</v>
      </c>
      <c r="W905" s="6" t="s">
        <v>712</v>
      </c>
      <c r="X905" s="6" t="s">
        <v>19</v>
      </c>
      <c r="Y905" s="7">
        <v>0</v>
      </c>
      <c r="Z905" s="6" t="s">
        <v>19</v>
      </c>
      <c r="AA905" s="6" t="str">
        <f t="shared" si="56"/>
        <v/>
      </c>
      <c r="AB905" s="6" t="str">
        <f t="shared" si="57"/>
        <v/>
      </c>
      <c r="AD905" s="10" t="e">
        <f>VLOOKUP(R905,Layout2!$B$2:$M$2395,12,FALSE)</f>
        <v>#N/A</v>
      </c>
      <c r="AE905" s="10" t="e">
        <f>IF(ISNA(AD905),VLOOKUP(C905,Layout2!$F$2:$M$2395,8,FALSE),AD905)</f>
        <v>#N/A</v>
      </c>
      <c r="AF905" s="10" t="e">
        <f>IF(ISNA(AE905),VLOOKUP(B905,Layout2!$F$2:$M$2395,8,FALSE),AE905)</f>
        <v>#N/A</v>
      </c>
      <c r="AG905" s="10" t="e">
        <f>IF(ISNA(AF905),VLOOKUP(B905,Layout2!$B$2:$M$2395,12,FALSE),AF905)</f>
        <v>#N/A</v>
      </c>
      <c r="AI905" s="17" t="e">
        <v>#N/A</v>
      </c>
      <c r="AJ905" s="17" t="e">
        <v>#N/A</v>
      </c>
      <c r="AK905" s="17" t="s">
        <v>19</v>
      </c>
      <c r="AL905" t="str">
        <f t="shared" si="58"/>
        <v/>
      </c>
      <c r="AM905" t="str">
        <f t="shared" si="59"/>
        <v>Unknown (BRVLIDDBS049)</v>
      </c>
    </row>
    <row r="906" spans="1:39" ht="12.75" customHeight="1" x14ac:dyDescent="0.3">
      <c r="A906" s="6" t="s">
        <v>2890</v>
      </c>
      <c r="B906" s="6" t="s">
        <v>2891</v>
      </c>
      <c r="C906" s="6" t="s">
        <v>19</v>
      </c>
      <c r="D906" s="7" t="b">
        <v>0</v>
      </c>
      <c r="E906" s="6" t="s">
        <v>19</v>
      </c>
      <c r="F906" s="6" t="s">
        <v>19</v>
      </c>
      <c r="G906" s="8">
        <v>0</v>
      </c>
      <c r="H906" s="8">
        <v>0</v>
      </c>
      <c r="I906" s="9"/>
      <c r="J906" s="9"/>
      <c r="K906" s="9"/>
      <c r="L906" s="6" t="s">
        <v>19</v>
      </c>
      <c r="M906" s="9"/>
      <c r="N906" s="6" t="s">
        <v>19</v>
      </c>
      <c r="O906" s="9"/>
      <c r="P906" s="7">
        <v>0</v>
      </c>
      <c r="Q906" s="6" t="s">
        <v>19</v>
      </c>
      <c r="R906" s="6" t="s">
        <v>19</v>
      </c>
      <c r="S906" s="6" t="s">
        <v>19</v>
      </c>
      <c r="T906" s="8">
        <v>43188</v>
      </c>
      <c r="U906" s="8">
        <v>43188</v>
      </c>
      <c r="V906" s="7" t="b">
        <v>0</v>
      </c>
      <c r="W906" s="6" t="s">
        <v>712</v>
      </c>
      <c r="X906" s="6" t="s">
        <v>19</v>
      </c>
      <c r="Y906" s="7">
        <v>0</v>
      </c>
      <c r="Z906" s="6" t="s">
        <v>19</v>
      </c>
      <c r="AA906" s="6" t="str">
        <f t="shared" si="56"/>
        <v/>
      </c>
      <c r="AB906" s="6" t="str">
        <f t="shared" si="57"/>
        <v/>
      </c>
      <c r="AD906" s="10" t="e">
        <f>VLOOKUP(R906,Layout2!$B$2:$M$2395,12,FALSE)</f>
        <v>#N/A</v>
      </c>
      <c r="AE906" s="10" t="e">
        <f>IF(ISNA(AD906),VLOOKUP(C906,Layout2!$F$2:$M$2395,8,FALSE),AD906)</f>
        <v>#N/A</v>
      </c>
      <c r="AF906" s="10" t="e">
        <f>IF(ISNA(AE906),VLOOKUP(B906,Layout2!$F$2:$M$2395,8,FALSE),AE906)</f>
        <v>#N/A</v>
      </c>
      <c r="AG906" s="10" t="e">
        <f>IF(ISNA(AF906),VLOOKUP(B906,Layout2!$B$2:$M$2395,12,FALSE),AF906)</f>
        <v>#N/A</v>
      </c>
      <c r="AI906" s="17" t="e">
        <v>#N/A</v>
      </c>
      <c r="AJ906" s="17" t="e">
        <v>#N/A</v>
      </c>
      <c r="AK906" s="17" t="s">
        <v>19</v>
      </c>
      <c r="AL906" t="str">
        <f t="shared" si="58"/>
        <v/>
      </c>
      <c r="AM906" t="str">
        <f t="shared" si="59"/>
        <v>Unknown (BRZYTZLFI4P8)</v>
      </c>
    </row>
    <row r="907" spans="1:39" ht="12.75" customHeight="1" x14ac:dyDescent="0.3">
      <c r="A907" s="6" t="s">
        <v>2892</v>
      </c>
      <c r="B907" s="6" t="s">
        <v>2893</v>
      </c>
      <c r="C907" s="6" t="s">
        <v>19</v>
      </c>
      <c r="D907" s="7" t="b">
        <v>0</v>
      </c>
      <c r="E907" s="6" t="s">
        <v>19</v>
      </c>
      <c r="F907" s="6" t="s">
        <v>19</v>
      </c>
      <c r="G907" s="8">
        <v>0</v>
      </c>
      <c r="H907" s="8">
        <v>0</v>
      </c>
      <c r="I907" s="9"/>
      <c r="J907" s="9"/>
      <c r="K907" s="9"/>
      <c r="L907" s="6" t="s">
        <v>19</v>
      </c>
      <c r="M907" s="9"/>
      <c r="N907" s="6" t="s">
        <v>19</v>
      </c>
      <c r="O907" s="9"/>
      <c r="P907" s="7">
        <v>0</v>
      </c>
      <c r="Q907" s="6" t="s">
        <v>19</v>
      </c>
      <c r="R907" s="6" t="s">
        <v>19</v>
      </c>
      <c r="S907" s="6" t="s">
        <v>19</v>
      </c>
      <c r="T907" s="8">
        <v>43188</v>
      </c>
      <c r="U907" s="8">
        <v>43188</v>
      </c>
      <c r="V907" s="7" t="b">
        <v>0</v>
      </c>
      <c r="W907" s="6" t="s">
        <v>712</v>
      </c>
      <c r="X907" s="6" t="s">
        <v>19</v>
      </c>
      <c r="Y907" s="7">
        <v>0</v>
      </c>
      <c r="Z907" s="6" t="s">
        <v>19</v>
      </c>
      <c r="AA907" s="6" t="str">
        <f t="shared" si="56"/>
        <v/>
      </c>
      <c r="AB907" s="6" t="str">
        <f t="shared" si="57"/>
        <v/>
      </c>
      <c r="AD907" s="10" t="e">
        <f>VLOOKUP(R907,Layout2!$B$2:$M$2395,12,FALSE)</f>
        <v>#N/A</v>
      </c>
      <c r="AE907" s="10" t="e">
        <f>IF(ISNA(AD907),VLOOKUP(C907,Layout2!$F$2:$M$2395,8,FALSE),AD907)</f>
        <v>#N/A</v>
      </c>
      <c r="AF907" s="10" t="e">
        <f>IF(ISNA(AE907),VLOOKUP(B907,Layout2!$F$2:$M$2395,8,FALSE),AE907)</f>
        <v>#N/A</v>
      </c>
      <c r="AG907" s="10" t="e">
        <f>IF(ISNA(AF907),VLOOKUP(B907,Layout2!$B$2:$M$2395,12,FALSE),AF907)</f>
        <v>#N/A</v>
      </c>
      <c r="AI907" s="17" t="e">
        <v>#N/A</v>
      </c>
      <c r="AJ907" s="17" t="e">
        <v>#N/A</v>
      </c>
      <c r="AK907" s="17" t="s">
        <v>19</v>
      </c>
      <c r="AL907" t="str">
        <f t="shared" si="58"/>
        <v/>
      </c>
      <c r="AM907" t="str">
        <f t="shared" si="59"/>
        <v>Unknown (BRZXSZLFI7S7)</v>
      </c>
    </row>
    <row r="908" spans="1:39" ht="12.75" customHeight="1" x14ac:dyDescent="0.3">
      <c r="A908" s="6" t="s">
        <v>2894</v>
      </c>
      <c r="B908" s="6" t="s">
        <v>2895</v>
      </c>
      <c r="C908" s="6" t="s">
        <v>19</v>
      </c>
      <c r="D908" s="7" t="b">
        <v>0</v>
      </c>
      <c r="E908" s="6" t="s">
        <v>19</v>
      </c>
      <c r="F908" s="6" t="s">
        <v>19</v>
      </c>
      <c r="G908" s="8">
        <v>0</v>
      </c>
      <c r="H908" s="8">
        <v>0</v>
      </c>
      <c r="I908" s="9"/>
      <c r="J908" s="9"/>
      <c r="K908" s="9"/>
      <c r="L908" s="6" t="s">
        <v>19</v>
      </c>
      <c r="M908" s="9"/>
      <c r="N908" s="6" t="s">
        <v>19</v>
      </c>
      <c r="O908" s="9"/>
      <c r="P908" s="7">
        <v>0</v>
      </c>
      <c r="Q908" s="6" t="s">
        <v>19</v>
      </c>
      <c r="R908" s="6" t="s">
        <v>19</v>
      </c>
      <c r="S908" s="6" t="s">
        <v>19</v>
      </c>
      <c r="T908" s="8">
        <v>43188</v>
      </c>
      <c r="U908" s="8">
        <v>43188</v>
      </c>
      <c r="V908" s="7" t="b">
        <v>0</v>
      </c>
      <c r="W908" s="6" t="s">
        <v>712</v>
      </c>
      <c r="X908" s="6" t="s">
        <v>19</v>
      </c>
      <c r="Y908" s="7">
        <v>0</v>
      </c>
      <c r="Z908" s="6" t="s">
        <v>19</v>
      </c>
      <c r="AA908" s="6" t="str">
        <f t="shared" si="56"/>
        <v/>
      </c>
      <c r="AB908" s="6" t="str">
        <f t="shared" si="57"/>
        <v/>
      </c>
      <c r="AD908" s="10" t="e">
        <f>VLOOKUP(R908,Layout2!$B$2:$M$2395,12,FALSE)</f>
        <v>#N/A</v>
      </c>
      <c r="AE908" s="10" t="e">
        <f>IF(ISNA(AD908),VLOOKUP(C908,Layout2!$F$2:$M$2395,8,FALSE),AD908)</f>
        <v>#N/A</v>
      </c>
      <c r="AF908" s="10" t="e">
        <f>IF(ISNA(AE908),VLOOKUP(B908,Layout2!$F$2:$M$2395,8,FALSE),AE908)</f>
        <v>#N/A</v>
      </c>
      <c r="AG908" s="10" t="e">
        <f>IF(ISNA(AF908),VLOOKUP(B908,Layout2!$B$2:$M$2395,12,FALSE),AF908)</f>
        <v>#N/A</v>
      </c>
      <c r="AI908" s="17" t="e">
        <v>#N/A</v>
      </c>
      <c r="AJ908" s="17" t="e">
        <v>#N/A</v>
      </c>
      <c r="AK908" s="17" t="s">
        <v>19</v>
      </c>
      <c r="AL908" t="str">
        <f t="shared" si="58"/>
        <v/>
      </c>
      <c r="AM908" t="str">
        <f t="shared" si="59"/>
        <v>Unknown (BRDAYCLFI6S1)</v>
      </c>
    </row>
    <row r="909" spans="1:39" ht="12.75" customHeight="1" x14ac:dyDescent="0.3">
      <c r="A909" s="6" t="s">
        <v>2896</v>
      </c>
      <c r="B909" s="6" t="s">
        <v>2897</v>
      </c>
      <c r="C909" s="6" t="s">
        <v>19</v>
      </c>
      <c r="D909" s="7" t="b">
        <v>0</v>
      </c>
      <c r="E909" s="6" t="s">
        <v>19</v>
      </c>
      <c r="F909" s="6" t="s">
        <v>19</v>
      </c>
      <c r="G909" s="8">
        <v>0</v>
      </c>
      <c r="H909" s="8">
        <v>0</v>
      </c>
      <c r="I909" s="9"/>
      <c r="J909" s="9"/>
      <c r="K909" s="9"/>
      <c r="L909" s="6" t="s">
        <v>19</v>
      </c>
      <c r="M909" s="9"/>
      <c r="N909" s="6" t="s">
        <v>19</v>
      </c>
      <c r="O909" s="9"/>
      <c r="P909" s="7">
        <v>0</v>
      </c>
      <c r="Q909" s="6" t="s">
        <v>19</v>
      </c>
      <c r="R909" s="6" t="s">
        <v>19</v>
      </c>
      <c r="S909" s="6" t="s">
        <v>19</v>
      </c>
      <c r="T909" s="8">
        <v>43188</v>
      </c>
      <c r="U909" s="8">
        <v>43188</v>
      </c>
      <c r="V909" s="7" t="b">
        <v>0</v>
      </c>
      <c r="W909" s="6" t="s">
        <v>712</v>
      </c>
      <c r="X909" s="6" t="s">
        <v>19</v>
      </c>
      <c r="Y909" s="7">
        <v>0</v>
      </c>
      <c r="Z909" s="6" t="s">
        <v>19</v>
      </c>
      <c r="AA909" s="6" t="str">
        <f t="shared" si="56"/>
        <v/>
      </c>
      <c r="AB909" s="6" t="str">
        <f t="shared" si="57"/>
        <v/>
      </c>
      <c r="AD909" s="10" t="e">
        <f>VLOOKUP(R909,Layout2!$B$2:$M$2395,12,FALSE)</f>
        <v>#N/A</v>
      </c>
      <c r="AE909" s="10" t="e">
        <f>IF(ISNA(AD909),VLOOKUP(C909,Layout2!$F$2:$M$2395,8,FALSE),AD909)</f>
        <v>#N/A</v>
      </c>
      <c r="AF909" s="10" t="e">
        <f>IF(ISNA(AE909),VLOOKUP(B909,Layout2!$F$2:$M$2395,8,FALSE),AE909)</f>
        <v>#N/A</v>
      </c>
      <c r="AG909" s="10" t="e">
        <f>IF(ISNA(AF909),VLOOKUP(B909,Layout2!$B$2:$M$2395,12,FALSE),AF909)</f>
        <v>#N/A</v>
      </c>
      <c r="AI909" s="17" t="e">
        <v>#N/A</v>
      </c>
      <c r="AJ909" s="17" t="e">
        <v>#N/A</v>
      </c>
      <c r="AK909" s="17" t="s">
        <v>19</v>
      </c>
      <c r="AL909" t="str">
        <f t="shared" si="58"/>
        <v/>
      </c>
      <c r="AM909" t="str">
        <f t="shared" si="59"/>
        <v>Unknown (BRZXSZLFNHI6)</v>
      </c>
    </row>
    <row r="910" spans="1:39" ht="12.75" customHeight="1" x14ac:dyDescent="0.3">
      <c r="A910" s="6" t="s">
        <v>2898</v>
      </c>
      <c r="B910" s="6" t="s">
        <v>2899</v>
      </c>
      <c r="C910" s="6" t="s">
        <v>19</v>
      </c>
      <c r="D910" s="7" t="b">
        <v>0</v>
      </c>
      <c r="E910" s="6" t="s">
        <v>19</v>
      </c>
      <c r="F910" s="6" t="s">
        <v>19</v>
      </c>
      <c r="G910" s="8">
        <v>0</v>
      </c>
      <c r="H910" s="8">
        <v>0</v>
      </c>
      <c r="I910" s="9"/>
      <c r="J910" s="9"/>
      <c r="K910" s="9"/>
      <c r="L910" s="6" t="s">
        <v>19</v>
      </c>
      <c r="M910" s="9"/>
      <c r="N910" s="6" t="s">
        <v>19</v>
      </c>
      <c r="O910" s="9"/>
      <c r="P910" s="7">
        <v>0</v>
      </c>
      <c r="Q910" s="6" t="s">
        <v>19</v>
      </c>
      <c r="R910" s="6" t="s">
        <v>19</v>
      </c>
      <c r="S910" s="6" t="s">
        <v>19</v>
      </c>
      <c r="T910" s="8">
        <v>43188</v>
      </c>
      <c r="U910" s="8">
        <v>43188</v>
      </c>
      <c r="V910" s="7" t="b">
        <v>0</v>
      </c>
      <c r="W910" s="6" t="s">
        <v>712</v>
      </c>
      <c r="X910" s="6" t="s">
        <v>19</v>
      </c>
      <c r="Y910" s="7">
        <v>0</v>
      </c>
      <c r="Z910" s="6" t="s">
        <v>19</v>
      </c>
      <c r="AA910" s="6" t="str">
        <f t="shared" si="56"/>
        <v/>
      </c>
      <c r="AB910" s="6" t="str">
        <f t="shared" si="57"/>
        <v/>
      </c>
      <c r="AD910" s="10" t="e">
        <f>VLOOKUP(R910,Layout2!$B$2:$M$2395,12,FALSE)</f>
        <v>#N/A</v>
      </c>
      <c r="AE910" s="10" t="e">
        <f>IF(ISNA(AD910),VLOOKUP(C910,Layout2!$F$2:$M$2395,8,FALSE),AD910)</f>
        <v>#N/A</v>
      </c>
      <c r="AF910" s="10" t="e">
        <f>IF(ISNA(AE910),VLOOKUP(B910,Layout2!$F$2:$M$2395,8,FALSE),AE910)</f>
        <v>#N/A</v>
      </c>
      <c r="AG910" s="10" t="e">
        <f>IF(ISNA(AF910),VLOOKUP(B910,Layout2!$B$2:$M$2395,12,FALSE),AF910)</f>
        <v>#N/A</v>
      </c>
      <c r="AI910" s="17" t="e">
        <v>#N/A</v>
      </c>
      <c r="AJ910" s="17" t="e">
        <v>#N/A</v>
      </c>
      <c r="AK910" s="17" t="s">
        <v>19</v>
      </c>
      <c r="AL910" t="str">
        <f t="shared" si="58"/>
        <v/>
      </c>
      <c r="AM910" t="str">
        <f t="shared" si="59"/>
        <v>Unknown (BRBFIAC014B8)</v>
      </c>
    </row>
    <row r="911" spans="1:39" ht="12.75" customHeight="1" x14ac:dyDescent="0.3">
      <c r="A911" s="6" t="s">
        <v>2900</v>
      </c>
      <c r="B911" s="6" t="s">
        <v>2901</v>
      </c>
      <c r="C911" s="6" t="s">
        <v>19</v>
      </c>
      <c r="D911" s="7" t="b">
        <v>0</v>
      </c>
      <c r="E911" s="6" t="s">
        <v>19</v>
      </c>
      <c r="F911" s="6" t="s">
        <v>19</v>
      </c>
      <c r="G911" s="8">
        <v>0</v>
      </c>
      <c r="H911" s="8">
        <v>0</v>
      </c>
      <c r="I911" s="9"/>
      <c r="J911" s="9"/>
      <c r="K911" s="9"/>
      <c r="L911" s="6" t="s">
        <v>19</v>
      </c>
      <c r="M911" s="9"/>
      <c r="N911" s="6" t="s">
        <v>19</v>
      </c>
      <c r="O911" s="9"/>
      <c r="P911" s="7">
        <v>0</v>
      </c>
      <c r="Q911" s="6" t="s">
        <v>19</v>
      </c>
      <c r="R911" s="6" t="s">
        <v>19</v>
      </c>
      <c r="S911" s="6" t="s">
        <v>19</v>
      </c>
      <c r="T911" s="8">
        <v>43188</v>
      </c>
      <c r="U911" s="8">
        <v>43188</v>
      </c>
      <c r="V911" s="7" t="b">
        <v>0</v>
      </c>
      <c r="W911" s="6" t="s">
        <v>712</v>
      </c>
      <c r="X911" s="6" t="s">
        <v>19</v>
      </c>
      <c r="Y911" s="7">
        <v>0</v>
      </c>
      <c r="Z911" s="6" t="s">
        <v>19</v>
      </c>
      <c r="AA911" s="6" t="str">
        <f t="shared" si="56"/>
        <v/>
      </c>
      <c r="AB911" s="6" t="str">
        <f t="shared" si="57"/>
        <v/>
      </c>
      <c r="AD911" s="10" t="e">
        <f>VLOOKUP(R911,Layout2!$B$2:$M$2395,12,FALSE)</f>
        <v>#N/A</v>
      </c>
      <c r="AE911" s="10" t="e">
        <f>IF(ISNA(AD911),VLOOKUP(C911,Layout2!$F$2:$M$2395,8,FALSE),AD911)</f>
        <v>#N/A</v>
      </c>
      <c r="AF911" s="10" t="e">
        <f>IF(ISNA(AE911),VLOOKUP(B911,Layout2!$F$2:$M$2395,8,FALSE),AE911)</f>
        <v>#N/A</v>
      </c>
      <c r="AG911" s="10" t="e">
        <f>IF(ISNA(AF911),VLOOKUP(B911,Layout2!$B$2:$M$2395,12,FALSE),AF911)</f>
        <v>#N/A</v>
      </c>
      <c r="AI911" s="17" t="e">
        <v>#N/A</v>
      </c>
      <c r="AJ911" s="17" t="e">
        <v>#N/A</v>
      </c>
      <c r="AK911" s="17" t="s">
        <v>19</v>
      </c>
      <c r="AL911" t="str">
        <f t="shared" si="58"/>
        <v/>
      </c>
      <c r="AM911" t="str">
        <f t="shared" si="59"/>
        <v>Unknown (BRBITALFIJ54)</v>
      </c>
    </row>
    <row r="912" spans="1:39" ht="12.75" customHeight="1" x14ac:dyDescent="0.3">
      <c r="A912" s="6" t="s">
        <v>2902</v>
      </c>
      <c r="B912" s="6" t="s">
        <v>2903</v>
      </c>
      <c r="C912" s="6" t="s">
        <v>19</v>
      </c>
      <c r="D912" s="7" t="b">
        <v>0</v>
      </c>
      <c r="E912" s="6" t="s">
        <v>19</v>
      </c>
      <c r="F912" s="6" t="s">
        <v>19</v>
      </c>
      <c r="G912" s="8">
        <v>0</v>
      </c>
      <c r="H912" s="8">
        <v>0</v>
      </c>
      <c r="I912" s="9"/>
      <c r="J912" s="9"/>
      <c r="K912" s="9"/>
      <c r="L912" s="6" t="s">
        <v>19</v>
      </c>
      <c r="M912" s="9"/>
      <c r="N912" s="6" t="s">
        <v>19</v>
      </c>
      <c r="O912" s="9"/>
      <c r="P912" s="7">
        <v>0</v>
      </c>
      <c r="Q912" s="6" t="s">
        <v>19</v>
      </c>
      <c r="R912" s="6" t="s">
        <v>19</v>
      </c>
      <c r="S912" s="6" t="s">
        <v>19</v>
      </c>
      <c r="T912" s="8">
        <v>43188</v>
      </c>
      <c r="U912" s="8">
        <v>43188</v>
      </c>
      <c r="V912" s="7" t="b">
        <v>0</v>
      </c>
      <c r="W912" s="6" t="s">
        <v>712</v>
      </c>
      <c r="X912" s="6" t="s">
        <v>19</v>
      </c>
      <c r="Y912" s="7">
        <v>0</v>
      </c>
      <c r="Z912" s="6" t="s">
        <v>19</v>
      </c>
      <c r="AA912" s="6" t="str">
        <f t="shared" si="56"/>
        <v/>
      </c>
      <c r="AB912" s="6" t="str">
        <f t="shared" si="57"/>
        <v/>
      </c>
      <c r="AD912" s="10" t="e">
        <f>VLOOKUP(R912,Layout2!$B$2:$M$2395,12,FALSE)</f>
        <v>#N/A</v>
      </c>
      <c r="AE912" s="10" t="e">
        <f>IF(ISNA(AD912),VLOOKUP(C912,Layout2!$F$2:$M$2395,8,FALSE),AD912)</f>
        <v>#N/A</v>
      </c>
      <c r="AF912" s="10" t="e">
        <f>IF(ISNA(AE912),VLOOKUP(B912,Layout2!$F$2:$M$2395,8,FALSE),AE912)</f>
        <v>#N/A</v>
      </c>
      <c r="AG912" s="10" t="e">
        <f>IF(ISNA(AF912),VLOOKUP(B912,Layout2!$B$2:$M$2395,12,FALSE),AF912)</f>
        <v>#N/A</v>
      </c>
      <c r="AI912" s="17" t="e">
        <v>#N/A</v>
      </c>
      <c r="AJ912" s="17" t="e">
        <v>#N/A</v>
      </c>
      <c r="AK912" s="17" t="s">
        <v>19</v>
      </c>
      <c r="AL912" t="str">
        <f t="shared" si="58"/>
        <v/>
      </c>
      <c r="AM912" t="str">
        <f t="shared" si="59"/>
        <v>Unknown (BRBBNPLFI827)</v>
      </c>
    </row>
    <row r="913" spans="1:39" ht="12.75" customHeight="1" x14ac:dyDescent="0.3">
      <c r="A913" s="6" t="s">
        <v>2904</v>
      </c>
      <c r="B913" s="6" t="s">
        <v>2905</v>
      </c>
      <c r="C913" s="6" t="s">
        <v>19</v>
      </c>
      <c r="D913" s="7" t="b">
        <v>0</v>
      </c>
      <c r="E913" s="6" t="s">
        <v>19</v>
      </c>
      <c r="F913" s="6" t="s">
        <v>19</v>
      </c>
      <c r="G913" s="8">
        <v>0</v>
      </c>
      <c r="H913" s="8">
        <v>0</v>
      </c>
      <c r="I913" s="9"/>
      <c r="J913" s="9"/>
      <c r="K913" s="9"/>
      <c r="L913" s="6" t="s">
        <v>19</v>
      </c>
      <c r="M913" s="9"/>
      <c r="N913" s="6" t="s">
        <v>19</v>
      </c>
      <c r="O913" s="9"/>
      <c r="P913" s="7">
        <v>0</v>
      </c>
      <c r="Q913" s="6" t="s">
        <v>19</v>
      </c>
      <c r="R913" s="6" t="s">
        <v>19</v>
      </c>
      <c r="S913" s="6" t="s">
        <v>19</v>
      </c>
      <c r="T913" s="8">
        <v>43188</v>
      </c>
      <c r="U913" s="8">
        <v>43188</v>
      </c>
      <c r="V913" s="7" t="b">
        <v>0</v>
      </c>
      <c r="W913" s="6" t="s">
        <v>712</v>
      </c>
      <c r="X913" s="6" t="s">
        <v>19</v>
      </c>
      <c r="Y913" s="7">
        <v>0</v>
      </c>
      <c r="Z913" s="6" t="s">
        <v>19</v>
      </c>
      <c r="AA913" s="6" t="str">
        <f t="shared" si="56"/>
        <v/>
      </c>
      <c r="AB913" s="6" t="str">
        <f t="shared" si="57"/>
        <v/>
      </c>
      <c r="AD913" s="10" t="e">
        <f>VLOOKUP(R913,Layout2!$B$2:$M$2395,12,FALSE)</f>
        <v>#N/A</v>
      </c>
      <c r="AE913" s="10" t="e">
        <f>IF(ISNA(AD913),VLOOKUP(C913,Layout2!$F$2:$M$2395,8,FALSE),AD913)</f>
        <v>#N/A</v>
      </c>
      <c r="AF913" s="10" t="e">
        <f>IF(ISNA(AE913),VLOOKUP(B913,Layout2!$F$2:$M$2395,8,FALSE),AE913)</f>
        <v>#N/A</v>
      </c>
      <c r="AG913" s="10" t="e">
        <f>IF(ISNA(AF913),VLOOKUP(B913,Layout2!$B$2:$M$2395,12,FALSE),AF913)</f>
        <v>#N/A</v>
      </c>
      <c r="AI913" s="17" t="e">
        <v>#N/A</v>
      </c>
      <c r="AJ913" s="17" t="e">
        <v>#N/A</v>
      </c>
      <c r="AK913" s="17" t="s">
        <v>19</v>
      </c>
      <c r="AL913" t="str">
        <f t="shared" si="58"/>
        <v/>
      </c>
      <c r="AM913" t="str">
        <f t="shared" si="59"/>
        <v>Unknown (BRSANBLFIQX1)</v>
      </c>
    </row>
    <row r="914" spans="1:39" ht="12.75" customHeight="1" x14ac:dyDescent="0.3">
      <c r="A914" s="6" t="s">
        <v>2906</v>
      </c>
      <c r="B914" s="6" t="s">
        <v>2907</v>
      </c>
      <c r="C914" s="6" t="s">
        <v>19</v>
      </c>
      <c r="D914" s="7" t="b">
        <v>0</v>
      </c>
      <c r="E914" s="6" t="s">
        <v>19</v>
      </c>
      <c r="F914" s="6" t="s">
        <v>19</v>
      </c>
      <c r="G914" s="8">
        <v>0</v>
      </c>
      <c r="H914" s="8">
        <v>0</v>
      </c>
      <c r="I914" s="9"/>
      <c r="J914" s="9"/>
      <c r="K914" s="9"/>
      <c r="L914" s="6" t="s">
        <v>19</v>
      </c>
      <c r="M914" s="9"/>
      <c r="N914" s="6" t="s">
        <v>19</v>
      </c>
      <c r="O914" s="9"/>
      <c r="P914" s="7">
        <v>0</v>
      </c>
      <c r="Q914" s="6" t="s">
        <v>19</v>
      </c>
      <c r="R914" s="6" t="s">
        <v>19</v>
      </c>
      <c r="S914" s="6" t="s">
        <v>19</v>
      </c>
      <c r="T914" s="8">
        <v>43188</v>
      </c>
      <c r="U914" s="8">
        <v>43188</v>
      </c>
      <c r="V914" s="7" t="b">
        <v>0</v>
      </c>
      <c r="W914" s="6" t="s">
        <v>712</v>
      </c>
      <c r="X914" s="6" t="s">
        <v>19</v>
      </c>
      <c r="Y914" s="7">
        <v>0</v>
      </c>
      <c r="Z914" s="6" t="s">
        <v>19</v>
      </c>
      <c r="AA914" s="6" t="str">
        <f t="shared" si="56"/>
        <v/>
      </c>
      <c r="AB914" s="6" t="str">
        <f t="shared" si="57"/>
        <v/>
      </c>
      <c r="AD914" s="10" t="e">
        <f>VLOOKUP(R914,Layout2!$B$2:$M$2395,12,FALSE)</f>
        <v>#N/A</v>
      </c>
      <c r="AE914" s="10" t="e">
        <f>IF(ISNA(AD914),VLOOKUP(C914,Layout2!$F$2:$M$2395,8,FALSE),AD914)</f>
        <v>#N/A</v>
      </c>
      <c r="AF914" s="10" t="e">
        <f>IF(ISNA(AE914),VLOOKUP(B914,Layout2!$F$2:$M$2395,8,FALSE),AE914)</f>
        <v>#N/A</v>
      </c>
      <c r="AG914" s="10" t="e">
        <f>IF(ISNA(AF914),VLOOKUP(B914,Layout2!$B$2:$M$2395,12,FALSE),AF914)</f>
        <v>#N/A</v>
      </c>
      <c r="AI914" s="17" t="e">
        <v>#N/A</v>
      </c>
      <c r="AJ914" s="17" t="e">
        <v>#N/A</v>
      </c>
      <c r="AK914" s="17" t="s">
        <v>19</v>
      </c>
      <c r="AL914" t="str">
        <f t="shared" si="58"/>
        <v/>
      </c>
      <c r="AM914" t="str">
        <f t="shared" si="59"/>
        <v>Unknown (BRBITALFI9O7)</v>
      </c>
    </row>
    <row r="915" spans="1:39" ht="12.75" customHeight="1" x14ac:dyDescent="0.3">
      <c r="A915" s="6" t="s">
        <v>2908</v>
      </c>
      <c r="B915" s="6" t="s">
        <v>2909</v>
      </c>
      <c r="C915" s="6" t="s">
        <v>19</v>
      </c>
      <c r="D915" s="7" t="b">
        <v>0</v>
      </c>
      <c r="E915" s="6" t="s">
        <v>19</v>
      </c>
      <c r="F915" s="6" t="s">
        <v>19</v>
      </c>
      <c r="G915" s="8">
        <v>0</v>
      </c>
      <c r="H915" s="8">
        <v>0</v>
      </c>
      <c r="I915" s="9"/>
      <c r="J915" s="9"/>
      <c r="K915" s="9"/>
      <c r="L915" s="6" t="s">
        <v>19</v>
      </c>
      <c r="M915" s="9"/>
      <c r="N915" s="6" t="s">
        <v>19</v>
      </c>
      <c r="O915" s="9"/>
      <c r="P915" s="7">
        <v>0</v>
      </c>
      <c r="Q915" s="6" t="s">
        <v>19</v>
      </c>
      <c r="R915" s="6" t="s">
        <v>19</v>
      </c>
      <c r="S915" s="6" t="s">
        <v>19</v>
      </c>
      <c r="T915" s="8">
        <v>43188</v>
      </c>
      <c r="U915" s="8">
        <v>43188</v>
      </c>
      <c r="V915" s="7" t="b">
        <v>0</v>
      </c>
      <c r="W915" s="6" t="s">
        <v>712</v>
      </c>
      <c r="X915" s="6" t="s">
        <v>19</v>
      </c>
      <c r="Y915" s="7">
        <v>0</v>
      </c>
      <c r="Z915" s="6" t="s">
        <v>19</v>
      </c>
      <c r="AA915" s="6" t="str">
        <f t="shared" si="56"/>
        <v/>
      </c>
      <c r="AB915" s="6" t="str">
        <f t="shared" si="57"/>
        <v/>
      </c>
      <c r="AD915" s="10" t="e">
        <f>VLOOKUP(R915,Layout2!$B$2:$M$2395,12,FALSE)</f>
        <v>#N/A</v>
      </c>
      <c r="AE915" s="10" t="e">
        <f>IF(ISNA(AD915),VLOOKUP(C915,Layout2!$F$2:$M$2395,8,FALSE),AD915)</f>
        <v>#N/A</v>
      </c>
      <c r="AF915" s="10" t="e">
        <f>IF(ISNA(AE915),VLOOKUP(B915,Layout2!$F$2:$M$2395,8,FALSE),AE915)</f>
        <v>#N/A</v>
      </c>
      <c r="AG915" s="10" t="e">
        <f>IF(ISNA(AF915),VLOOKUP(B915,Layout2!$B$2:$M$2395,12,FALSE),AF915)</f>
        <v>#N/A</v>
      </c>
      <c r="AI915" s="17" t="e">
        <v>#N/A</v>
      </c>
      <c r="AJ915" s="17" t="e">
        <v>#N/A</v>
      </c>
      <c r="AK915" s="17" t="s">
        <v>19</v>
      </c>
      <c r="AL915" t="str">
        <f t="shared" si="58"/>
        <v/>
      </c>
      <c r="AM915" t="str">
        <f t="shared" si="59"/>
        <v>Unknown (BRCRNTLFI0U6)</v>
      </c>
    </row>
    <row r="916" spans="1:39" ht="12.75" customHeight="1" x14ac:dyDescent="0.3">
      <c r="A916" s="6" t="s">
        <v>2910</v>
      </c>
      <c r="B916" s="6" t="s">
        <v>2911</v>
      </c>
      <c r="C916" s="6" t="s">
        <v>19</v>
      </c>
      <c r="D916" s="7" t="b">
        <v>0</v>
      </c>
      <c r="E916" s="6" t="s">
        <v>19</v>
      </c>
      <c r="F916" s="6" t="s">
        <v>19</v>
      </c>
      <c r="G916" s="8">
        <v>0</v>
      </c>
      <c r="H916" s="8">
        <v>0</v>
      </c>
      <c r="I916" s="9"/>
      <c r="J916" s="9"/>
      <c r="K916" s="9"/>
      <c r="L916" s="6" t="s">
        <v>19</v>
      </c>
      <c r="M916" s="9"/>
      <c r="N916" s="6" t="s">
        <v>19</v>
      </c>
      <c r="O916" s="9"/>
      <c r="P916" s="7">
        <v>0</v>
      </c>
      <c r="Q916" s="6" t="s">
        <v>19</v>
      </c>
      <c r="R916" s="6" t="s">
        <v>19</v>
      </c>
      <c r="S916" s="6" t="s">
        <v>19</v>
      </c>
      <c r="T916" s="8">
        <v>43188</v>
      </c>
      <c r="U916" s="8">
        <v>43188</v>
      </c>
      <c r="V916" s="7" t="b">
        <v>0</v>
      </c>
      <c r="W916" s="6" t="s">
        <v>712</v>
      </c>
      <c r="X916" s="6" t="s">
        <v>19</v>
      </c>
      <c r="Y916" s="7">
        <v>0</v>
      </c>
      <c r="Z916" s="6" t="s">
        <v>19</v>
      </c>
      <c r="AA916" s="6" t="str">
        <f t="shared" si="56"/>
        <v/>
      </c>
      <c r="AB916" s="6" t="str">
        <f t="shared" si="57"/>
        <v/>
      </c>
      <c r="AD916" s="10" t="e">
        <f>VLOOKUP(R916,Layout2!$B$2:$M$2395,12,FALSE)</f>
        <v>#N/A</v>
      </c>
      <c r="AE916" s="10" t="e">
        <f>IF(ISNA(AD916),VLOOKUP(C916,Layout2!$F$2:$M$2395,8,FALSE),AD916)</f>
        <v>#N/A</v>
      </c>
      <c r="AF916" s="10" t="e">
        <f>IF(ISNA(AE916),VLOOKUP(B916,Layout2!$F$2:$M$2395,8,FALSE),AE916)</f>
        <v>#N/A</v>
      </c>
      <c r="AG916" s="10" t="e">
        <f>IF(ISNA(AF916),VLOOKUP(B916,Layout2!$B$2:$M$2395,12,FALSE),AF916)</f>
        <v>#N/A</v>
      </c>
      <c r="AI916" s="17" t="e">
        <v>#N/A</v>
      </c>
      <c r="AJ916" s="17" t="e">
        <v>#N/A</v>
      </c>
      <c r="AK916" s="17" t="s">
        <v>19</v>
      </c>
      <c r="AL916" t="str">
        <f t="shared" si="58"/>
        <v/>
      </c>
      <c r="AM916" t="str">
        <f t="shared" si="59"/>
        <v>Unknown (BRBSAFLFIUI0)</v>
      </c>
    </row>
    <row r="917" spans="1:39" ht="12.75" customHeight="1" x14ac:dyDescent="0.3">
      <c r="A917" s="6" t="s">
        <v>2912</v>
      </c>
      <c r="B917" s="6" t="s">
        <v>2913</v>
      </c>
      <c r="C917" s="6" t="s">
        <v>19</v>
      </c>
      <c r="D917" s="7" t="b">
        <v>0</v>
      </c>
      <c r="E917" s="6" t="s">
        <v>19</v>
      </c>
      <c r="F917" s="6" t="s">
        <v>19</v>
      </c>
      <c r="G917" s="8">
        <v>0</v>
      </c>
      <c r="H917" s="8">
        <v>0</v>
      </c>
      <c r="I917" s="9"/>
      <c r="J917" s="9"/>
      <c r="K917" s="9"/>
      <c r="L917" s="6" t="s">
        <v>19</v>
      </c>
      <c r="M917" s="9"/>
      <c r="N917" s="6" t="s">
        <v>19</v>
      </c>
      <c r="O917" s="9"/>
      <c r="P917" s="7">
        <v>0</v>
      </c>
      <c r="Q917" s="6" t="s">
        <v>19</v>
      </c>
      <c r="R917" s="6" t="s">
        <v>19</v>
      </c>
      <c r="S917" s="6" t="s">
        <v>19</v>
      </c>
      <c r="T917" s="8">
        <v>43188</v>
      </c>
      <c r="U917" s="8">
        <v>43188</v>
      </c>
      <c r="V917" s="7" t="b">
        <v>0</v>
      </c>
      <c r="W917" s="6" t="s">
        <v>712</v>
      </c>
      <c r="X917" s="6" t="s">
        <v>19</v>
      </c>
      <c r="Y917" s="7">
        <v>0</v>
      </c>
      <c r="Z917" s="6" t="s">
        <v>19</v>
      </c>
      <c r="AA917" s="6" t="str">
        <f t="shared" si="56"/>
        <v/>
      </c>
      <c r="AB917" s="6" t="str">
        <f t="shared" si="57"/>
        <v/>
      </c>
      <c r="AD917" s="10" t="e">
        <f>VLOOKUP(R917,Layout2!$B$2:$M$2395,12,FALSE)</f>
        <v>#N/A</v>
      </c>
      <c r="AE917" s="10" t="e">
        <f>IF(ISNA(AD917),VLOOKUP(C917,Layout2!$F$2:$M$2395,8,FALSE),AD917)</f>
        <v>#N/A</v>
      </c>
      <c r="AF917" s="10" t="e">
        <f>IF(ISNA(AE917),VLOOKUP(B917,Layout2!$F$2:$M$2395,8,FALSE),AE917)</f>
        <v>#N/A</v>
      </c>
      <c r="AG917" s="10" t="e">
        <f>IF(ISNA(AF917),VLOOKUP(B917,Layout2!$B$2:$M$2395,12,FALSE),AF917)</f>
        <v>#N/A</v>
      </c>
      <c r="AI917" s="17" t="e">
        <v>#N/A</v>
      </c>
      <c r="AJ917" s="17" t="e">
        <v>#N/A</v>
      </c>
      <c r="AK917" s="17" t="s">
        <v>19</v>
      </c>
      <c r="AL917" t="str">
        <f t="shared" si="58"/>
        <v/>
      </c>
      <c r="AM917" t="str">
        <f t="shared" si="59"/>
        <v>Unknown (BRSANBLFIPG8)</v>
      </c>
    </row>
    <row r="918" spans="1:39" ht="12.75" customHeight="1" x14ac:dyDescent="0.3">
      <c r="A918" s="6" t="s">
        <v>2914</v>
      </c>
      <c r="B918" s="6" t="s">
        <v>2915</v>
      </c>
      <c r="C918" s="6" t="s">
        <v>19</v>
      </c>
      <c r="D918" s="7" t="b">
        <v>0</v>
      </c>
      <c r="E918" s="6" t="s">
        <v>19</v>
      </c>
      <c r="F918" s="6" t="s">
        <v>19</v>
      </c>
      <c r="G918" s="8">
        <v>0</v>
      </c>
      <c r="H918" s="8">
        <v>0</v>
      </c>
      <c r="I918" s="9"/>
      <c r="J918" s="9"/>
      <c r="K918" s="9"/>
      <c r="L918" s="6" t="s">
        <v>19</v>
      </c>
      <c r="M918" s="9"/>
      <c r="N918" s="6" t="s">
        <v>19</v>
      </c>
      <c r="O918" s="9"/>
      <c r="P918" s="7">
        <v>0</v>
      </c>
      <c r="Q918" s="6" t="s">
        <v>19</v>
      </c>
      <c r="R918" s="6" t="s">
        <v>19</v>
      </c>
      <c r="S918" s="6" t="s">
        <v>19</v>
      </c>
      <c r="T918" s="8">
        <v>43188</v>
      </c>
      <c r="U918" s="8">
        <v>43188</v>
      </c>
      <c r="V918" s="7" t="b">
        <v>0</v>
      </c>
      <c r="W918" s="6" t="s">
        <v>712</v>
      </c>
      <c r="X918" s="6" t="s">
        <v>19</v>
      </c>
      <c r="Y918" s="7">
        <v>0</v>
      </c>
      <c r="Z918" s="6" t="s">
        <v>19</v>
      </c>
      <c r="AA918" s="6" t="str">
        <f t="shared" si="56"/>
        <v/>
      </c>
      <c r="AB918" s="6" t="str">
        <f t="shared" si="57"/>
        <v/>
      </c>
      <c r="AD918" s="10" t="e">
        <f>VLOOKUP(R918,Layout2!$B$2:$M$2395,12,FALSE)</f>
        <v>#N/A</v>
      </c>
      <c r="AE918" s="10" t="e">
        <f>IF(ISNA(AD918),VLOOKUP(C918,Layout2!$F$2:$M$2395,8,FALSE),AD918)</f>
        <v>#N/A</v>
      </c>
      <c r="AF918" s="10" t="e">
        <f>IF(ISNA(AE918),VLOOKUP(B918,Layout2!$F$2:$M$2395,8,FALSE),AE918)</f>
        <v>#N/A</v>
      </c>
      <c r="AG918" s="10" t="e">
        <f>IF(ISNA(AF918),VLOOKUP(B918,Layout2!$B$2:$M$2395,12,FALSE),AF918)</f>
        <v>#N/A</v>
      </c>
      <c r="AI918" s="17" t="e">
        <v>#N/A</v>
      </c>
      <c r="AJ918" s="17" t="e">
        <v>#N/A</v>
      </c>
      <c r="AK918" s="17" t="s">
        <v>19</v>
      </c>
      <c r="AL918" t="str">
        <f t="shared" si="58"/>
        <v/>
      </c>
      <c r="AM918" t="str">
        <f t="shared" si="59"/>
        <v>Unknown (BRBCEFLFIUZ0)</v>
      </c>
    </row>
    <row r="919" spans="1:39" ht="12.75" customHeight="1" x14ac:dyDescent="0.3">
      <c r="A919" s="6" t="s">
        <v>2916</v>
      </c>
      <c r="B919" s="6" t="s">
        <v>2917</v>
      </c>
      <c r="C919" s="6" t="s">
        <v>19</v>
      </c>
      <c r="D919" s="7" t="b">
        <v>0</v>
      </c>
      <c r="E919" s="6" t="s">
        <v>19</v>
      </c>
      <c r="F919" s="6" t="s">
        <v>19</v>
      </c>
      <c r="G919" s="8">
        <v>0</v>
      </c>
      <c r="H919" s="8">
        <v>0</v>
      </c>
      <c r="I919" s="9"/>
      <c r="J919" s="9"/>
      <c r="K919" s="9"/>
      <c r="L919" s="6" t="s">
        <v>19</v>
      </c>
      <c r="M919" s="9"/>
      <c r="N919" s="6" t="s">
        <v>19</v>
      </c>
      <c r="O919" s="9"/>
      <c r="P919" s="7">
        <v>0</v>
      </c>
      <c r="Q919" s="6" t="s">
        <v>19</v>
      </c>
      <c r="R919" s="6" t="s">
        <v>19</v>
      </c>
      <c r="S919" s="6" t="s">
        <v>19</v>
      </c>
      <c r="T919" s="8">
        <v>43188</v>
      </c>
      <c r="U919" s="8">
        <v>43188</v>
      </c>
      <c r="V919" s="7" t="b">
        <v>0</v>
      </c>
      <c r="W919" s="6" t="s">
        <v>712</v>
      </c>
      <c r="X919" s="6" t="s">
        <v>19</v>
      </c>
      <c r="Y919" s="7">
        <v>0</v>
      </c>
      <c r="Z919" s="6" t="s">
        <v>19</v>
      </c>
      <c r="AA919" s="6" t="str">
        <f t="shared" si="56"/>
        <v/>
      </c>
      <c r="AB919" s="6" t="str">
        <f t="shared" si="57"/>
        <v/>
      </c>
      <c r="AD919" s="10" t="e">
        <f>VLOOKUP(R919,Layout2!$B$2:$M$2395,12,FALSE)</f>
        <v>#N/A</v>
      </c>
      <c r="AE919" s="10" t="e">
        <f>IF(ISNA(AD919),VLOOKUP(C919,Layout2!$F$2:$M$2395,8,FALSE),AD919)</f>
        <v>#N/A</v>
      </c>
      <c r="AF919" s="10" t="e">
        <f>IF(ISNA(AE919),VLOOKUP(B919,Layout2!$F$2:$M$2395,8,FALSE),AE919)</f>
        <v>#N/A</v>
      </c>
      <c r="AG919" s="10" t="e">
        <f>IF(ISNA(AF919),VLOOKUP(B919,Layout2!$B$2:$M$2395,12,FALSE),AF919)</f>
        <v>#N/A</v>
      </c>
      <c r="AI919" s="17" t="e">
        <v>#N/A</v>
      </c>
      <c r="AJ919" s="17" t="e">
        <v>#N/A</v>
      </c>
      <c r="AK919" s="17" t="s">
        <v>19</v>
      </c>
      <c r="AL919" t="str">
        <f t="shared" si="58"/>
        <v/>
      </c>
      <c r="AM919" t="str">
        <f t="shared" si="59"/>
        <v>Unknown (BRBRIVLFI7F6)</v>
      </c>
    </row>
    <row r="920" spans="1:39" ht="12.75" customHeight="1" x14ac:dyDescent="0.3">
      <c r="A920" s="6" t="s">
        <v>2918</v>
      </c>
      <c r="B920" s="6" t="s">
        <v>2919</v>
      </c>
      <c r="C920" s="6" t="s">
        <v>19</v>
      </c>
      <c r="D920" s="7" t="b">
        <v>0</v>
      </c>
      <c r="E920" s="6" t="s">
        <v>19</v>
      </c>
      <c r="F920" s="6" t="s">
        <v>19</v>
      </c>
      <c r="G920" s="8">
        <v>0</v>
      </c>
      <c r="H920" s="8">
        <v>0</v>
      </c>
      <c r="I920" s="9"/>
      <c r="J920" s="9"/>
      <c r="K920" s="9"/>
      <c r="L920" s="6" t="s">
        <v>19</v>
      </c>
      <c r="M920" s="9"/>
      <c r="N920" s="6" t="s">
        <v>19</v>
      </c>
      <c r="O920" s="9"/>
      <c r="P920" s="7">
        <v>0</v>
      </c>
      <c r="Q920" s="6" t="s">
        <v>19</v>
      </c>
      <c r="R920" s="6" t="s">
        <v>19</v>
      </c>
      <c r="S920" s="6" t="s">
        <v>19</v>
      </c>
      <c r="T920" s="8">
        <v>43188</v>
      </c>
      <c r="U920" s="8">
        <v>43188</v>
      </c>
      <c r="V920" s="7" t="b">
        <v>0</v>
      </c>
      <c r="W920" s="6" t="s">
        <v>712</v>
      </c>
      <c r="X920" s="6" t="s">
        <v>19</v>
      </c>
      <c r="Y920" s="7">
        <v>0</v>
      </c>
      <c r="Z920" s="6" t="s">
        <v>19</v>
      </c>
      <c r="AA920" s="6" t="str">
        <f t="shared" si="56"/>
        <v/>
      </c>
      <c r="AB920" s="6" t="str">
        <f t="shared" si="57"/>
        <v/>
      </c>
      <c r="AD920" s="10" t="e">
        <f>VLOOKUP(R920,Layout2!$B$2:$M$2395,12,FALSE)</f>
        <v>#N/A</v>
      </c>
      <c r="AE920" s="10" t="e">
        <f>IF(ISNA(AD920),VLOOKUP(C920,Layout2!$F$2:$M$2395,8,FALSE),AD920)</f>
        <v>#N/A</v>
      </c>
      <c r="AF920" s="10" t="e">
        <f>IF(ISNA(AE920),VLOOKUP(B920,Layout2!$F$2:$M$2395,8,FALSE),AE920)</f>
        <v>#N/A</v>
      </c>
      <c r="AG920" s="10" t="e">
        <f>IF(ISNA(AF920),VLOOKUP(B920,Layout2!$B$2:$M$2395,12,FALSE),AF920)</f>
        <v>#N/A</v>
      </c>
      <c r="AI920" s="17" t="e">
        <v>#N/A</v>
      </c>
      <c r="AJ920" s="17" t="e">
        <v>#N/A</v>
      </c>
      <c r="AK920" s="17" t="s">
        <v>19</v>
      </c>
      <c r="AL920" t="str">
        <f t="shared" si="58"/>
        <v/>
      </c>
      <c r="AM920" t="str">
        <f t="shared" si="59"/>
        <v>Unknown (BRBCEFLFIUF2)</v>
      </c>
    </row>
    <row r="921" spans="1:39" ht="12.75" customHeight="1" x14ac:dyDescent="0.3">
      <c r="A921" s="6" t="s">
        <v>2920</v>
      </c>
      <c r="B921" s="6" t="s">
        <v>2921</v>
      </c>
      <c r="C921" s="6" t="s">
        <v>19</v>
      </c>
      <c r="D921" s="7" t="b">
        <v>0</v>
      </c>
      <c r="E921" s="6" t="s">
        <v>19</v>
      </c>
      <c r="F921" s="6" t="s">
        <v>19</v>
      </c>
      <c r="G921" s="8">
        <v>0</v>
      </c>
      <c r="H921" s="8">
        <v>0</v>
      </c>
      <c r="I921" s="9"/>
      <c r="J921" s="9"/>
      <c r="K921" s="9"/>
      <c r="L921" s="6" t="s">
        <v>19</v>
      </c>
      <c r="M921" s="9"/>
      <c r="N921" s="6" t="s">
        <v>19</v>
      </c>
      <c r="O921" s="9"/>
      <c r="P921" s="7">
        <v>0</v>
      </c>
      <c r="Q921" s="6" t="s">
        <v>19</v>
      </c>
      <c r="R921" s="6" t="s">
        <v>19</v>
      </c>
      <c r="S921" s="6" t="s">
        <v>19</v>
      </c>
      <c r="T921" s="8">
        <v>43188</v>
      </c>
      <c r="U921" s="8">
        <v>43188</v>
      </c>
      <c r="V921" s="7" t="b">
        <v>0</v>
      </c>
      <c r="W921" s="6" t="s">
        <v>712</v>
      </c>
      <c r="X921" s="6" t="s">
        <v>19</v>
      </c>
      <c r="Y921" s="7">
        <v>0</v>
      </c>
      <c r="Z921" s="6" t="s">
        <v>19</v>
      </c>
      <c r="AA921" s="6" t="str">
        <f t="shared" si="56"/>
        <v/>
      </c>
      <c r="AB921" s="6" t="str">
        <f t="shared" si="57"/>
        <v/>
      </c>
      <c r="AD921" s="10" t="e">
        <f>VLOOKUP(R921,Layout2!$B$2:$M$2395,12,FALSE)</f>
        <v>#N/A</v>
      </c>
      <c r="AE921" s="10" t="e">
        <f>IF(ISNA(AD921),VLOOKUP(C921,Layout2!$F$2:$M$2395,8,FALSE),AD921)</f>
        <v>#N/A</v>
      </c>
      <c r="AF921" s="10" t="e">
        <f>IF(ISNA(AE921),VLOOKUP(B921,Layout2!$F$2:$M$2395,8,FALSE),AE921)</f>
        <v>#N/A</v>
      </c>
      <c r="AG921" s="10" t="e">
        <f>IF(ISNA(AF921),VLOOKUP(B921,Layout2!$B$2:$M$2395,12,FALSE),AF921)</f>
        <v>#N/A</v>
      </c>
      <c r="AI921" s="17" t="e">
        <v>#N/A</v>
      </c>
      <c r="AJ921" s="17" t="e">
        <v>#N/A</v>
      </c>
      <c r="AK921" s="17" t="s">
        <v>19</v>
      </c>
      <c r="AL921" t="str">
        <f t="shared" si="58"/>
        <v/>
      </c>
      <c r="AM921" t="str">
        <f t="shared" si="59"/>
        <v>Unknown (BRBCGMLFI339)</v>
      </c>
    </row>
    <row r="922" spans="1:39" ht="12.75" customHeight="1" x14ac:dyDescent="0.3">
      <c r="A922" s="6" t="s">
        <v>2922</v>
      </c>
      <c r="B922" s="6" t="s">
        <v>2923</v>
      </c>
      <c r="C922" s="6" t="s">
        <v>19</v>
      </c>
      <c r="D922" s="7" t="b">
        <v>0</v>
      </c>
      <c r="E922" s="6" t="s">
        <v>19</v>
      </c>
      <c r="F922" s="6" t="s">
        <v>19</v>
      </c>
      <c r="G922" s="8">
        <v>0</v>
      </c>
      <c r="H922" s="8">
        <v>0</v>
      </c>
      <c r="I922" s="9"/>
      <c r="J922" s="9"/>
      <c r="K922" s="9"/>
      <c r="L922" s="6" t="s">
        <v>19</v>
      </c>
      <c r="M922" s="9"/>
      <c r="N922" s="6" t="s">
        <v>19</v>
      </c>
      <c r="O922" s="9"/>
      <c r="P922" s="7">
        <v>0</v>
      </c>
      <c r="Q922" s="6" t="s">
        <v>19</v>
      </c>
      <c r="R922" s="6" t="s">
        <v>19</v>
      </c>
      <c r="S922" s="6" t="s">
        <v>19</v>
      </c>
      <c r="T922" s="8">
        <v>43188</v>
      </c>
      <c r="U922" s="8">
        <v>43188</v>
      </c>
      <c r="V922" s="7" t="b">
        <v>0</v>
      </c>
      <c r="W922" s="6" t="s">
        <v>712</v>
      </c>
      <c r="X922" s="6" t="s">
        <v>19</v>
      </c>
      <c r="Y922" s="7">
        <v>0</v>
      </c>
      <c r="Z922" s="6" t="s">
        <v>19</v>
      </c>
      <c r="AA922" s="6" t="str">
        <f t="shared" si="56"/>
        <v/>
      </c>
      <c r="AB922" s="6" t="str">
        <f t="shared" si="57"/>
        <v/>
      </c>
      <c r="AD922" s="10" t="e">
        <f>VLOOKUP(R922,Layout2!$B$2:$M$2395,12,FALSE)</f>
        <v>#N/A</v>
      </c>
      <c r="AE922" s="10" t="e">
        <f>IF(ISNA(AD922),VLOOKUP(C922,Layout2!$F$2:$M$2395,8,FALSE),AD922)</f>
        <v>#N/A</v>
      </c>
      <c r="AF922" s="10" t="e">
        <f>IF(ISNA(AE922),VLOOKUP(B922,Layout2!$F$2:$M$2395,8,FALSE),AE922)</f>
        <v>#N/A</v>
      </c>
      <c r="AG922" s="10" t="e">
        <f>IF(ISNA(AF922),VLOOKUP(B922,Layout2!$B$2:$M$2395,12,FALSE),AF922)</f>
        <v>#N/A</v>
      </c>
      <c r="AI922" s="17" t="e">
        <v>#N/A</v>
      </c>
      <c r="AJ922" s="17" t="e">
        <v>#N/A</v>
      </c>
      <c r="AK922" s="17" t="s">
        <v>19</v>
      </c>
      <c r="AL922" t="str">
        <f t="shared" si="58"/>
        <v/>
      </c>
      <c r="AM922" t="str">
        <f t="shared" si="59"/>
        <v>Unknown (BRCAMRLFI007)</v>
      </c>
    </row>
    <row r="923" spans="1:39" ht="12.75" customHeight="1" x14ac:dyDescent="0.3">
      <c r="A923" s="6" t="s">
        <v>2924</v>
      </c>
      <c r="B923" s="6" t="s">
        <v>2925</v>
      </c>
      <c r="C923" s="6" t="s">
        <v>19</v>
      </c>
      <c r="D923" s="7" t="b">
        <v>0</v>
      </c>
      <c r="E923" s="6" t="s">
        <v>19</v>
      </c>
      <c r="F923" s="6" t="s">
        <v>19</v>
      </c>
      <c r="G923" s="8">
        <v>0</v>
      </c>
      <c r="H923" s="8">
        <v>0</v>
      </c>
      <c r="I923" s="9"/>
      <c r="J923" s="9"/>
      <c r="K923" s="9"/>
      <c r="L923" s="6" t="s">
        <v>19</v>
      </c>
      <c r="M923" s="9"/>
      <c r="N923" s="6" t="s">
        <v>19</v>
      </c>
      <c r="O923" s="9"/>
      <c r="P923" s="7">
        <v>0</v>
      </c>
      <c r="Q923" s="6" t="s">
        <v>19</v>
      </c>
      <c r="R923" s="6" t="s">
        <v>19</v>
      </c>
      <c r="S923" s="6" t="s">
        <v>19</v>
      </c>
      <c r="T923" s="8">
        <v>43188</v>
      </c>
      <c r="U923" s="8">
        <v>43188</v>
      </c>
      <c r="V923" s="7" t="b">
        <v>0</v>
      </c>
      <c r="W923" s="6" t="s">
        <v>712</v>
      </c>
      <c r="X923" s="6" t="s">
        <v>19</v>
      </c>
      <c r="Y923" s="7">
        <v>0</v>
      </c>
      <c r="Z923" s="6" t="s">
        <v>19</v>
      </c>
      <c r="AA923" s="6" t="str">
        <f t="shared" si="56"/>
        <v/>
      </c>
      <c r="AB923" s="6" t="str">
        <f t="shared" si="57"/>
        <v/>
      </c>
      <c r="AD923" s="10" t="e">
        <f>VLOOKUP(R923,Layout2!$B$2:$M$2395,12,FALSE)</f>
        <v>#N/A</v>
      </c>
      <c r="AE923" s="10" t="e">
        <f>IF(ISNA(AD923),VLOOKUP(C923,Layout2!$F$2:$M$2395,8,FALSE),AD923)</f>
        <v>#N/A</v>
      </c>
      <c r="AF923" s="10" t="e">
        <f>IF(ISNA(AE923),VLOOKUP(B923,Layout2!$F$2:$M$2395,8,FALSE),AE923)</f>
        <v>#N/A</v>
      </c>
      <c r="AG923" s="10" t="e">
        <f>IF(ISNA(AF923),VLOOKUP(B923,Layout2!$B$2:$M$2395,12,FALSE),AF923)</f>
        <v>#N/A</v>
      </c>
      <c r="AI923" s="17" t="e">
        <v>#N/A</v>
      </c>
      <c r="AJ923" s="17" t="e">
        <v>#N/A</v>
      </c>
      <c r="AK923" s="17" t="s">
        <v>19</v>
      </c>
      <c r="AL923" t="str">
        <f t="shared" si="58"/>
        <v/>
      </c>
      <c r="AM923" t="str">
        <f t="shared" si="59"/>
        <v>Unknown (BRBCEFC00O12)</v>
      </c>
    </row>
    <row r="924" spans="1:39" ht="12.75" customHeight="1" x14ac:dyDescent="0.3">
      <c r="A924" s="6" t="s">
        <v>2926</v>
      </c>
      <c r="B924" s="6" t="s">
        <v>2927</v>
      </c>
      <c r="C924" s="6" t="s">
        <v>19</v>
      </c>
      <c r="D924" s="7" t="b">
        <v>0</v>
      </c>
      <c r="E924" s="6" t="s">
        <v>19</v>
      </c>
      <c r="F924" s="6" t="s">
        <v>19</v>
      </c>
      <c r="G924" s="8">
        <v>0</v>
      </c>
      <c r="H924" s="8">
        <v>0</v>
      </c>
      <c r="I924" s="9"/>
      <c r="J924" s="9"/>
      <c r="K924" s="9"/>
      <c r="L924" s="6" t="s">
        <v>19</v>
      </c>
      <c r="M924" s="9"/>
      <c r="N924" s="6" t="s">
        <v>19</v>
      </c>
      <c r="O924" s="9"/>
      <c r="P924" s="7">
        <v>0</v>
      </c>
      <c r="Q924" s="6" t="s">
        <v>19</v>
      </c>
      <c r="R924" s="6" t="s">
        <v>19</v>
      </c>
      <c r="S924" s="6" t="s">
        <v>19</v>
      </c>
      <c r="T924" s="8">
        <v>43188</v>
      </c>
      <c r="U924" s="8">
        <v>43188</v>
      </c>
      <c r="V924" s="7" t="b">
        <v>0</v>
      </c>
      <c r="W924" s="6" t="s">
        <v>712</v>
      </c>
      <c r="X924" s="6" t="s">
        <v>19</v>
      </c>
      <c r="Y924" s="7">
        <v>0</v>
      </c>
      <c r="Z924" s="6" t="s">
        <v>19</v>
      </c>
      <c r="AA924" s="6" t="str">
        <f t="shared" si="56"/>
        <v/>
      </c>
      <c r="AB924" s="6" t="str">
        <f t="shared" si="57"/>
        <v/>
      </c>
      <c r="AD924" s="10" t="e">
        <f>VLOOKUP(R924,Layout2!$B$2:$M$2395,12,FALSE)</f>
        <v>#N/A</v>
      </c>
      <c r="AE924" s="10" t="e">
        <f>IF(ISNA(AD924),VLOOKUP(C924,Layout2!$F$2:$M$2395,8,FALSE),AD924)</f>
        <v>#N/A</v>
      </c>
      <c r="AF924" s="10" t="e">
        <f>IF(ISNA(AE924),VLOOKUP(B924,Layout2!$F$2:$M$2395,8,FALSE),AE924)</f>
        <v>#N/A</v>
      </c>
      <c r="AG924" s="10" t="e">
        <f>IF(ISNA(AF924),VLOOKUP(B924,Layout2!$B$2:$M$2395,12,FALSE),AF924)</f>
        <v>#N/A</v>
      </c>
      <c r="AI924" s="17" t="e">
        <v>#N/A</v>
      </c>
      <c r="AJ924" s="17" t="e">
        <v>#N/A</v>
      </c>
      <c r="AK924" s="17" t="s">
        <v>19</v>
      </c>
      <c r="AL924" t="str">
        <f t="shared" si="58"/>
        <v/>
      </c>
      <c r="AM924" t="str">
        <f t="shared" si="59"/>
        <v>Unknown (BRBBNPLFI6U6)</v>
      </c>
    </row>
    <row r="925" spans="1:39" ht="12.75" customHeight="1" x14ac:dyDescent="0.3">
      <c r="A925" s="6" t="s">
        <v>2928</v>
      </c>
      <c r="B925" s="6" t="s">
        <v>2929</v>
      </c>
      <c r="C925" s="6" t="s">
        <v>19</v>
      </c>
      <c r="D925" s="7" t="b">
        <v>0</v>
      </c>
      <c r="E925" s="6" t="s">
        <v>19</v>
      </c>
      <c r="F925" s="6" t="s">
        <v>19</v>
      </c>
      <c r="G925" s="8">
        <v>0</v>
      </c>
      <c r="H925" s="8">
        <v>0</v>
      </c>
      <c r="I925" s="9"/>
      <c r="J925" s="9"/>
      <c r="K925" s="9"/>
      <c r="L925" s="6" t="s">
        <v>19</v>
      </c>
      <c r="M925" s="9"/>
      <c r="N925" s="6" t="s">
        <v>19</v>
      </c>
      <c r="O925" s="9"/>
      <c r="P925" s="7">
        <v>0</v>
      </c>
      <c r="Q925" s="6" t="s">
        <v>19</v>
      </c>
      <c r="R925" s="6" t="s">
        <v>19</v>
      </c>
      <c r="S925" s="6" t="s">
        <v>19</v>
      </c>
      <c r="T925" s="8">
        <v>43188</v>
      </c>
      <c r="U925" s="8">
        <v>43188</v>
      </c>
      <c r="V925" s="7" t="b">
        <v>0</v>
      </c>
      <c r="W925" s="6" t="s">
        <v>712</v>
      </c>
      <c r="X925" s="6" t="s">
        <v>19</v>
      </c>
      <c r="Y925" s="7">
        <v>0</v>
      </c>
      <c r="Z925" s="6" t="s">
        <v>19</v>
      </c>
      <c r="AA925" s="6" t="str">
        <f t="shared" si="56"/>
        <v/>
      </c>
      <c r="AB925" s="6" t="str">
        <f t="shared" si="57"/>
        <v/>
      </c>
      <c r="AD925" s="10" t="e">
        <f>VLOOKUP(R925,Layout2!$B$2:$M$2395,12,FALSE)</f>
        <v>#N/A</v>
      </c>
      <c r="AE925" s="10" t="e">
        <f>IF(ISNA(AD925),VLOOKUP(C925,Layout2!$F$2:$M$2395,8,FALSE),AD925)</f>
        <v>#N/A</v>
      </c>
      <c r="AF925" s="10" t="e">
        <f>IF(ISNA(AE925),VLOOKUP(B925,Layout2!$F$2:$M$2395,8,FALSE),AE925)</f>
        <v>#N/A</v>
      </c>
      <c r="AG925" s="10" t="e">
        <f>IF(ISNA(AF925),VLOOKUP(B925,Layout2!$B$2:$M$2395,12,FALSE),AF925)</f>
        <v>#N/A</v>
      </c>
      <c r="AI925" s="17" t="e">
        <v>#N/A</v>
      </c>
      <c r="AJ925" s="17" t="e">
        <v>#N/A</v>
      </c>
      <c r="AK925" s="17" t="s">
        <v>19</v>
      </c>
      <c r="AL925" t="str">
        <f t="shared" si="58"/>
        <v/>
      </c>
      <c r="AM925" t="str">
        <f t="shared" si="59"/>
        <v>Unknown (BRBBDCLFR991)</v>
      </c>
    </row>
    <row r="926" spans="1:39" ht="12.75" customHeight="1" x14ac:dyDescent="0.3">
      <c r="A926" s="6" t="s">
        <v>2930</v>
      </c>
      <c r="B926" s="6" t="s">
        <v>2931</v>
      </c>
      <c r="C926" s="6" t="s">
        <v>19</v>
      </c>
      <c r="D926" s="7" t="b">
        <v>0</v>
      </c>
      <c r="E926" s="6" t="s">
        <v>19</v>
      </c>
      <c r="F926" s="6" t="s">
        <v>19</v>
      </c>
      <c r="G926" s="8">
        <v>0</v>
      </c>
      <c r="H926" s="8">
        <v>0</v>
      </c>
      <c r="I926" s="9"/>
      <c r="J926" s="9"/>
      <c r="K926" s="9"/>
      <c r="L926" s="6" t="s">
        <v>19</v>
      </c>
      <c r="M926" s="9"/>
      <c r="N926" s="6" t="s">
        <v>19</v>
      </c>
      <c r="O926" s="9"/>
      <c r="P926" s="7">
        <v>0</v>
      </c>
      <c r="Q926" s="6" t="s">
        <v>19</v>
      </c>
      <c r="R926" s="6" t="s">
        <v>19</v>
      </c>
      <c r="S926" s="6" t="s">
        <v>19</v>
      </c>
      <c r="T926" s="8">
        <v>43188</v>
      </c>
      <c r="U926" s="8">
        <v>43188</v>
      </c>
      <c r="V926" s="7" t="b">
        <v>0</v>
      </c>
      <c r="W926" s="6" t="s">
        <v>712</v>
      </c>
      <c r="X926" s="6" t="s">
        <v>19</v>
      </c>
      <c r="Y926" s="7">
        <v>0</v>
      </c>
      <c r="Z926" s="6" t="s">
        <v>19</v>
      </c>
      <c r="AA926" s="6" t="str">
        <f t="shared" si="56"/>
        <v/>
      </c>
      <c r="AB926" s="6" t="str">
        <f t="shared" si="57"/>
        <v/>
      </c>
      <c r="AD926" s="10" t="e">
        <f>VLOOKUP(R926,Layout2!$B$2:$M$2395,12,FALSE)</f>
        <v>#N/A</v>
      </c>
      <c r="AE926" s="10" t="e">
        <f>IF(ISNA(AD926),VLOOKUP(C926,Layout2!$F$2:$M$2395,8,FALSE),AD926)</f>
        <v>#N/A</v>
      </c>
      <c r="AF926" s="10" t="e">
        <f>IF(ISNA(AE926),VLOOKUP(B926,Layout2!$F$2:$M$2395,8,FALSE),AE926)</f>
        <v>#N/A</v>
      </c>
      <c r="AG926" s="10" t="e">
        <f>IF(ISNA(AF926),VLOOKUP(B926,Layout2!$B$2:$M$2395,12,FALSE),AF926)</f>
        <v>#N/A</v>
      </c>
      <c r="AI926" s="17" t="e">
        <v>#N/A</v>
      </c>
      <c r="AJ926" s="17" t="e">
        <v>#N/A</v>
      </c>
      <c r="AK926" s="17" t="s">
        <v>19</v>
      </c>
      <c r="AL926" t="str">
        <f t="shared" si="58"/>
        <v/>
      </c>
      <c r="AM926" t="str">
        <f t="shared" si="59"/>
        <v>Unknown (BRIVIADBS025)</v>
      </c>
    </row>
    <row r="927" spans="1:39" ht="12.75" customHeight="1" x14ac:dyDescent="0.3">
      <c r="A927" s="6" t="s">
        <v>2932</v>
      </c>
      <c r="B927" s="6" t="s">
        <v>2933</v>
      </c>
      <c r="C927" s="6" t="s">
        <v>19</v>
      </c>
      <c r="D927" s="7" t="b">
        <v>0</v>
      </c>
      <c r="E927" s="6" t="s">
        <v>19</v>
      </c>
      <c r="F927" s="6" t="s">
        <v>19</v>
      </c>
      <c r="G927" s="8">
        <v>0</v>
      </c>
      <c r="H927" s="8">
        <v>0</v>
      </c>
      <c r="I927" s="9"/>
      <c r="J927" s="9"/>
      <c r="K927" s="9"/>
      <c r="L927" s="6" t="s">
        <v>19</v>
      </c>
      <c r="M927" s="9"/>
      <c r="N927" s="6" t="s">
        <v>19</v>
      </c>
      <c r="O927" s="9"/>
      <c r="P927" s="7">
        <v>0</v>
      </c>
      <c r="Q927" s="6" t="s">
        <v>19</v>
      </c>
      <c r="R927" s="6" t="s">
        <v>19</v>
      </c>
      <c r="S927" s="6" t="s">
        <v>19</v>
      </c>
      <c r="T927" s="8">
        <v>43188</v>
      </c>
      <c r="U927" s="8">
        <v>43188</v>
      </c>
      <c r="V927" s="7" t="b">
        <v>0</v>
      </c>
      <c r="W927" s="6" t="s">
        <v>712</v>
      </c>
      <c r="X927" s="6" t="s">
        <v>19</v>
      </c>
      <c r="Y927" s="7">
        <v>0</v>
      </c>
      <c r="Z927" s="6" t="s">
        <v>19</v>
      </c>
      <c r="AA927" s="6" t="str">
        <f t="shared" si="56"/>
        <v/>
      </c>
      <c r="AB927" s="6" t="str">
        <f t="shared" si="57"/>
        <v/>
      </c>
      <c r="AD927" s="10" t="e">
        <f>VLOOKUP(R927,Layout2!$B$2:$M$2395,12,FALSE)</f>
        <v>#N/A</v>
      </c>
      <c r="AE927" s="10" t="e">
        <f>IF(ISNA(AD927),VLOOKUP(C927,Layout2!$F$2:$M$2395,8,FALSE),AD927)</f>
        <v>#N/A</v>
      </c>
      <c r="AF927" s="10" t="e">
        <f>IF(ISNA(AE927),VLOOKUP(B927,Layout2!$F$2:$M$2395,8,FALSE),AE927)</f>
        <v>#N/A</v>
      </c>
      <c r="AG927" s="10" t="e">
        <f>IF(ISNA(AF927),VLOOKUP(B927,Layout2!$B$2:$M$2395,12,FALSE),AF927)</f>
        <v>#N/A</v>
      </c>
      <c r="AI927" s="17" t="e">
        <v>#N/A</v>
      </c>
      <c r="AJ927" s="17" t="e">
        <v>#N/A</v>
      </c>
      <c r="AK927" s="17" t="s">
        <v>19</v>
      </c>
      <c r="AL927" t="str">
        <f t="shared" si="58"/>
        <v/>
      </c>
      <c r="AM927" t="str">
        <f t="shared" si="59"/>
        <v>Unknown (BRBVKWC00NE1)</v>
      </c>
    </row>
    <row r="928" spans="1:39" ht="12.75" customHeight="1" x14ac:dyDescent="0.3">
      <c r="A928" s="6" t="s">
        <v>2934</v>
      </c>
      <c r="B928" s="6" t="s">
        <v>2935</v>
      </c>
      <c r="C928" s="6" t="s">
        <v>19</v>
      </c>
      <c r="D928" s="7" t="b">
        <v>0</v>
      </c>
      <c r="E928" s="6" t="s">
        <v>19</v>
      </c>
      <c r="F928" s="6" t="s">
        <v>19</v>
      </c>
      <c r="G928" s="8">
        <v>0</v>
      </c>
      <c r="H928" s="8">
        <v>0</v>
      </c>
      <c r="I928" s="9"/>
      <c r="J928" s="9"/>
      <c r="K928" s="9"/>
      <c r="L928" s="6" t="s">
        <v>19</v>
      </c>
      <c r="M928" s="9"/>
      <c r="N928" s="6" t="s">
        <v>19</v>
      </c>
      <c r="O928" s="9"/>
      <c r="P928" s="7">
        <v>0</v>
      </c>
      <c r="Q928" s="6" t="s">
        <v>19</v>
      </c>
      <c r="R928" s="6" t="s">
        <v>19</v>
      </c>
      <c r="S928" s="6" t="s">
        <v>19</v>
      </c>
      <c r="T928" s="8">
        <v>43188</v>
      </c>
      <c r="U928" s="8">
        <v>43188</v>
      </c>
      <c r="V928" s="7" t="b">
        <v>0</v>
      </c>
      <c r="W928" s="6" t="s">
        <v>712</v>
      </c>
      <c r="X928" s="6" t="s">
        <v>19</v>
      </c>
      <c r="Y928" s="7">
        <v>0</v>
      </c>
      <c r="Z928" s="6" t="s">
        <v>19</v>
      </c>
      <c r="AA928" s="6" t="str">
        <f t="shared" si="56"/>
        <v/>
      </c>
      <c r="AB928" s="6" t="str">
        <f t="shared" si="57"/>
        <v/>
      </c>
      <c r="AD928" s="10" t="e">
        <f>VLOOKUP(R928,Layout2!$B$2:$M$2395,12,FALSE)</f>
        <v>#N/A</v>
      </c>
      <c r="AE928" s="10" t="e">
        <f>IF(ISNA(AD928),VLOOKUP(C928,Layout2!$F$2:$M$2395,8,FALSE),AD928)</f>
        <v>#N/A</v>
      </c>
      <c r="AF928" s="10" t="e">
        <f>IF(ISNA(AE928),VLOOKUP(B928,Layout2!$F$2:$M$2395,8,FALSE),AE928)</f>
        <v>#N/A</v>
      </c>
      <c r="AG928" s="10" t="e">
        <f>IF(ISNA(AF928),VLOOKUP(B928,Layout2!$B$2:$M$2395,12,FALSE),AF928)</f>
        <v>#N/A</v>
      </c>
      <c r="AI928" s="17" t="e">
        <v>#N/A</v>
      </c>
      <c r="AJ928" s="17" t="e">
        <v>#N/A</v>
      </c>
      <c r="AK928" s="17" t="s">
        <v>19</v>
      </c>
      <c r="AL928" t="str">
        <f t="shared" si="58"/>
        <v/>
      </c>
      <c r="AM928" t="str">
        <f t="shared" si="59"/>
        <v>Unknown (BRBBASLFI5Q8)</v>
      </c>
    </row>
    <row r="929" spans="1:39" ht="12.75" customHeight="1" x14ac:dyDescent="0.3">
      <c r="A929" s="6" t="s">
        <v>2936</v>
      </c>
      <c r="B929" s="6" t="s">
        <v>2937</v>
      </c>
      <c r="C929" s="6" t="s">
        <v>19</v>
      </c>
      <c r="D929" s="7" t="b">
        <v>0</v>
      </c>
      <c r="E929" s="6" t="s">
        <v>19</v>
      </c>
      <c r="F929" s="6" t="s">
        <v>19</v>
      </c>
      <c r="G929" s="8">
        <v>0</v>
      </c>
      <c r="H929" s="8">
        <v>0</v>
      </c>
      <c r="I929" s="9"/>
      <c r="J929" s="9"/>
      <c r="K929" s="9"/>
      <c r="L929" s="6" t="s">
        <v>19</v>
      </c>
      <c r="M929" s="9"/>
      <c r="N929" s="6" t="s">
        <v>19</v>
      </c>
      <c r="O929" s="9"/>
      <c r="P929" s="7">
        <v>0</v>
      </c>
      <c r="Q929" s="6" t="s">
        <v>19</v>
      </c>
      <c r="R929" s="6" t="s">
        <v>19</v>
      </c>
      <c r="S929" s="6" t="s">
        <v>19</v>
      </c>
      <c r="T929" s="8">
        <v>43188</v>
      </c>
      <c r="U929" s="8">
        <v>43188</v>
      </c>
      <c r="V929" s="7" t="b">
        <v>0</v>
      </c>
      <c r="W929" s="6" t="s">
        <v>712</v>
      </c>
      <c r="X929" s="6" t="s">
        <v>19</v>
      </c>
      <c r="Y929" s="7">
        <v>0</v>
      </c>
      <c r="Z929" s="6" t="s">
        <v>19</v>
      </c>
      <c r="AA929" s="6" t="str">
        <f t="shared" si="56"/>
        <v/>
      </c>
      <c r="AB929" s="6" t="str">
        <f t="shared" si="57"/>
        <v/>
      </c>
      <c r="AD929" s="10" t="e">
        <f>VLOOKUP(R929,Layout2!$B$2:$M$2395,12,FALSE)</f>
        <v>#N/A</v>
      </c>
      <c r="AE929" s="10" t="e">
        <f>IF(ISNA(AD929),VLOOKUP(C929,Layout2!$F$2:$M$2395,8,FALSE),AD929)</f>
        <v>#N/A</v>
      </c>
      <c r="AF929" s="10" t="e">
        <f>IF(ISNA(AE929),VLOOKUP(B929,Layout2!$F$2:$M$2395,8,FALSE),AE929)</f>
        <v>#N/A</v>
      </c>
      <c r="AG929" s="10" t="e">
        <f>IF(ISNA(AF929),VLOOKUP(B929,Layout2!$B$2:$M$2395,12,FALSE),AF929)</f>
        <v>#N/A</v>
      </c>
      <c r="AI929" s="17" t="e">
        <v>#N/A</v>
      </c>
      <c r="AJ929" s="17" t="e">
        <v>#N/A</v>
      </c>
      <c r="AK929" s="17" t="s">
        <v>19</v>
      </c>
      <c r="AL929" t="str">
        <f t="shared" si="58"/>
        <v/>
      </c>
      <c r="AM929" t="str">
        <f t="shared" si="59"/>
        <v>Unknown (BRBBDCLFICG9)</v>
      </c>
    </row>
    <row r="930" spans="1:39" ht="12.75" customHeight="1" x14ac:dyDescent="0.3">
      <c r="A930" s="6" t="s">
        <v>2938</v>
      </c>
      <c r="B930" s="6" t="s">
        <v>2939</v>
      </c>
      <c r="C930" s="6" t="s">
        <v>19</v>
      </c>
      <c r="D930" s="7" t="b">
        <v>0</v>
      </c>
      <c r="E930" s="6" t="s">
        <v>19</v>
      </c>
      <c r="F930" s="6" t="s">
        <v>19</v>
      </c>
      <c r="G930" s="8">
        <v>0</v>
      </c>
      <c r="H930" s="8">
        <v>0</v>
      </c>
      <c r="I930" s="9"/>
      <c r="J930" s="9"/>
      <c r="K930" s="9"/>
      <c r="L930" s="6" t="s">
        <v>19</v>
      </c>
      <c r="M930" s="9"/>
      <c r="N930" s="6" t="s">
        <v>19</v>
      </c>
      <c r="O930" s="9"/>
      <c r="P930" s="7">
        <v>0</v>
      </c>
      <c r="Q930" s="6" t="s">
        <v>19</v>
      </c>
      <c r="R930" s="6" t="s">
        <v>19</v>
      </c>
      <c r="S930" s="6" t="s">
        <v>19</v>
      </c>
      <c r="T930" s="8">
        <v>43188</v>
      </c>
      <c r="U930" s="8">
        <v>43188</v>
      </c>
      <c r="V930" s="7" t="b">
        <v>0</v>
      </c>
      <c r="W930" s="6" t="s">
        <v>712</v>
      </c>
      <c r="X930" s="6" t="s">
        <v>19</v>
      </c>
      <c r="Y930" s="7">
        <v>0</v>
      </c>
      <c r="Z930" s="6" t="s">
        <v>19</v>
      </c>
      <c r="AA930" s="6" t="str">
        <f t="shared" si="56"/>
        <v/>
      </c>
      <c r="AB930" s="6" t="str">
        <f t="shared" si="57"/>
        <v/>
      </c>
      <c r="AD930" s="10" t="e">
        <f>VLOOKUP(R930,Layout2!$B$2:$M$2395,12,FALSE)</f>
        <v>#N/A</v>
      </c>
      <c r="AE930" s="10" t="e">
        <f>IF(ISNA(AD930),VLOOKUP(C930,Layout2!$F$2:$M$2395,8,FALSE),AD930)</f>
        <v>#N/A</v>
      </c>
      <c r="AF930" s="10" t="e">
        <f>IF(ISNA(AE930),VLOOKUP(B930,Layout2!$F$2:$M$2395,8,FALSE),AE930)</f>
        <v>#N/A</v>
      </c>
      <c r="AG930" s="10" t="e">
        <f>IF(ISNA(AF930),VLOOKUP(B930,Layout2!$B$2:$M$2395,12,FALSE),AF930)</f>
        <v>#N/A</v>
      </c>
      <c r="AI930" s="17" t="e">
        <v>#N/A</v>
      </c>
      <c r="AJ930" s="17" t="e">
        <v>#N/A</v>
      </c>
      <c r="AK930" s="17" t="s">
        <v>19</v>
      </c>
      <c r="AL930" t="str">
        <f t="shared" si="58"/>
        <v/>
      </c>
      <c r="AM930" t="str">
        <f t="shared" si="59"/>
        <v>Unknown (BRDAYCLFI846)</v>
      </c>
    </row>
    <row r="931" spans="1:39" ht="12.75" customHeight="1" x14ac:dyDescent="0.3">
      <c r="A931" s="6" t="s">
        <v>2940</v>
      </c>
      <c r="B931" s="6" t="s">
        <v>2941</v>
      </c>
      <c r="C931" s="6" t="s">
        <v>19</v>
      </c>
      <c r="D931" s="7" t="b">
        <v>0</v>
      </c>
      <c r="E931" s="6" t="s">
        <v>19</v>
      </c>
      <c r="F931" s="6" t="s">
        <v>19</v>
      </c>
      <c r="G931" s="8">
        <v>0</v>
      </c>
      <c r="H931" s="8">
        <v>0</v>
      </c>
      <c r="I931" s="9"/>
      <c r="J931" s="9"/>
      <c r="K931" s="9"/>
      <c r="L931" s="6" t="s">
        <v>19</v>
      </c>
      <c r="M931" s="9"/>
      <c r="N931" s="6" t="s">
        <v>19</v>
      </c>
      <c r="O931" s="9"/>
      <c r="P931" s="7">
        <v>0</v>
      </c>
      <c r="Q931" s="6" t="s">
        <v>19</v>
      </c>
      <c r="R931" s="6" t="s">
        <v>19</v>
      </c>
      <c r="S931" s="6" t="s">
        <v>19</v>
      </c>
      <c r="T931" s="8">
        <v>43188</v>
      </c>
      <c r="U931" s="8">
        <v>43188</v>
      </c>
      <c r="V931" s="7" t="b">
        <v>0</v>
      </c>
      <c r="W931" s="6" t="s">
        <v>712</v>
      </c>
      <c r="X931" s="6" t="s">
        <v>19</v>
      </c>
      <c r="Y931" s="7">
        <v>0</v>
      </c>
      <c r="Z931" s="6" t="s">
        <v>19</v>
      </c>
      <c r="AA931" s="6" t="str">
        <f t="shared" si="56"/>
        <v/>
      </c>
      <c r="AB931" s="6" t="str">
        <f t="shared" si="57"/>
        <v/>
      </c>
      <c r="AD931" s="10" t="e">
        <f>VLOOKUP(R931,Layout2!$B$2:$M$2395,12,FALSE)</f>
        <v>#N/A</v>
      </c>
      <c r="AE931" s="10" t="e">
        <f>IF(ISNA(AD931),VLOOKUP(C931,Layout2!$F$2:$M$2395,8,FALSE),AD931)</f>
        <v>#N/A</v>
      </c>
      <c r="AF931" s="10" t="e">
        <f>IF(ISNA(AE931),VLOOKUP(B931,Layout2!$F$2:$M$2395,8,FALSE),AE931)</f>
        <v>#N/A</v>
      </c>
      <c r="AG931" s="10" t="e">
        <f>IF(ISNA(AF931),VLOOKUP(B931,Layout2!$B$2:$M$2395,12,FALSE),AF931)</f>
        <v>#N/A</v>
      </c>
      <c r="AI931" s="17" t="e">
        <v>#N/A</v>
      </c>
      <c r="AJ931" s="17" t="e">
        <v>#N/A</v>
      </c>
      <c r="AK931" s="17" t="s">
        <v>19</v>
      </c>
      <c r="AL931" t="str">
        <f t="shared" si="58"/>
        <v/>
      </c>
      <c r="AM931" t="str">
        <f t="shared" si="59"/>
        <v>Unknown (BRBBDCLFR983)</v>
      </c>
    </row>
    <row r="932" spans="1:39" ht="12.75" customHeight="1" x14ac:dyDescent="0.3">
      <c r="A932" s="6" t="s">
        <v>2942</v>
      </c>
      <c r="B932" s="6" t="s">
        <v>2943</v>
      </c>
      <c r="C932" s="6" t="s">
        <v>19</v>
      </c>
      <c r="D932" s="7" t="b">
        <v>0</v>
      </c>
      <c r="E932" s="6" t="s">
        <v>19</v>
      </c>
      <c r="F932" s="6" t="s">
        <v>19</v>
      </c>
      <c r="G932" s="8">
        <v>0</v>
      </c>
      <c r="H932" s="8">
        <v>0</v>
      </c>
      <c r="I932" s="9"/>
      <c r="J932" s="9"/>
      <c r="K932" s="9"/>
      <c r="L932" s="6" t="s">
        <v>19</v>
      </c>
      <c r="M932" s="9"/>
      <c r="N932" s="6" t="s">
        <v>19</v>
      </c>
      <c r="O932" s="9"/>
      <c r="P932" s="7">
        <v>0</v>
      </c>
      <c r="Q932" s="6" t="s">
        <v>19</v>
      </c>
      <c r="R932" s="6" t="s">
        <v>19</v>
      </c>
      <c r="S932" s="6" t="s">
        <v>19</v>
      </c>
      <c r="T932" s="8">
        <v>43188</v>
      </c>
      <c r="U932" s="8">
        <v>43188</v>
      </c>
      <c r="V932" s="7" t="b">
        <v>0</v>
      </c>
      <c r="W932" s="6" t="s">
        <v>712</v>
      </c>
      <c r="X932" s="6" t="s">
        <v>19</v>
      </c>
      <c r="Y932" s="7">
        <v>0</v>
      </c>
      <c r="Z932" s="6" t="s">
        <v>19</v>
      </c>
      <c r="AA932" s="6" t="str">
        <f t="shared" si="56"/>
        <v/>
      </c>
      <c r="AB932" s="6" t="str">
        <f t="shared" si="57"/>
        <v/>
      </c>
      <c r="AD932" s="10" t="e">
        <f>VLOOKUP(R932,Layout2!$B$2:$M$2395,12,FALSE)</f>
        <v>#N/A</v>
      </c>
      <c r="AE932" s="10" t="e">
        <f>IF(ISNA(AD932),VLOOKUP(C932,Layout2!$F$2:$M$2395,8,FALSE),AD932)</f>
        <v>#N/A</v>
      </c>
      <c r="AF932" s="10" t="e">
        <f>IF(ISNA(AE932),VLOOKUP(B932,Layout2!$F$2:$M$2395,8,FALSE),AE932)</f>
        <v>#N/A</v>
      </c>
      <c r="AG932" s="10" t="e">
        <f>IF(ISNA(AF932),VLOOKUP(B932,Layout2!$B$2:$M$2395,12,FALSE),AF932)</f>
        <v>#N/A</v>
      </c>
      <c r="AI932" s="17" t="e">
        <v>#N/A</v>
      </c>
      <c r="AJ932" s="17" t="e">
        <v>#N/A</v>
      </c>
      <c r="AK932" s="17" t="s">
        <v>19</v>
      </c>
      <c r="AL932" t="str">
        <f t="shared" si="58"/>
        <v/>
      </c>
      <c r="AM932" t="str">
        <f t="shared" si="59"/>
        <v>Unknown (BRBBDCLFIGO4)</v>
      </c>
    </row>
    <row r="933" spans="1:39" ht="12.75" customHeight="1" x14ac:dyDescent="0.3">
      <c r="A933" s="6" t="s">
        <v>2944</v>
      </c>
      <c r="B933" s="6" t="s">
        <v>2945</v>
      </c>
      <c r="C933" s="6" t="s">
        <v>19</v>
      </c>
      <c r="D933" s="7" t="b">
        <v>0</v>
      </c>
      <c r="E933" s="6" t="s">
        <v>19</v>
      </c>
      <c r="F933" s="6" t="s">
        <v>19</v>
      </c>
      <c r="G933" s="8">
        <v>0</v>
      </c>
      <c r="H933" s="8">
        <v>0</v>
      </c>
      <c r="I933" s="9"/>
      <c r="J933" s="9"/>
      <c r="K933" s="9"/>
      <c r="L933" s="6" t="s">
        <v>19</v>
      </c>
      <c r="M933" s="9"/>
      <c r="N933" s="6" t="s">
        <v>19</v>
      </c>
      <c r="O933" s="9"/>
      <c r="P933" s="7">
        <v>0</v>
      </c>
      <c r="Q933" s="6" t="s">
        <v>19</v>
      </c>
      <c r="R933" s="6" t="s">
        <v>19</v>
      </c>
      <c r="S933" s="6" t="s">
        <v>19</v>
      </c>
      <c r="T933" s="8">
        <v>43188</v>
      </c>
      <c r="U933" s="8">
        <v>43188</v>
      </c>
      <c r="V933" s="7" t="b">
        <v>0</v>
      </c>
      <c r="W933" s="6" t="s">
        <v>712</v>
      </c>
      <c r="X933" s="6" t="s">
        <v>19</v>
      </c>
      <c r="Y933" s="7">
        <v>0</v>
      </c>
      <c r="Z933" s="6" t="s">
        <v>19</v>
      </c>
      <c r="AA933" s="6" t="str">
        <f t="shared" si="56"/>
        <v/>
      </c>
      <c r="AB933" s="6" t="str">
        <f t="shared" si="57"/>
        <v/>
      </c>
      <c r="AD933" s="10" t="e">
        <f>VLOOKUP(R933,Layout2!$B$2:$M$2395,12,FALSE)</f>
        <v>#N/A</v>
      </c>
      <c r="AE933" s="10" t="e">
        <f>IF(ISNA(AD933),VLOOKUP(C933,Layout2!$F$2:$M$2395,8,FALSE),AD933)</f>
        <v>#N/A</v>
      </c>
      <c r="AF933" s="10" t="e">
        <f>IF(ISNA(AE933),VLOOKUP(B933,Layout2!$F$2:$M$2395,8,FALSE),AE933)</f>
        <v>#N/A</v>
      </c>
      <c r="AG933" s="10" t="e">
        <f>IF(ISNA(AF933),VLOOKUP(B933,Layout2!$B$2:$M$2395,12,FALSE),AF933)</f>
        <v>#N/A</v>
      </c>
      <c r="AI933" s="17" t="e">
        <v>#N/A</v>
      </c>
      <c r="AJ933" s="17" t="e">
        <v>#N/A</v>
      </c>
      <c r="AK933" s="17" t="s">
        <v>19</v>
      </c>
      <c r="AL933" t="str">
        <f t="shared" si="58"/>
        <v/>
      </c>
      <c r="AM933" t="str">
        <f t="shared" si="59"/>
        <v>Unknown (BRZXSZLFNLW9)</v>
      </c>
    </row>
    <row r="934" spans="1:39" ht="12.75" customHeight="1" x14ac:dyDescent="0.3">
      <c r="A934" s="6" t="s">
        <v>2946</v>
      </c>
      <c r="B934" s="6" t="s">
        <v>2947</v>
      </c>
      <c r="C934" s="6" t="s">
        <v>19</v>
      </c>
      <c r="D934" s="7" t="b">
        <v>0</v>
      </c>
      <c r="E934" s="6" t="s">
        <v>19</v>
      </c>
      <c r="F934" s="6" t="s">
        <v>19</v>
      </c>
      <c r="G934" s="8">
        <v>0</v>
      </c>
      <c r="H934" s="8">
        <v>0</v>
      </c>
      <c r="I934" s="9"/>
      <c r="J934" s="9"/>
      <c r="K934" s="9"/>
      <c r="L934" s="6" t="s">
        <v>19</v>
      </c>
      <c r="M934" s="9"/>
      <c r="N934" s="6" t="s">
        <v>19</v>
      </c>
      <c r="O934" s="9"/>
      <c r="P934" s="7">
        <v>0</v>
      </c>
      <c r="Q934" s="6" t="s">
        <v>19</v>
      </c>
      <c r="R934" s="6" t="s">
        <v>19</v>
      </c>
      <c r="S934" s="6" t="s">
        <v>19</v>
      </c>
      <c r="T934" s="8">
        <v>43188</v>
      </c>
      <c r="U934" s="8">
        <v>43188</v>
      </c>
      <c r="V934" s="7" t="b">
        <v>0</v>
      </c>
      <c r="W934" s="6" t="s">
        <v>712</v>
      </c>
      <c r="X934" s="6" t="s">
        <v>19</v>
      </c>
      <c r="Y934" s="7">
        <v>0</v>
      </c>
      <c r="Z934" s="6" t="s">
        <v>19</v>
      </c>
      <c r="AA934" s="6" t="str">
        <f t="shared" si="56"/>
        <v/>
      </c>
      <c r="AB934" s="6" t="str">
        <f t="shared" si="57"/>
        <v/>
      </c>
      <c r="AD934" s="10" t="e">
        <f>VLOOKUP(R934,Layout2!$B$2:$M$2395,12,FALSE)</f>
        <v>#N/A</v>
      </c>
      <c r="AE934" s="10" t="e">
        <f>IF(ISNA(AD934),VLOOKUP(C934,Layout2!$F$2:$M$2395,8,FALSE),AD934)</f>
        <v>#N/A</v>
      </c>
      <c r="AF934" s="10" t="e">
        <f>IF(ISNA(AE934),VLOOKUP(B934,Layout2!$F$2:$M$2395,8,FALSE),AE934)</f>
        <v>#N/A</v>
      </c>
      <c r="AG934" s="10" t="e">
        <f>IF(ISNA(AF934),VLOOKUP(B934,Layout2!$B$2:$M$2395,12,FALSE),AF934)</f>
        <v>#N/A</v>
      </c>
      <c r="AI934" s="17" t="e">
        <v>#N/A</v>
      </c>
      <c r="AJ934" s="17" t="e">
        <v>#N/A</v>
      </c>
      <c r="AK934" s="17" t="s">
        <v>19</v>
      </c>
      <c r="AL934" t="str">
        <f t="shared" si="58"/>
        <v/>
      </c>
      <c r="AM934" t="str">
        <f t="shared" si="59"/>
        <v>Unknown (BRBITALFIC77)</v>
      </c>
    </row>
    <row r="935" spans="1:39" ht="12.75" customHeight="1" x14ac:dyDescent="0.3">
      <c r="A935" s="6" t="s">
        <v>2948</v>
      </c>
      <c r="B935" s="6" t="s">
        <v>2949</v>
      </c>
      <c r="C935" s="6" t="s">
        <v>19</v>
      </c>
      <c r="D935" s="7" t="b">
        <v>0</v>
      </c>
      <c r="E935" s="6" t="s">
        <v>19</v>
      </c>
      <c r="F935" s="6" t="s">
        <v>19</v>
      </c>
      <c r="G935" s="8">
        <v>0</v>
      </c>
      <c r="H935" s="8">
        <v>0</v>
      </c>
      <c r="I935" s="9"/>
      <c r="J935" s="9"/>
      <c r="K935" s="9"/>
      <c r="L935" s="6" t="s">
        <v>19</v>
      </c>
      <c r="M935" s="9"/>
      <c r="N935" s="6" t="s">
        <v>19</v>
      </c>
      <c r="O935" s="9"/>
      <c r="P935" s="7">
        <v>0</v>
      </c>
      <c r="Q935" s="6" t="s">
        <v>19</v>
      </c>
      <c r="R935" s="6" t="s">
        <v>19</v>
      </c>
      <c r="S935" s="6" t="s">
        <v>19</v>
      </c>
      <c r="T935" s="8">
        <v>43188</v>
      </c>
      <c r="U935" s="8">
        <v>43188</v>
      </c>
      <c r="V935" s="7" t="b">
        <v>0</v>
      </c>
      <c r="W935" s="6" t="s">
        <v>712</v>
      </c>
      <c r="X935" s="6" t="s">
        <v>19</v>
      </c>
      <c r="Y935" s="7">
        <v>0</v>
      </c>
      <c r="Z935" s="6" t="s">
        <v>19</v>
      </c>
      <c r="AA935" s="6" t="str">
        <f t="shared" si="56"/>
        <v/>
      </c>
      <c r="AB935" s="6" t="str">
        <f t="shared" si="57"/>
        <v/>
      </c>
      <c r="AD935" s="10" t="e">
        <f>VLOOKUP(R935,Layout2!$B$2:$M$2395,12,FALSE)</f>
        <v>#N/A</v>
      </c>
      <c r="AE935" s="10" t="e">
        <f>IF(ISNA(AD935),VLOOKUP(C935,Layout2!$F$2:$M$2395,8,FALSE),AD935)</f>
        <v>#N/A</v>
      </c>
      <c r="AF935" s="10" t="e">
        <f>IF(ISNA(AE935),VLOOKUP(B935,Layout2!$F$2:$M$2395,8,FALSE),AE935)</f>
        <v>#N/A</v>
      </c>
      <c r="AG935" s="10" t="e">
        <f>IF(ISNA(AF935),VLOOKUP(B935,Layout2!$B$2:$M$2395,12,FALSE),AF935)</f>
        <v>#N/A</v>
      </c>
      <c r="AI935" s="17" t="e">
        <v>#N/A</v>
      </c>
      <c r="AJ935" s="17" t="e">
        <v>#N/A</v>
      </c>
      <c r="AK935" s="17" t="s">
        <v>19</v>
      </c>
      <c r="AL935" t="str">
        <f t="shared" si="58"/>
        <v/>
      </c>
      <c r="AM935" t="str">
        <f t="shared" si="59"/>
        <v>Unknown (BRZXSZLFNLZ2)</v>
      </c>
    </row>
    <row r="936" spans="1:39" ht="12.75" customHeight="1" x14ac:dyDescent="0.3">
      <c r="A936" s="6" t="s">
        <v>2950</v>
      </c>
      <c r="B936" s="6" t="s">
        <v>2951</v>
      </c>
      <c r="C936" s="6" t="s">
        <v>19</v>
      </c>
      <c r="D936" s="7" t="b">
        <v>0</v>
      </c>
      <c r="E936" s="6" t="s">
        <v>19</v>
      </c>
      <c r="F936" s="6" t="s">
        <v>19</v>
      </c>
      <c r="G936" s="8">
        <v>0</v>
      </c>
      <c r="H936" s="8">
        <v>0</v>
      </c>
      <c r="I936" s="9"/>
      <c r="J936" s="9"/>
      <c r="K936" s="9"/>
      <c r="L936" s="6" t="s">
        <v>19</v>
      </c>
      <c r="M936" s="9"/>
      <c r="N936" s="6" t="s">
        <v>19</v>
      </c>
      <c r="O936" s="9"/>
      <c r="P936" s="7">
        <v>0</v>
      </c>
      <c r="Q936" s="6" t="s">
        <v>19</v>
      </c>
      <c r="R936" s="6" t="s">
        <v>19</v>
      </c>
      <c r="S936" s="6" t="s">
        <v>19</v>
      </c>
      <c r="T936" s="8">
        <v>43188</v>
      </c>
      <c r="U936" s="8">
        <v>43188</v>
      </c>
      <c r="V936" s="7" t="b">
        <v>0</v>
      </c>
      <c r="W936" s="6" t="s">
        <v>712</v>
      </c>
      <c r="X936" s="6" t="s">
        <v>19</v>
      </c>
      <c r="Y936" s="7">
        <v>0</v>
      </c>
      <c r="Z936" s="6" t="s">
        <v>19</v>
      </c>
      <c r="AA936" s="6" t="str">
        <f t="shared" si="56"/>
        <v/>
      </c>
      <c r="AB936" s="6" t="str">
        <f t="shared" si="57"/>
        <v/>
      </c>
      <c r="AD936" s="10" t="e">
        <f>VLOOKUP(R936,Layout2!$B$2:$M$2395,12,FALSE)</f>
        <v>#N/A</v>
      </c>
      <c r="AE936" s="10" t="e">
        <f>IF(ISNA(AD936),VLOOKUP(C936,Layout2!$F$2:$M$2395,8,FALSE),AD936)</f>
        <v>#N/A</v>
      </c>
      <c r="AF936" s="10" t="e">
        <f>IF(ISNA(AE936),VLOOKUP(B936,Layout2!$F$2:$M$2395,8,FALSE),AE936)</f>
        <v>#N/A</v>
      </c>
      <c r="AG936" s="10" t="e">
        <f>IF(ISNA(AF936),VLOOKUP(B936,Layout2!$B$2:$M$2395,12,FALSE),AF936)</f>
        <v>#N/A</v>
      </c>
      <c r="AI936" s="17" t="e">
        <v>#N/A</v>
      </c>
      <c r="AJ936" s="17" t="e">
        <v>#N/A</v>
      </c>
      <c r="AK936" s="17" t="s">
        <v>19</v>
      </c>
      <c r="AL936" t="str">
        <f t="shared" si="58"/>
        <v/>
      </c>
      <c r="AM936" t="str">
        <f t="shared" si="59"/>
        <v>Unknown (BRBFRDLFI0G4)</v>
      </c>
    </row>
    <row r="937" spans="1:39" ht="12.75" customHeight="1" x14ac:dyDescent="0.3">
      <c r="A937" s="6" t="s">
        <v>2952</v>
      </c>
      <c r="B937" s="6" t="s">
        <v>2953</v>
      </c>
      <c r="C937" s="6" t="s">
        <v>19</v>
      </c>
      <c r="D937" s="7" t="b">
        <v>0</v>
      </c>
      <c r="E937" s="6" t="s">
        <v>19</v>
      </c>
      <c r="F937" s="6" t="s">
        <v>19</v>
      </c>
      <c r="G937" s="8">
        <v>0</v>
      </c>
      <c r="H937" s="8">
        <v>0</v>
      </c>
      <c r="I937" s="9"/>
      <c r="J937" s="9"/>
      <c r="K937" s="9"/>
      <c r="L937" s="6" t="s">
        <v>19</v>
      </c>
      <c r="M937" s="9"/>
      <c r="N937" s="6" t="s">
        <v>19</v>
      </c>
      <c r="O937" s="9"/>
      <c r="P937" s="7">
        <v>0</v>
      </c>
      <c r="Q937" s="6" t="s">
        <v>19</v>
      </c>
      <c r="R937" s="6" t="s">
        <v>19</v>
      </c>
      <c r="S937" s="6" t="s">
        <v>19</v>
      </c>
      <c r="T937" s="8">
        <v>43188</v>
      </c>
      <c r="U937" s="8">
        <v>43188</v>
      </c>
      <c r="V937" s="7" t="b">
        <v>0</v>
      </c>
      <c r="W937" s="6" t="s">
        <v>712</v>
      </c>
      <c r="X937" s="6" t="s">
        <v>19</v>
      </c>
      <c r="Y937" s="7">
        <v>0</v>
      </c>
      <c r="Z937" s="6" t="s">
        <v>19</v>
      </c>
      <c r="AA937" s="6" t="str">
        <f t="shared" si="56"/>
        <v/>
      </c>
      <c r="AB937" s="6" t="str">
        <f t="shared" si="57"/>
        <v/>
      </c>
      <c r="AD937" s="10" t="e">
        <f>VLOOKUP(R937,Layout2!$B$2:$M$2395,12,FALSE)</f>
        <v>#N/A</v>
      </c>
      <c r="AE937" s="10" t="e">
        <f>IF(ISNA(AD937),VLOOKUP(C937,Layout2!$F$2:$M$2395,8,FALSE),AD937)</f>
        <v>#N/A</v>
      </c>
      <c r="AF937" s="10" t="e">
        <f>IF(ISNA(AE937),VLOOKUP(B937,Layout2!$F$2:$M$2395,8,FALSE),AE937)</f>
        <v>#N/A</v>
      </c>
      <c r="AG937" s="10" t="e">
        <f>IF(ISNA(AF937),VLOOKUP(B937,Layout2!$B$2:$M$2395,12,FALSE),AF937)</f>
        <v>#N/A</v>
      </c>
      <c r="AI937" s="17" t="e">
        <v>#N/A</v>
      </c>
      <c r="AJ937" s="17" t="e">
        <v>#N/A</v>
      </c>
      <c r="AK937" s="17" t="s">
        <v>19</v>
      </c>
      <c r="AL937" t="str">
        <f t="shared" si="58"/>
        <v/>
      </c>
      <c r="AM937" t="str">
        <f t="shared" si="59"/>
        <v>Unknown (BRSTNCLTN756)</v>
      </c>
    </row>
    <row r="938" spans="1:39" ht="12.75" customHeight="1" x14ac:dyDescent="0.3">
      <c r="A938" s="6" t="s">
        <v>2954</v>
      </c>
      <c r="B938" s="6" t="s">
        <v>2955</v>
      </c>
      <c r="C938" s="6" t="s">
        <v>19</v>
      </c>
      <c r="D938" s="7" t="b">
        <v>0</v>
      </c>
      <c r="E938" s="6" t="s">
        <v>19</v>
      </c>
      <c r="F938" s="6" t="s">
        <v>19</v>
      </c>
      <c r="G938" s="8">
        <v>0</v>
      </c>
      <c r="H938" s="8">
        <v>0</v>
      </c>
      <c r="I938" s="9"/>
      <c r="J938" s="9"/>
      <c r="K938" s="9"/>
      <c r="L938" s="6" t="s">
        <v>19</v>
      </c>
      <c r="M938" s="9"/>
      <c r="N938" s="6" t="s">
        <v>19</v>
      </c>
      <c r="O938" s="9"/>
      <c r="P938" s="7">
        <v>0</v>
      </c>
      <c r="Q938" s="6" t="s">
        <v>19</v>
      </c>
      <c r="R938" s="6" t="s">
        <v>19</v>
      </c>
      <c r="S938" s="6" t="s">
        <v>19</v>
      </c>
      <c r="T938" s="8">
        <v>43188</v>
      </c>
      <c r="U938" s="8">
        <v>43188</v>
      </c>
      <c r="V938" s="7" t="b">
        <v>0</v>
      </c>
      <c r="W938" s="6" t="s">
        <v>712</v>
      </c>
      <c r="X938" s="6" t="s">
        <v>19</v>
      </c>
      <c r="Y938" s="7">
        <v>0</v>
      </c>
      <c r="Z938" s="6" t="s">
        <v>19</v>
      </c>
      <c r="AA938" s="6" t="str">
        <f t="shared" si="56"/>
        <v/>
      </c>
      <c r="AB938" s="6" t="str">
        <f t="shared" si="57"/>
        <v/>
      </c>
      <c r="AD938" s="10" t="e">
        <f>VLOOKUP(R938,Layout2!$B$2:$M$2395,12,FALSE)</f>
        <v>#N/A</v>
      </c>
      <c r="AE938" s="10" t="e">
        <f>IF(ISNA(AD938),VLOOKUP(C938,Layout2!$F$2:$M$2395,8,FALSE),AD938)</f>
        <v>#N/A</v>
      </c>
      <c r="AF938" s="10" t="e">
        <f>IF(ISNA(AE938),VLOOKUP(B938,Layout2!$F$2:$M$2395,8,FALSE),AE938)</f>
        <v>#N/A</v>
      </c>
      <c r="AG938" s="10" t="e">
        <f>IF(ISNA(AF938),VLOOKUP(B938,Layout2!$B$2:$M$2395,12,FALSE),AF938)</f>
        <v>#N/A</v>
      </c>
      <c r="AI938" s="17" t="e">
        <v>#N/A</v>
      </c>
      <c r="AJ938" s="17" t="e">
        <v>#N/A</v>
      </c>
      <c r="AK938" s="17" t="s">
        <v>19</v>
      </c>
      <c r="AL938" t="str">
        <f t="shared" si="58"/>
        <v/>
      </c>
      <c r="AM938" t="str">
        <f t="shared" si="59"/>
        <v>Unknown (BRBITALFIMN9)</v>
      </c>
    </row>
    <row r="939" spans="1:39" ht="12.75" customHeight="1" x14ac:dyDescent="0.3">
      <c r="A939" s="6" t="s">
        <v>2956</v>
      </c>
      <c r="B939" s="6" t="s">
        <v>2957</v>
      </c>
      <c r="C939" s="6" t="s">
        <v>19</v>
      </c>
      <c r="D939" s="7" t="b">
        <v>0</v>
      </c>
      <c r="E939" s="6" t="s">
        <v>19</v>
      </c>
      <c r="F939" s="6" t="s">
        <v>19</v>
      </c>
      <c r="G939" s="8">
        <v>0</v>
      </c>
      <c r="H939" s="8">
        <v>0</v>
      </c>
      <c r="I939" s="9"/>
      <c r="J939" s="9"/>
      <c r="K939" s="9"/>
      <c r="L939" s="6" t="s">
        <v>19</v>
      </c>
      <c r="M939" s="9"/>
      <c r="N939" s="6" t="s">
        <v>19</v>
      </c>
      <c r="O939" s="9"/>
      <c r="P939" s="7">
        <v>0</v>
      </c>
      <c r="Q939" s="6" t="s">
        <v>19</v>
      </c>
      <c r="R939" s="6" t="s">
        <v>19</v>
      </c>
      <c r="S939" s="6" t="s">
        <v>19</v>
      </c>
      <c r="T939" s="8">
        <v>43188</v>
      </c>
      <c r="U939" s="8">
        <v>43188</v>
      </c>
      <c r="V939" s="7" t="b">
        <v>0</v>
      </c>
      <c r="W939" s="6" t="s">
        <v>712</v>
      </c>
      <c r="X939" s="6" t="s">
        <v>19</v>
      </c>
      <c r="Y939" s="7">
        <v>0</v>
      </c>
      <c r="Z939" s="6" t="s">
        <v>19</v>
      </c>
      <c r="AA939" s="6" t="str">
        <f t="shared" si="56"/>
        <v/>
      </c>
      <c r="AB939" s="6" t="str">
        <f t="shared" si="57"/>
        <v/>
      </c>
      <c r="AD939" s="10" t="e">
        <f>VLOOKUP(R939,Layout2!$B$2:$M$2395,12,FALSE)</f>
        <v>#N/A</v>
      </c>
      <c r="AE939" s="10" t="e">
        <f>IF(ISNA(AD939),VLOOKUP(C939,Layout2!$F$2:$M$2395,8,FALSE),AD939)</f>
        <v>#N/A</v>
      </c>
      <c r="AF939" s="10" t="e">
        <f>IF(ISNA(AE939),VLOOKUP(B939,Layout2!$F$2:$M$2395,8,FALSE),AE939)</f>
        <v>#N/A</v>
      </c>
      <c r="AG939" s="10" t="e">
        <f>IF(ISNA(AF939),VLOOKUP(B939,Layout2!$B$2:$M$2395,12,FALSE),AF939)</f>
        <v>#N/A</v>
      </c>
      <c r="AI939" s="17" t="e">
        <v>#N/A</v>
      </c>
      <c r="AJ939" s="17" t="e">
        <v>#N/A</v>
      </c>
      <c r="AK939" s="17" t="s">
        <v>19</v>
      </c>
      <c r="AL939" t="str">
        <f t="shared" si="58"/>
        <v/>
      </c>
      <c r="AM939" t="str">
        <f t="shared" si="59"/>
        <v>Unknown (BRBVKWC00NJ0)</v>
      </c>
    </row>
    <row r="940" spans="1:39" ht="12.75" customHeight="1" x14ac:dyDescent="0.3">
      <c r="A940" s="6" t="s">
        <v>2958</v>
      </c>
      <c r="B940" s="6" t="s">
        <v>2959</v>
      </c>
      <c r="C940" s="6" t="s">
        <v>19</v>
      </c>
      <c r="D940" s="7" t="b">
        <v>0</v>
      </c>
      <c r="E940" s="6" t="s">
        <v>19</v>
      </c>
      <c r="F940" s="6" t="s">
        <v>19</v>
      </c>
      <c r="G940" s="8">
        <v>0</v>
      </c>
      <c r="H940" s="8">
        <v>0</v>
      </c>
      <c r="I940" s="9"/>
      <c r="J940" s="9"/>
      <c r="K940" s="9"/>
      <c r="L940" s="6" t="s">
        <v>19</v>
      </c>
      <c r="M940" s="9"/>
      <c r="N940" s="6" t="s">
        <v>19</v>
      </c>
      <c r="O940" s="9"/>
      <c r="P940" s="7">
        <v>0</v>
      </c>
      <c r="Q940" s="6" t="s">
        <v>19</v>
      </c>
      <c r="R940" s="6" t="s">
        <v>19</v>
      </c>
      <c r="S940" s="6" t="s">
        <v>19</v>
      </c>
      <c r="T940" s="8">
        <v>43188</v>
      </c>
      <c r="U940" s="8">
        <v>43188</v>
      </c>
      <c r="V940" s="7" t="b">
        <v>0</v>
      </c>
      <c r="W940" s="6" t="s">
        <v>712</v>
      </c>
      <c r="X940" s="6" t="s">
        <v>19</v>
      </c>
      <c r="Y940" s="7">
        <v>0</v>
      </c>
      <c r="Z940" s="6" t="s">
        <v>19</v>
      </c>
      <c r="AA940" s="6" t="str">
        <f t="shared" si="56"/>
        <v/>
      </c>
      <c r="AB940" s="6" t="str">
        <f t="shared" si="57"/>
        <v/>
      </c>
      <c r="AD940" s="10" t="e">
        <f>VLOOKUP(R940,Layout2!$B$2:$M$2395,12,FALSE)</f>
        <v>#N/A</v>
      </c>
      <c r="AE940" s="10" t="e">
        <f>IF(ISNA(AD940),VLOOKUP(C940,Layout2!$F$2:$M$2395,8,FALSE),AD940)</f>
        <v>#N/A</v>
      </c>
      <c r="AF940" s="10" t="e">
        <f>IF(ISNA(AE940),VLOOKUP(B940,Layout2!$F$2:$M$2395,8,FALSE),AE940)</f>
        <v>#N/A</v>
      </c>
      <c r="AG940" s="10" t="e">
        <f>IF(ISNA(AF940),VLOOKUP(B940,Layout2!$B$2:$M$2395,12,FALSE),AF940)</f>
        <v>#N/A</v>
      </c>
      <c r="AI940" s="17" t="e">
        <v>#N/A</v>
      </c>
      <c r="AJ940" s="17" t="e">
        <v>#N/A</v>
      </c>
      <c r="AK940" s="17" t="s">
        <v>19</v>
      </c>
      <c r="AL940" t="str">
        <f t="shared" si="58"/>
        <v/>
      </c>
      <c r="AM940" t="str">
        <f t="shared" si="59"/>
        <v>Unknown (CDB017792ON)</v>
      </c>
    </row>
    <row r="941" spans="1:39" ht="12.75" customHeight="1" x14ac:dyDescent="0.3">
      <c r="A941" s="6" t="s">
        <v>2960</v>
      </c>
      <c r="B941" s="6" t="s">
        <v>2961</v>
      </c>
      <c r="C941" s="6" t="s">
        <v>19</v>
      </c>
      <c r="D941" s="7" t="b">
        <v>0</v>
      </c>
      <c r="E941" s="6" t="s">
        <v>19</v>
      </c>
      <c r="F941" s="6" t="s">
        <v>19</v>
      </c>
      <c r="G941" s="8">
        <v>0</v>
      </c>
      <c r="H941" s="8">
        <v>0</v>
      </c>
      <c r="I941" s="9"/>
      <c r="J941" s="9"/>
      <c r="K941" s="9"/>
      <c r="L941" s="6" t="s">
        <v>19</v>
      </c>
      <c r="M941" s="9"/>
      <c r="N941" s="6" t="s">
        <v>19</v>
      </c>
      <c r="O941" s="9"/>
      <c r="P941" s="7">
        <v>0</v>
      </c>
      <c r="Q941" s="6" t="s">
        <v>19</v>
      </c>
      <c r="R941" s="6" t="s">
        <v>19</v>
      </c>
      <c r="S941" s="6" t="s">
        <v>19</v>
      </c>
      <c r="T941" s="8">
        <v>43188</v>
      </c>
      <c r="U941" s="8">
        <v>43188</v>
      </c>
      <c r="V941" s="7" t="b">
        <v>0</v>
      </c>
      <c r="W941" s="6" t="s">
        <v>712</v>
      </c>
      <c r="X941" s="6" t="s">
        <v>19</v>
      </c>
      <c r="Y941" s="7">
        <v>0</v>
      </c>
      <c r="Z941" s="6" t="s">
        <v>19</v>
      </c>
      <c r="AA941" s="6" t="str">
        <f t="shared" si="56"/>
        <v/>
      </c>
      <c r="AB941" s="6" t="str">
        <f t="shared" si="57"/>
        <v/>
      </c>
      <c r="AD941" s="10" t="e">
        <f>VLOOKUP(R941,Layout2!$B$2:$M$2395,12,FALSE)</f>
        <v>#N/A</v>
      </c>
      <c r="AE941" s="10" t="e">
        <f>IF(ISNA(AD941),VLOOKUP(C941,Layout2!$F$2:$M$2395,8,FALSE),AD941)</f>
        <v>#N/A</v>
      </c>
      <c r="AF941" s="10" t="e">
        <f>IF(ISNA(AE941),VLOOKUP(B941,Layout2!$F$2:$M$2395,8,FALSE),AE941)</f>
        <v>#N/A</v>
      </c>
      <c r="AG941" s="10" t="e">
        <f>IF(ISNA(AF941),VLOOKUP(B941,Layout2!$B$2:$M$2395,12,FALSE),AF941)</f>
        <v>#N/A</v>
      </c>
      <c r="AI941" s="17" t="e">
        <v>#N/A</v>
      </c>
      <c r="AJ941" s="17" t="e">
        <v>#N/A</v>
      </c>
      <c r="AK941" s="17" t="s">
        <v>19</v>
      </c>
      <c r="AL941" t="str">
        <f t="shared" si="58"/>
        <v/>
      </c>
      <c r="AM941" t="str">
        <f t="shared" si="59"/>
        <v>Unknown (BRBMLIC001M0)</v>
      </c>
    </row>
    <row r="942" spans="1:39" ht="12.75" customHeight="1" x14ac:dyDescent="0.3">
      <c r="A942" s="6" t="s">
        <v>2962</v>
      </c>
      <c r="B942" s="6" t="s">
        <v>2963</v>
      </c>
      <c r="C942" s="6" t="s">
        <v>19</v>
      </c>
      <c r="D942" s="7" t="b">
        <v>0</v>
      </c>
      <c r="E942" s="6" t="s">
        <v>19</v>
      </c>
      <c r="F942" s="6" t="s">
        <v>19</v>
      </c>
      <c r="G942" s="8">
        <v>0</v>
      </c>
      <c r="H942" s="8">
        <v>0</v>
      </c>
      <c r="I942" s="9"/>
      <c r="J942" s="9"/>
      <c r="K942" s="9"/>
      <c r="L942" s="6" t="s">
        <v>19</v>
      </c>
      <c r="M942" s="9"/>
      <c r="N942" s="6" t="s">
        <v>19</v>
      </c>
      <c r="O942" s="9"/>
      <c r="P942" s="7">
        <v>0</v>
      </c>
      <c r="Q942" s="6" t="s">
        <v>19</v>
      </c>
      <c r="R942" s="6" t="s">
        <v>19</v>
      </c>
      <c r="S942" s="6" t="s">
        <v>19</v>
      </c>
      <c r="T942" s="8">
        <v>43188</v>
      </c>
      <c r="U942" s="8">
        <v>43188</v>
      </c>
      <c r="V942" s="7" t="b">
        <v>0</v>
      </c>
      <c r="W942" s="6" t="s">
        <v>712</v>
      </c>
      <c r="X942" s="6" t="s">
        <v>19</v>
      </c>
      <c r="Y942" s="7">
        <v>0</v>
      </c>
      <c r="Z942" s="6" t="s">
        <v>19</v>
      </c>
      <c r="AA942" s="6" t="str">
        <f t="shared" si="56"/>
        <v/>
      </c>
      <c r="AB942" s="6" t="str">
        <f t="shared" si="57"/>
        <v/>
      </c>
      <c r="AD942" s="10" t="e">
        <f>VLOOKUP(R942,Layout2!$B$2:$M$2395,12,FALSE)</f>
        <v>#N/A</v>
      </c>
      <c r="AE942" s="10" t="e">
        <f>IF(ISNA(AD942),VLOOKUP(C942,Layout2!$F$2:$M$2395,8,FALSE),AD942)</f>
        <v>#N/A</v>
      </c>
      <c r="AF942" s="10" t="e">
        <f>IF(ISNA(AE942),VLOOKUP(B942,Layout2!$F$2:$M$2395,8,FALSE),AE942)</f>
        <v>#N/A</v>
      </c>
      <c r="AG942" s="10" t="e">
        <f>IF(ISNA(AF942),VLOOKUP(B942,Layout2!$B$2:$M$2395,12,FALSE),AF942)</f>
        <v>#N/A</v>
      </c>
      <c r="AI942" s="17" t="e">
        <v>#N/A</v>
      </c>
      <c r="AJ942" s="17" t="e">
        <v>#N/A</v>
      </c>
      <c r="AK942" s="17" t="s">
        <v>19</v>
      </c>
      <c r="AL942" t="str">
        <f t="shared" si="58"/>
        <v/>
      </c>
      <c r="AM942" t="str">
        <f t="shared" si="59"/>
        <v>Unknown (BRHSBCLFIEZ0)</v>
      </c>
    </row>
    <row r="943" spans="1:39" ht="12.75" customHeight="1" x14ac:dyDescent="0.3">
      <c r="A943" s="6" t="s">
        <v>2964</v>
      </c>
      <c r="B943" s="6" t="s">
        <v>2965</v>
      </c>
      <c r="C943" s="6" t="s">
        <v>19</v>
      </c>
      <c r="D943" s="7" t="b">
        <v>0</v>
      </c>
      <c r="E943" s="6" t="s">
        <v>19</v>
      </c>
      <c r="F943" s="6" t="s">
        <v>19</v>
      </c>
      <c r="G943" s="8">
        <v>0</v>
      </c>
      <c r="H943" s="8">
        <v>0</v>
      </c>
      <c r="I943" s="9"/>
      <c r="J943" s="9"/>
      <c r="K943" s="9"/>
      <c r="L943" s="6" t="s">
        <v>19</v>
      </c>
      <c r="M943" s="9"/>
      <c r="N943" s="6" t="s">
        <v>19</v>
      </c>
      <c r="O943" s="9"/>
      <c r="P943" s="7">
        <v>0</v>
      </c>
      <c r="Q943" s="6" t="s">
        <v>19</v>
      </c>
      <c r="R943" s="6" t="s">
        <v>19</v>
      </c>
      <c r="S943" s="6" t="s">
        <v>19</v>
      </c>
      <c r="T943" s="8">
        <v>43188</v>
      </c>
      <c r="U943" s="8">
        <v>43188</v>
      </c>
      <c r="V943" s="7" t="b">
        <v>0</v>
      </c>
      <c r="W943" s="6" t="s">
        <v>712</v>
      </c>
      <c r="X943" s="6" t="s">
        <v>19</v>
      </c>
      <c r="Y943" s="7">
        <v>0</v>
      </c>
      <c r="Z943" s="6" t="s">
        <v>19</v>
      </c>
      <c r="AA943" s="6" t="str">
        <f t="shared" si="56"/>
        <v/>
      </c>
      <c r="AB943" s="6" t="str">
        <f t="shared" si="57"/>
        <v/>
      </c>
      <c r="AD943" s="10" t="e">
        <f>VLOOKUP(R943,Layout2!$B$2:$M$2395,12,FALSE)</f>
        <v>#N/A</v>
      </c>
      <c r="AE943" s="10" t="e">
        <f>IF(ISNA(AD943),VLOOKUP(C943,Layout2!$F$2:$M$2395,8,FALSE),AD943)</f>
        <v>#N/A</v>
      </c>
      <c r="AF943" s="10" t="e">
        <f>IF(ISNA(AE943),VLOOKUP(B943,Layout2!$F$2:$M$2395,8,FALSE),AE943)</f>
        <v>#N/A</v>
      </c>
      <c r="AG943" s="10" t="e">
        <f>IF(ISNA(AF943),VLOOKUP(B943,Layout2!$B$2:$M$2395,12,FALSE),AF943)</f>
        <v>#N/A</v>
      </c>
      <c r="AI943" s="17" t="e">
        <v>#N/A</v>
      </c>
      <c r="AJ943" s="17" t="e">
        <v>#N/A</v>
      </c>
      <c r="AK943" s="17" t="s">
        <v>19</v>
      </c>
      <c r="AL943" t="str">
        <f t="shared" si="58"/>
        <v/>
      </c>
      <c r="AM943" t="str">
        <f t="shared" si="59"/>
        <v>Unknown (BRBCGMC00V04)</v>
      </c>
    </row>
    <row r="944" spans="1:39" ht="12.75" customHeight="1" x14ac:dyDescent="0.3">
      <c r="A944" s="6" t="s">
        <v>2966</v>
      </c>
      <c r="B944" s="6" t="s">
        <v>2967</v>
      </c>
      <c r="C944" s="6" t="s">
        <v>19</v>
      </c>
      <c r="D944" s="7" t="b">
        <v>0</v>
      </c>
      <c r="E944" s="6" t="s">
        <v>19</v>
      </c>
      <c r="F944" s="6" t="s">
        <v>19</v>
      </c>
      <c r="G944" s="8">
        <v>0</v>
      </c>
      <c r="H944" s="8">
        <v>0</v>
      </c>
      <c r="I944" s="9"/>
      <c r="J944" s="9"/>
      <c r="K944" s="9"/>
      <c r="L944" s="6" t="s">
        <v>19</v>
      </c>
      <c r="M944" s="9"/>
      <c r="N944" s="6" t="s">
        <v>19</v>
      </c>
      <c r="O944" s="9"/>
      <c r="P944" s="7">
        <v>0</v>
      </c>
      <c r="Q944" s="6" t="s">
        <v>19</v>
      </c>
      <c r="R944" s="6" t="s">
        <v>19</v>
      </c>
      <c r="S944" s="6" t="s">
        <v>19</v>
      </c>
      <c r="T944" s="8">
        <v>43188</v>
      </c>
      <c r="U944" s="8">
        <v>43188</v>
      </c>
      <c r="V944" s="7" t="b">
        <v>0</v>
      </c>
      <c r="W944" s="6" t="s">
        <v>712</v>
      </c>
      <c r="X944" s="6" t="s">
        <v>19</v>
      </c>
      <c r="Y944" s="7">
        <v>0</v>
      </c>
      <c r="Z944" s="6" t="s">
        <v>19</v>
      </c>
      <c r="AA944" s="6" t="str">
        <f t="shared" si="56"/>
        <v/>
      </c>
      <c r="AB944" s="6" t="str">
        <f t="shared" si="57"/>
        <v/>
      </c>
      <c r="AD944" s="10" t="e">
        <f>VLOOKUP(R944,Layout2!$B$2:$M$2395,12,FALSE)</f>
        <v>#N/A</v>
      </c>
      <c r="AE944" s="10" t="e">
        <f>IF(ISNA(AD944),VLOOKUP(C944,Layout2!$F$2:$M$2395,8,FALSE),AD944)</f>
        <v>#N/A</v>
      </c>
      <c r="AF944" s="10" t="e">
        <f>IF(ISNA(AE944),VLOOKUP(B944,Layout2!$F$2:$M$2395,8,FALSE),AE944)</f>
        <v>#N/A</v>
      </c>
      <c r="AG944" s="10" t="e">
        <f>IF(ISNA(AF944),VLOOKUP(B944,Layout2!$B$2:$M$2395,12,FALSE),AF944)</f>
        <v>#N/A</v>
      </c>
      <c r="AI944" s="17" t="e">
        <v>#N/A</v>
      </c>
      <c r="AJ944" s="17" t="e">
        <v>#N/A</v>
      </c>
      <c r="AK944" s="17" t="s">
        <v>19</v>
      </c>
      <c r="AL944" t="str">
        <f t="shared" si="58"/>
        <v/>
      </c>
      <c r="AM944" t="str">
        <f t="shared" si="59"/>
        <v>Unknown (BRBBNPLFI7U4)</v>
      </c>
    </row>
    <row r="945" spans="1:39" ht="12.75" customHeight="1" x14ac:dyDescent="0.3">
      <c r="A945" s="6" t="s">
        <v>2968</v>
      </c>
      <c r="B945" s="6" t="s">
        <v>2969</v>
      </c>
      <c r="C945" s="6" t="s">
        <v>19</v>
      </c>
      <c r="D945" s="7" t="b">
        <v>0</v>
      </c>
      <c r="E945" s="6" t="s">
        <v>19</v>
      </c>
      <c r="F945" s="6" t="s">
        <v>19</v>
      </c>
      <c r="G945" s="8">
        <v>0</v>
      </c>
      <c r="H945" s="8">
        <v>0</v>
      </c>
      <c r="I945" s="9"/>
      <c r="J945" s="9"/>
      <c r="K945" s="9"/>
      <c r="L945" s="6" t="s">
        <v>19</v>
      </c>
      <c r="M945" s="9"/>
      <c r="N945" s="6" t="s">
        <v>19</v>
      </c>
      <c r="O945" s="9"/>
      <c r="P945" s="7">
        <v>0</v>
      </c>
      <c r="Q945" s="6" t="s">
        <v>19</v>
      </c>
      <c r="R945" s="6" t="s">
        <v>19</v>
      </c>
      <c r="S945" s="6" t="s">
        <v>19</v>
      </c>
      <c r="T945" s="8">
        <v>43188</v>
      </c>
      <c r="U945" s="8">
        <v>43188</v>
      </c>
      <c r="V945" s="7" t="b">
        <v>0</v>
      </c>
      <c r="W945" s="6" t="s">
        <v>712</v>
      </c>
      <c r="X945" s="6" t="s">
        <v>19</v>
      </c>
      <c r="Y945" s="7">
        <v>0</v>
      </c>
      <c r="Z945" s="6" t="s">
        <v>19</v>
      </c>
      <c r="AA945" s="6" t="str">
        <f t="shared" si="56"/>
        <v/>
      </c>
      <c r="AB945" s="6" t="str">
        <f t="shared" si="57"/>
        <v/>
      </c>
      <c r="AD945" s="10" t="e">
        <f>VLOOKUP(R945,Layout2!$B$2:$M$2395,12,FALSE)</f>
        <v>#N/A</v>
      </c>
      <c r="AE945" s="10" t="e">
        <f>IF(ISNA(AD945),VLOOKUP(C945,Layout2!$F$2:$M$2395,8,FALSE),AD945)</f>
        <v>#N/A</v>
      </c>
      <c r="AF945" s="10" t="e">
        <f>IF(ISNA(AE945),VLOOKUP(B945,Layout2!$F$2:$M$2395,8,FALSE),AE945)</f>
        <v>#N/A</v>
      </c>
      <c r="AG945" s="10" t="e">
        <f>IF(ISNA(AF945),VLOOKUP(B945,Layout2!$B$2:$M$2395,12,FALSE),AF945)</f>
        <v>#N/A</v>
      </c>
      <c r="AI945" s="17" t="e">
        <v>#N/A</v>
      </c>
      <c r="AJ945" s="17" t="e">
        <v>#N/A</v>
      </c>
      <c r="AK945" s="17" t="s">
        <v>19</v>
      </c>
      <c r="AL945" t="str">
        <f t="shared" si="58"/>
        <v/>
      </c>
      <c r="AM945" t="str">
        <f t="shared" si="59"/>
        <v>Unknown (BRBBNPLFI728)</v>
      </c>
    </row>
    <row r="946" spans="1:39" ht="12.75" customHeight="1" x14ac:dyDescent="0.3">
      <c r="A946" s="6" t="s">
        <v>2970</v>
      </c>
      <c r="B946" s="6" t="s">
        <v>2971</v>
      </c>
      <c r="C946" s="6" t="s">
        <v>19</v>
      </c>
      <c r="D946" s="7" t="b">
        <v>0</v>
      </c>
      <c r="E946" s="6" t="s">
        <v>19</v>
      </c>
      <c r="F946" s="6" t="s">
        <v>19</v>
      </c>
      <c r="G946" s="8">
        <v>0</v>
      </c>
      <c r="H946" s="8">
        <v>0</v>
      </c>
      <c r="I946" s="9"/>
      <c r="J946" s="9"/>
      <c r="K946" s="9"/>
      <c r="L946" s="6" t="s">
        <v>19</v>
      </c>
      <c r="M946" s="9"/>
      <c r="N946" s="6" t="s">
        <v>19</v>
      </c>
      <c r="O946" s="9"/>
      <c r="P946" s="7">
        <v>0</v>
      </c>
      <c r="Q946" s="6" t="s">
        <v>19</v>
      </c>
      <c r="R946" s="6" t="s">
        <v>19</v>
      </c>
      <c r="S946" s="6" t="s">
        <v>19</v>
      </c>
      <c r="T946" s="8">
        <v>43188</v>
      </c>
      <c r="U946" s="8">
        <v>43188</v>
      </c>
      <c r="V946" s="7" t="b">
        <v>0</v>
      </c>
      <c r="W946" s="6" t="s">
        <v>712</v>
      </c>
      <c r="X946" s="6" t="s">
        <v>19</v>
      </c>
      <c r="Y946" s="7">
        <v>0</v>
      </c>
      <c r="Z946" s="6" t="s">
        <v>19</v>
      </c>
      <c r="AA946" s="6" t="str">
        <f t="shared" si="56"/>
        <v/>
      </c>
      <c r="AB946" s="6" t="str">
        <f t="shared" si="57"/>
        <v/>
      </c>
      <c r="AD946" s="10" t="e">
        <f>VLOOKUP(R946,Layout2!$B$2:$M$2395,12,FALSE)</f>
        <v>#N/A</v>
      </c>
      <c r="AE946" s="10" t="e">
        <f>IF(ISNA(AD946),VLOOKUP(C946,Layout2!$F$2:$M$2395,8,FALSE),AD946)</f>
        <v>#N/A</v>
      </c>
      <c r="AF946" s="10" t="e">
        <f>IF(ISNA(AE946),VLOOKUP(B946,Layout2!$F$2:$M$2395,8,FALSE),AE946)</f>
        <v>#N/A</v>
      </c>
      <c r="AG946" s="10" t="e">
        <f>IF(ISNA(AF946),VLOOKUP(B946,Layout2!$B$2:$M$2395,12,FALSE),AF946)</f>
        <v>#N/A</v>
      </c>
      <c r="AI946" s="17" t="e">
        <v>#N/A</v>
      </c>
      <c r="AJ946" s="17" t="e">
        <v>#N/A</v>
      </c>
      <c r="AK946" s="17" t="s">
        <v>19</v>
      </c>
      <c r="AL946" t="str">
        <f t="shared" si="58"/>
        <v/>
      </c>
      <c r="AM946" t="str">
        <f t="shared" si="59"/>
        <v>Unknown (BRSTNCLF1R09)</v>
      </c>
    </row>
    <row r="947" spans="1:39" ht="12.75" customHeight="1" x14ac:dyDescent="0.3">
      <c r="A947" s="6" t="s">
        <v>2972</v>
      </c>
      <c r="B947" s="6" t="s">
        <v>2973</v>
      </c>
      <c r="C947" s="6" t="s">
        <v>19</v>
      </c>
      <c r="D947" s="7" t="b">
        <v>0</v>
      </c>
      <c r="E947" s="6" t="s">
        <v>19</v>
      </c>
      <c r="F947" s="6" t="s">
        <v>19</v>
      </c>
      <c r="G947" s="8">
        <v>0</v>
      </c>
      <c r="H947" s="8">
        <v>0</v>
      </c>
      <c r="I947" s="9"/>
      <c r="J947" s="9"/>
      <c r="K947" s="9"/>
      <c r="L947" s="6" t="s">
        <v>19</v>
      </c>
      <c r="M947" s="9"/>
      <c r="N947" s="6" t="s">
        <v>19</v>
      </c>
      <c r="O947" s="9"/>
      <c r="P947" s="7">
        <v>0</v>
      </c>
      <c r="Q947" s="6" t="s">
        <v>19</v>
      </c>
      <c r="R947" s="6" t="s">
        <v>19</v>
      </c>
      <c r="S947" s="6" t="s">
        <v>19</v>
      </c>
      <c r="T947" s="8">
        <v>43188</v>
      </c>
      <c r="U947" s="8">
        <v>43188</v>
      </c>
      <c r="V947" s="7" t="b">
        <v>0</v>
      </c>
      <c r="W947" s="6" t="s">
        <v>712</v>
      </c>
      <c r="X947" s="6" t="s">
        <v>19</v>
      </c>
      <c r="Y947" s="7">
        <v>0</v>
      </c>
      <c r="Z947" s="6" t="s">
        <v>19</v>
      </c>
      <c r="AA947" s="6" t="str">
        <f t="shared" si="56"/>
        <v/>
      </c>
      <c r="AB947" s="6" t="str">
        <f t="shared" si="57"/>
        <v/>
      </c>
      <c r="AD947" s="10" t="e">
        <f>VLOOKUP(R947,Layout2!$B$2:$M$2395,12,FALSE)</f>
        <v>#N/A</v>
      </c>
      <c r="AE947" s="10" t="e">
        <f>IF(ISNA(AD947),VLOOKUP(C947,Layout2!$F$2:$M$2395,8,FALSE),AD947)</f>
        <v>#N/A</v>
      </c>
      <c r="AF947" s="10" t="e">
        <f>IF(ISNA(AE947),VLOOKUP(B947,Layout2!$F$2:$M$2395,8,FALSE),AE947)</f>
        <v>#N/A</v>
      </c>
      <c r="AG947" s="10" t="e">
        <f>IF(ISNA(AF947),VLOOKUP(B947,Layout2!$B$2:$M$2395,12,FALSE),AF947)</f>
        <v>#N/A</v>
      </c>
      <c r="AI947" s="17" t="e">
        <v>#N/A</v>
      </c>
      <c r="AJ947" s="17" t="e">
        <v>#N/A</v>
      </c>
      <c r="AK947" s="17" t="s">
        <v>19</v>
      </c>
      <c r="AL947" t="str">
        <f t="shared" si="58"/>
        <v/>
      </c>
      <c r="AM947" t="str">
        <f t="shared" si="59"/>
        <v>Unknown (BRCAMRLFI023)</v>
      </c>
    </row>
    <row r="948" spans="1:39" ht="12.75" customHeight="1" x14ac:dyDescent="0.3">
      <c r="A948" s="6" t="s">
        <v>2974</v>
      </c>
      <c r="B948" s="6" t="s">
        <v>2975</v>
      </c>
      <c r="C948" s="6" t="s">
        <v>19</v>
      </c>
      <c r="D948" s="7" t="b">
        <v>0</v>
      </c>
      <c r="E948" s="6" t="s">
        <v>19</v>
      </c>
      <c r="F948" s="6" t="s">
        <v>19</v>
      </c>
      <c r="G948" s="8">
        <v>0</v>
      </c>
      <c r="H948" s="8">
        <v>0</v>
      </c>
      <c r="I948" s="9"/>
      <c r="J948" s="9"/>
      <c r="K948" s="9"/>
      <c r="L948" s="6" t="s">
        <v>19</v>
      </c>
      <c r="M948" s="9"/>
      <c r="N948" s="6" t="s">
        <v>19</v>
      </c>
      <c r="O948" s="9"/>
      <c r="P948" s="7">
        <v>0</v>
      </c>
      <c r="Q948" s="6" t="s">
        <v>19</v>
      </c>
      <c r="R948" s="6" t="s">
        <v>19</v>
      </c>
      <c r="S948" s="6" t="s">
        <v>19</v>
      </c>
      <c r="T948" s="8">
        <v>43188</v>
      </c>
      <c r="U948" s="8">
        <v>43188</v>
      </c>
      <c r="V948" s="7" t="b">
        <v>0</v>
      </c>
      <c r="W948" s="6" t="s">
        <v>712</v>
      </c>
      <c r="X948" s="6" t="s">
        <v>19</v>
      </c>
      <c r="Y948" s="7">
        <v>0</v>
      </c>
      <c r="Z948" s="6" t="s">
        <v>19</v>
      </c>
      <c r="AA948" s="6" t="str">
        <f t="shared" si="56"/>
        <v/>
      </c>
      <c r="AB948" s="6" t="str">
        <f t="shared" si="57"/>
        <v/>
      </c>
      <c r="AD948" s="10" t="e">
        <f>VLOOKUP(R948,Layout2!$B$2:$M$2395,12,FALSE)</f>
        <v>#N/A</v>
      </c>
      <c r="AE948" s="10" t="e">
        <f>IF(ISNA(AD948),VLOOKUP(C948,Layout2!$F$2:$M$2395,8,FALSE),AD948)</f>
        <v>#N/A</v>
      </c>
      <c r="AF948" s="10" t="e">
        <f>IF(ISNA(AE948),VLOOKUP(B948,Layout2!$F$2:$M$2395,8,FALSE),AE948)</f>
        <v>#N/A</v>
      </c>
      <c r="AG948" s="10" t="e">
        <f>IF(ISNA(AF948),VLOOKUP(B948,Layout2!$B$2:$M$2395,12,FALSE),AF948)</f>
        <v>#N/A</v>
      </c>
      <c r="AI948" s="17" t="e">
        <v>#N/A</v>
      </c>
      <c r="AJ948" s="17" t="e">
        <v>#N/A</v>
      </c>
      <c r="AK948" s="17" t="s">
        <v>19</v>
      </c>
      <c r="AL948" t="str">
        <f t="shared" si="58"/>
        <v/>
      </c>
      <c r="AM948" t="str">
        <f t="shared" si="59"/>
        <v>Unknown (BRBITALFI557)</v>
      </c>
    </row>
    <row r="949" spans="1:39" ht="12.75" customHeight="1" x14ac:dyDescent="0.3">
      <c r="A949" s="6" t="s">
        <v>2976</v>
      </c>
      <c r="B949" s="6" t="s">
        <v>2977</v>
      </c>
      <c r="C949" s="6" t="s">
        <v>19</v>
      </c>
      <c r="D949" s="7" t="b">
        <v>0</v>
      </c>
      <c r="E949" s="6" t="s">
        <v>19</v>
      </c>
      <c r="F949" s="6" t="s">
        <v>19</v>
      </c>
      <c r="G949" s="8">
        <v>0</v>
      </c>
      <c r="H949" s="8">
        <v>0</v>
      </c>
      <c r="I949" s="9"/>
      <c r="J949" s="9"/>
      <c r="K949" s="9"/>
      <c r="L949" s="6" t="s">
        <v>19</v>
      </c>
      <c r="M949" s="9"/>
      <c r="N949" s="6" t="s">
        <v>19</v>
      </c>
      <c r="O949" s="9"/>
      <c r="P949" s="7">
        <v>0</v>
      </c>
      <c r="Q949" s="6" t="s">
        <v>19</v>
      </c>
      <c r="R949" s="6" t="s">
        <v>19</v>
      </c>
      <c r="S949" s="6" t="s">
        <v>19</v>
      </c>
      <c r="T949" s="8">
        <v>43188</v>
      </c>
      <c r="U949" s="8">
        <v>43188</v>
      </c>
      <c r="V949" s="7" t="b">
        <v>0</v>
      </c>
      <c r="W949" s="6" t="s">
        <v>712</v>
      </c>
      <c r="X949" s="6" t="s">
        <v>19</v>
      </c>
      <c r="Y949" s="7">
        <v>0</v>
      </c>
      <c r="Z949" s="6" t="s">
        <v>19</v>
      </c>
      <c r="AA949" s="6" t="str">
        <f t="shared" si="56"/>
        <v/>
      </c>
      <c r="AB949" s="6" t="str">
        <f t="shared" si="57"/>
        <v/>
      </c>
      <c r="AD949" s="10" t="e">
        <f>VLOOKUP(R949,Layout2!$B$2:$M$2395,12,FALSE)</f>
        <v>#N/A</v>
      </c>
      <c r="AE949" s="10" t="e">
        <f>IF(ISNA(AD949),VLOOKUP(C949,Layout2!$F$2:$M$2395,8,FALSE),AD949)</f>
        <v>#N/A</v>
      </c>
      <c r="AF949" s="10" t="e">
        <f>IF(ISNA(AE949),VLOOKUP(B949,Layout2!$F$2:$M$2395,8,FALSE),AE949)</f>
        <v>#N/A</v>
      </c>
      <c r="AG949" s="10" t="e">
        <f>IF(ISNA(AF949),VLOOKUP(B949,Layout2!$B$2:$M$2395,12,FALSE),AF949)</f>
        <v>#N/A</v>
      </c>
      <c r="AI949" s="17" t="e">
        <v>#N/A</v>
      </c>
      <c r="AJ949" s="17" t="e">
        <v>#N/A</v>
      </c>
      <c r="AK949" s="17" t="s">
        <v>19</v>
      </c>
      <c r="AL949" t="str">
        <f t="shared" si="58"/>
        <v/>
      </c>
      <c r="AM949" t="str">
        <f t="shared" si="59"/>
        <v>Unknown (BRBITALFIC51)</v>
      </c>
    </row>
    <row r="950" spans="1:39" ht="12.75" customHeight="1" x14ac:dyDescent="0.3">
      <c r="A950" s="6" t="s">
        <v>2978</v>
      </c>
      <c r="B950" s="6" t="s">
        <v>2979</v>
      </c>
      <c r="C950" s="6" t="s">
        <v>19</v>
      </c>
      <c r="D950" s="7" t="b">
        <v>0</v>
      </c>
      <c r="E950" s="6" t="s">
        <v>19</v>
      </c>
      <c r="F950" s="6" t="s">
        <v>19</v>
      </c>
      <c r="G950" s="8">
        <v>0</v>
      </c>
      <c r="H950" s="8">
        <v>0</v>
      </c>
      <c r="I950" s="9"/>
      <c r="J950" s="9"/>
      <c r="K950" s="9"/>
      <c r="L950" s="6" t="s">
        <v>19</v>
      </c>
      <c r="M950" s="9"/>
      <c r="N950" s="6" t="s">
        <v>19</v>
      </c>
      <c r="O950" s="9"/>
      <c r="P950" s="7">
        <v>0</v>
      </c>
      <c r="Q950" s="6" t="s">
        <v>19</v>
      </c>
      <c r="R950" s="6" t="s">
        <v>19</v>
      </c>
      <c r="S950" s="6" t="s">
        <v>19</v>
      </c>
      <c r="T950" s="8">
        <v>43188</v>
      </c>
      <c r="U950" s="8">
        <v>43188</v>
      </c>
      <c r="V950" s="7" t="b">
        <v>0</v>
      </c>
      <c r="W950" s="6" t="s">
        <v>712</v>
      </c>
      <c r="X950" s="6" t="s">
        <v>19</v>
      </c>
      <c r="Y950" s="7">
        <v>0</v>
      </c>
      <c r="Z950" s="6" t="s">
        <v>19</v>
      </c>
      <c r="AA950" s="6" t="str">
        <f t="shared" si="56"/>
        <v/>
      </c>
      <c r="AB950" s="6" t="str">
        <f t="shared" si="57"/>
        <v/>
      </c>
      <c r="AD950" s="10" t="e">
        <f>VLOOKUP(R950,Layout2!$B$2:$M$2395,12,FALSE)</f>
        <v>#N/A</v>
      </c>
      <c r="AE950" s="10" t="e">
        <f>IF(ISNA(AD950),VLOOKUP(C950,Layout2!$F$2:$M$2395,8,FALSE),AD950)</f>
        <v>#N/A</v>
      </c>
      <c r="AF950" s="10" t="e">
        <f>IF(ISNA(AE950),VLOOKUP(B950,Layout2!$F$2:$M$2395,8,FALSE),AE950)</f>
        <v>#N/A</v>
      </c>
      <c r="AG950" s="10" t="e">
        <f>IF(ISNA(AF950),VLOOKUP(B950,Layout2!$B$2:$M$2395,12,FALSE),AF950)</f>
        <v>#N/A</v>
      </c>
      <c r="AI950" s="17" t="e">
        <v>#N/A</v>
      </c>
      <c r="AJ950" s="17" t="e">
        <v>#N/A</v>
      </c>
      <c r="AK950" s="17" t="s">
        <v>19</v>
      </c>
      <c r="AL950" t="str">
        <f t="shared" si="58"/>
        <v/>
      </c>
      <c r="AM950" t="str">
        <f t="shared" si="59"/>
        <v>Unknown (BRCRNTLFI0T8)</v>
      </c>
    </row>
    <row r="951" spans="1:39" ht="12.75" customHeight="1" x14ac:dyDescent="0.3">
      <c r="A951" s="6" t="s">
        <v>2980</v>
      </c>
      <c r="B951" s="6" t="s">
        <v>2981</v>
      </c>
      <c r="C951" s="6" t="s">
        <v>19</v>
      </c>
      <c r="D951" s="7" t="b">
        <v>0</v>
      </c>
      <c r="E951" s="6" t="s">
        <v>19</v>
      </c>
      <c r="F951" s="6" t="s">
        <v>19</v>
      </c>
      <c r="G951" s="8">
        <v>0</v>
      </c>
      <c r="H951" s="8">
        <v>0</v>
      </c>
      <c r="I951" s="9"/>
      <c r="J951" s="9"/>
      <c r="K951" s="9"/>
      <c r="L951" s="6" t="s">
        <v>19</v>
      </c>
      <c r="M951" s="9"/>
      <c r="N951" s="6" t="s">
        <v>19</v>
      </c>
      <c r="O951" s="9"/>
      <c r="P951" s="7">
        <v>0</v>
      </c>
      <c r="Q951" s="6" t="s">
        <v>19</v>
      </c>
      <c r="R951" s="6" t="s">
        <v>19</v>
      </c>
      <c r="S951" s="6" t="s">
        <v>19</v>
      </c>
      <c r="T951" s="8">
        <v>43188</v>
      </c>
      <c r="U951" s="8">
        <v>43188</v>
      </c>
      <c r="V951" s="7" t="b">
        <v>0</v>
      </c>
      <c r="W951" s="6" t="s">
        <v>712</v>
      </c>
      <c r="X951" s="6" t="s">
        <v>19</v>
      </c>
      <c r="Y951" s="7">
        <v>0</v>
      </c>
      <c r="Z951" s="6" t="s">
        <v>19</v>
      </c>
      <c r="AA951" s="6" t="str">
        <f t="shared" si="56"/>
        <v/>
      </c>
      <c r="AB951" s="6" t="str">
        <f t="shared" si="57"/>
        <v/>
      </c>
      <c r="AD951" s="10" t="e">
        <f>VLOOKUP(R951,Layout2!$B$2:$M$2395,12,FALSE)</f>
        <v>#N/A</v>
      </c>
      <c r="AE951" s="10" t="e">
        <f>IF(ISNA(AD951),VLOOKUP(C951,Layout2!$F$2:$M$2395,8,FALSE),AD951)</f>
        <v>#N/A</v>
      </c>
      <c r="AF951" s="10" t="e">
        <f>IF(ISNA(AE951),VLOOKUP(B951,Layout2!$F$2:$M$2395,8,FALSE),AE951)</f>
        <v>#N/A</v>
      </c>
      <c r="AG951" s="10" t="e">
        <f>IF(ISNA(AF951),VLOOKUP(B951,Layout2!$B$2:$M$2395,12,FALSE),AF951)</f>
        <v>#N/A</v>
      </c>
      <c r="AI951" s="17" t="e">
        <v>#N/A</v>
      </c>
      <c r="AJ951" s="17" t="e">
        <v>#N/A</v>
      </c>
      <c r="AK951" s="17" t="s">
        <v>19</v>
      </c>
      <c r="AL951" t="str">
        <f t="shared" si="58"/>
        <v/>
      </c>
      <c r="AM951" t="str">
        <f t="shared" si="59"/>
        <v>Unknown (BRBMLIC00137)</v>
      </c>
    </row>
    <row r="952" spans="1:39" ht="12.75" customHeight="1" x14ac:dyDescent="0.3">
      <c r="A952" s="6" t="s">
        <v>2982</v>
      </c>
      <c r="B952" s="6" t="s">
        <v>2983</v>
      </c>
      <c r="C952" s="6" t="s">
        <v>19</v>
      </c>
      <c r="D952" s="7" t="b">
        <v>0</v>
      </c>
      <c r="E952" s="6" t="s">
        <v>19</v>
      </c>
      <c r="F952" s="6" t="s">
        <v>19</v>
      </c>
      <c r="G952" s="8">
        <v>0</v>
      </c>
      <c r="H952" s="8">
        <v>0</v>
      </c>
      <c r="I952" s="9"/>
      <c r="J952" s="9"/>
      <c r="K952" s="9"/>
      <c r="L952" s="6" t="s">
        <v>19</v>
      </c>
      <c r="M952" s="9"/>
      <c r="N952" s="6" t="s">
        <v>19</v>
      </c>
      <c r="O952" s="9"/>
      <c r="P952" s="7">
        <v>0</v>
      </c>
      <c r="Q952" s="6" t="s">
        <v>19</v>
      </c>
      <c r="R952" s="6" t="s">
        <v>19</v>
      </c>
      <c r="S952" s="6" t="s">
        <v>19</v>
      </c>
      <c r="T952" s="8">
        <v>43188</v>
      </c>
      <c r="U952" s="8">
        <v>43188</v>
      </c>
      <c r="V952" s="7" t="b">
        <v>0</v>
      </c>
      <c r="W952" s="6" t="s">
        <v>712</v>
      </c>
      <c r="X952" s="6" t="s">
        <v>19</v>
      </c>
      <c r="Y952" s="7">
        <v>0</v>
      </c>
      <c r="Z952" s="6" t="s">
        <v>19</v>
      </c>
      <c r="AA952" s="6" t="str">
        <f t="shared" si="56"/>
        <v/>
      </c>
      <c r="AB952" s="6" t="str">
        <f t="shared" si="57"/>
        <v/>
      </c>
      <c r="AD952" s="10" t="e">
        <f>VLOOKUP(R952,Layout2!$B$2:$M$2395,12,FALSE)</f>
        <v>#N/A</v>
      </c>
      <c r="AE952" s="10" t="e">
        <f>IF(ISNA(AD952),VLOOKUP(C952,Layout2!$F$2:$M$2395,8,FALSE),AD952)</f>
        <v>#N/A</v>
      </c>
      <c r="AF952" s="10" t="e">
        <f>IF(ISNA(AE952),VLOOKUP(B952,Layout2!$F$2:$M$2395,8,FALSE),AE952)</f>
        <v>#N/A</v>
      </c>
      <c r="AG952" s="10" t="e">
        <f>IF(ISNA(AF952),VLOOKUP(B952,Layout2!$B$2:$M$2395,12,FALSE),AF952)</f>
        <v>#N/A</v>
      </c>
      <c r="AI952" s="17" t="e">
        <v>#N/A</v>
      </c>
      <c r="AJ952" s="17" t="e">
        <v>#N/A</v>
      </c>
      <c r="AK952" s="17" t="s">
        <v>19</v>
      </c>
      <c r="AL952" t="str">
        <f t="shared" si="58"/>
        <v/>
      </c>
      <c r="AM952" t="str">
        <f t="shared" si="59"/>
        <v>Unknown (BRBBNPLFI6E0)</v>
      </c>
    </row>
    <row r="953" spans="1:39" ht="12.75" customHeight="1" x14ac:dyDescent="0.3">
      <c r="A953" s="6" t="s">
        <v>2984</v>
      </c>
      <c r="B953" s="6" t="s">
        <v>2985</v>
      </c>
      <c r="C953" s="6" t="s">
        <v>19</v>
      </c>
      <c r="D953" s="7" t="b">
        <v>0</v>
      </c>
      <c r="E953" s="6" t="s">
        <v>19</v>
      </c>
      <c r="F953" s="6" t="s">
        <v>19</v>
      </c>
      <c r="G953" s="8">
        <v>0</v>
      </c>
      <c r="H953" s="8">
        <v>0</v>
      </c>
      <c r="I953" s="9"/>
      <c r="J953" s="9"/>
      <c r="K953" s="9"/>
      <c r="L953" s="6" t="s">
        <v>19</v>
      </c>
      <c r="M953" s="9"/>
      <c r="N953" s="6" t="s">
        <v>19</v>
      </c>
      <c r="O953" s="9"/>
      <c r="P953" s="7">
        <v>0</v>
      </c>
      <c r="Q953" s="6" t="s">
        <v>19</v>
      </c>
      <c r="R953" s="6" t="s">
        <v>19</v>
      </c>
      <c r="S953" s="6" t="s">
        <v>19</v>
      </c>
      <c r="T953" s="8">
        <v>43188</v>
      </c>
      <c r="U953" s="8">
        <v>43188</v>
      </c>
      <c r="V953" s="7" t="b">
        <v>0</v>
      </c>
      <c r="W953" s="6" t="s">
        <v>712</v>
      </c>
      <c r="X953" s="6" t="s">
        <v>19</v>
      </c>
      <c r="Y953" s="7">
        <v>0</v>
      </c>
      <c r="Z953" s="6" t="s">
        <v>19</v>
      </c>
      <c r="AA953" s="6" t="str">
        <f t="shared" si="56"/>
        <v/>
      </c>
      <c r="AB953" s="6" t="str">
        <f t="shared" si="57"/>
        <v/>
      </c>
      <c r="AD953" s="10" t="e">
        <f>VLOOKUP(R953,Layout2!$B$2:$M$2395,12,FALSE)</f>
        <v>#N/A</v>
      </c>
      <c r="AE953" s="10" t="e">
        <f>IF(ISNA(AD953),VLOOKUP(C953,Layout2!$F$2:$M$2395,8,FALSE),AD953)</f>
        <v>#N/A</v>
      </c>
      <c r="AF953" s="10" t="e">
        <f>IF(ISNA(AE953),VLOOKUP(B953,Layout2!$F$2:$M$2395,8,FALSE),AE953)</f>
        <v>#N/A</v>
      </c>
      <c r="AG953" s="10" t="e">
        <f>IF(ISNA(AF953),VLOOKUP(B953,Layout2!$B$2:$M$2395,12,FALSE),AF953)</f>
        <v>#N/A</v>
      </c>
      <c r="AI953" s="17" t="e">
        <v>#N/A</v>
      </c>
      <c r="AJ953" s="17" t="e">
        <v>#N/A</v>
      </c>
      <c r="AK953" s="17" t="s">
        <v>19</v>
      </c>
      <c r="AL953" t="str">
        <f t="shared" si="58"/>
        <v/>
      </c>
      <c r="AM953" t="str">
        <f t="shared" si="59"/>
        <v>Unknown (BRBTOYLFI0R3)</v>
      </c>
    </row>
    <row r="954" spans="1:39" ht="12.75" customHeight="1" x14ac:dyDescent="0.3">
      <c r="A954" s="6" t="s">
        <v>2986</v>
      </c>
      <c r="B954" s="6" t="s">
        <v>2987</v>
      </c>
      <c r="C954" s="6" t="s">
        <v>19</v>
      </c>
      <c r="D954" s="7" t="b">
        <v>0</v>
      </c>
      <c r="E954" s="6" t="s">
        <v>19</v>
      </c>
      <c r="F954" s="6" t="s">
        <v>19</v>
      </c>
      <c r="G954" s="8">
        <v>0</v>
      </c>
      <c r="H954" s="8">
        <v>0</v>
      </c>
      <c r="I954" s="9"/>
      <c r="J954" s="9"/>
      <c r="K954" s="9"/>
      <c r="L954" s="6" t="s">
        <v>19</v>
      </c>
      <c r="M954" s="9"/>
      <c r="N954" s="6" t="s">
        <v>19</v>
      </c>
      <c r="O954" s="9"/>
      <c r="P954" s="7">
        <v>0</v>
      </c>
      <c r="Q954" s="6" t="s">
        <v>19</v>
      </c>
      <c r="R954" s="6" t="s">
        <v>19</v>
      </c>
      <c r="S954" s="6" t="s">
        <v>19</v>
      </c>
      <c r="T954" s="8">
        <v>43188</v>
      </c>
      <c r="U954" s="8">
        <v>43188</v>
      </c>
      <c r="V954" s="7" t="b">
        <v>0</v>
      </c>
      <c r="W954" s="6" t="s">
        <v>712</v>
      </c>
      <c r="X954" s="6" t="s">
        <v>19</v>
      </c>
      <c r="Y954" s="7">
        <v>0</v>
      </c>
      <c r="Z954" s="6" t="s">
        <v>19</v>
      </c>
      <c r="AA954" s="6" t="str">
        <f t="shared" si="56"/>
        <v/>
      </c>
      <c r="AB954" s="6" t="str">
        <f t="shared" si="57"/>
        <v/>
      </c>
      <c r="AD954" s="10" t="e">
        <f>VLOOKUP(R954,Layout2!$B$2:$M$2395,12,FALSE)</f>
        <v>#N/A</v>
      </c>
      <c r="AE954" s="10" t="e">
        <f>IF(ISNA(AD954),VLOOKUP(C954,Layout2!$F$2:$M$2395,8,FALSE),AD954)</f>
        <v>#N/A</v>
      </c>
      <c r="AF954" s="10" t="e">
        <f>IF(ISNA(AE954),VLOOKUP(B954,Layout2!$F$2:$M$2395,8,FALSE),AE954)</f>
        <v>#N/A</v>
      </c>
      <c r="AG954" s="10" t="e">
        <f>IF(ISNA(AF954),VLOOKUP(B954,Layout2!$B$2:$M$2395,12,FALSE),AF954)</f>
        <v>#N/A</v>
      </c>
      <c r="AI954" s="17" t="e">
        <v>#N/A</v>
      </c>
      <c r="AJ954" s="17" t="e">
        <v>#N/A</v>
      </c>
      <c r="AK954" s="17" t="s">
        <v>19</v>
      </c>
      <c r="AL954" t="str">
        <f t="shared" si="58"/>
        <v/>
      </c>
      <c r="AM954" t="str">
        <f t="shared" si="59"/>
        <v>Unknown (BRBCEFLFIVH6)</v>
      </c>
    </row>
    <row r="955" spans="1:39" ht="12.75" customHeight="1" x14ac:dyDescent="0.3">
      <c r="A955" s="6" t="s">
        <v>2988</v>
      </c>
      <c r="B955" s="6" t="s">
        <v>2989</v>
      </c>
      <c r="C955" s="6" t="s">
        <v>19</v>
      </c>
      <c r="D955" s="7" t="b">
        <v>0</v>
      </c>
      <c r="E955" s="6" t="s">
        <v>19</v>
      </c>
      <c r="F955" s="6" t="s">
        <v>19</v>
      </c>
      <c r="G955" s="8">
        <v>0</v>
      </c>
      <c r="H955" s="8">
        <v>0</v>
      </c>
      <c r="I955" s="9"/>
      <c r="J955" s="9"/>
      <c r="K955" s="9"/>
      <c r="L955" s="6" t="s">
        <v>19</v>
      </c>
      <c r="M955" s="9"/>
      <c r="N955" s="6" t="s">
        <v>19</v>
      </c>
      <c r="O955" s="9"/>
      <c r="P955" s="7">
        <v>0</v>
      </c>
      <c r="Q955" s="6" t="s">
        <v>19</v>
      </c>
      <c r="R955" s="6" t="s">
        <v>19</v>
      </c>
      <c r="S955" s="6" t="s">
        <v>19</v>
      </c>
      <c r="T955" s="8">
        <v>43188</v>
      </c>
      <c r="U955" s="8">
        <v>43188</v>
      </c>
      <c r="V955" s="7" t="b">
        <v>0</v>
      </c>
      <c r="W955" s="6" t="s">
        <v>712</v>
      </c>
      <c r="X955" s="6" t="s">
        <v>19</v>
      </c>
      <c r="Y955" s="7">
        <v>0</v>
      </c>
      <c r="Z955" s="6" t="s">
        <v>19</v>
      </c>
      <c r="AA955" s="6" t="str">
        <f t="shared" si="56"/>
        <v/>
      </c>
      <c r="AB955" s="6" t="str">
        <f t="shared" si="57"/>
        <v/>
      </c>
      <c r="AD955" s="10" t="e">
        <f>VLOOKUP(R955,Layout2!$B$2:$M$2395,12,FALSE)</f>
        <v>#N/A</v>
      </c>
      <c r="AE955" s="10" t="e">
        <f>IF(ISNA(AD955),VLOOKUP(C955,Layout2!$F$2:$M$2395,8,FALSE),AD955)</f>
        <v>#N/A</v>
      </c>
      <c r="AF955" s="10" t="e">
        <f>IF(ISNA(AE955),VLOOKUP(B955,Layout2!$F$2:$M$2395,8,FALSE),AE955)</f>
        <v>#N/A</v>
      </c>
      <c r="AG955" s="10" t="e">
        <f>IF(ISNA(AF955),VLOOKUP(B955,Layout2!$B$2:$M$2395,12,FALSE),AF955)</f>
        <v>#N/A</v>
      </c>
      <c r="AI955" s="17" t="e">
        <v>#N/A</v>
      </c>
      <c r="AJ955" s="17" t="e">
        <v>#N/A</v>
      </c>
      <c r="AK955" s="17" t="s">
        <v>19</v>
      </c>
      <c r="AL955" t="str">
        <f t="shared" si="58"/>
        <v/>
      </c>
      <c r="AM955" t="str">
        <f t="shared" si="59"/>
        <v>Unknown (BRBRIVLFI7B5)</v>
      </c>
    </row>
    <row r="956" spans="1:39" ht="12.75" customHeight="1" x14ac:dyDescent="0.3">
      <c r="A956" s="6" t="s">
        <v>2990</v>
      </c>
      <c r="B956" s="6" t="s">
        <v>2991</v>
      </c>
      <c r="C956" s="6" t="s">
        <v>19</v>
      </c>
      <c r="D956" s="7" t="b">
        <v>0</v>
      </c>
      <c r="E956" s="6" t="s">
        <v>19</v>
      </c>
      <c r="F956" s="6" t="s">
        <v>19</v>
      </c>
      <c r="G956" s="8">
        <v>0</v>
      </c>
      <c r="H956" s="8">
        <v>0</v>
      </c>
      <c r="I956" s="9"/>
      <c r="J956" s="9"/>
      <c r="K956" s="9"/>
      <c r="L956" s="6" t="s">
        <v>19</v>
      </c>
      <c r="M956" s="9"/>
      <c r="N956" s="6" t="s">
        <v>19</v>
      </c>
      <c r="O956" s="9"/>
      <c r="P956" s="7">
        <v>0</v>
      </c>
      <c r="Q956" s="6" t="s">
        <v>19</v>
      </c>
      <c r="R956" s="6" t="s">
        <v>19</v>
      </c>
      <c r="S956" s="6" t="s">
        <v>19</v>
      </c>
      <c r="T956" s="8">
        <v>43188</v>
      </c>
      <c r="U956" s="8">
        <v>43188</v>
      </c>
      <c r="V956" s="7" t="b">
        <v>0</v>
      </c>
      <c r="W956" s="6" t="s">
        <v>712</v>
      </c>
      <c r="X956" s="6" t="s">
        <v>19</v>
      </c>
      <c r="Y956" s="7">
        <v>0</v>
      </c>
      <c r="Z956" s="6" t="s">
        <v>19</v>
      </c>
      <c r="AA956" s="6" t="str">
        <f t="shared" si="56"/>
        <v/>
      </c>
      <c r="AB956" s="6" t="str">
        <f t="shared" si="57"/>
        <v/>
      </c>
      <c r="AD956" s="10" t="e">
        <f>VLOOKUP(R956,Layout2!$B$2:$M$2395,12,FALSE)</f>
        <v>#N/A</v>
      </c>
      <c r="AE956" s="10" t="e">
        <f>IF(ISNA(AD956),VLOOKUP(C956,Layout2!$F$2:$M$2395,8,FALSE),AD956)</f>
        <v>#N/A</v>
      </c>
      <c r="AF956" s="10" t="e">
        <f>IF(ISNA(AE956),VLOOKUP(B956,Layout2!$F$2:$M$2395,8,FALSE),AE956)</f>
        <v>#N/A</v>
      </c>
      <c r="AG956" s="10" t="e">
        <f>IF(ISNA(AF956),VLOOKUP(B956,Layout2!$B$2:$M$2395,12,FALSE),AF956)</f>
        <v>#N/A</v>
      </c>
      <c r="AI956" s="17" t="e">
        <v>#N/A</v>
      </c>
      <c r="AJ956" s="17" t="e">
        <v>#N/A</v>
      </c>
      <c r="AK956" s="17" t="s">
        <v>19</v>
      </c>
      <c r="AL956" t="str">
        <f t="shared" si="58"/>
        <v/>
      </c>
      <c r="AM956" t="str">
        <f t="shared" si="59"/>
        <v>Unknown (BRBRIVLFI8G2)</v>
      </c>
    </row>
    <row r="957" spans="1:39" ht="12.75" customHeight="1" x14ac:dyDescent="0.3">
      <c r="A957" s="6" t="s">
        <v>2992</v>
      </c>
      <c r="B957" s="6" t="s">
        <v>2993</v>
      </c>
      <c r="C957" s="6" t="s">
        <v>19</v>
      </c>
      <c r="D957" s="7" t="b">
        <v>0</v>
      </c>
      <c r="E957" s="6" t="s">
        <v>19</v>
      </c>
      <c r="F957" s="6" t="s">
        <v>19</v>
      </c>
      <c r="G957" s="8">
        <v>0</v>
      </c>
      <c r="H957" s="8">
        <v>0</v>
      </c>
      <c r="I957" s="9"/>
      <c r="J957" s="9"/>
      <c r="K957" s="9"/>
      <c r="L957" s="6" t="s">
        <v>19</v>
      </c>
      <c r="M957" s="9"/>
      <c r="N957" s="6" t="s">
        <v>19</v>
      </c>
      <c r="O957" s="9"/>
      <c r="P957" s="7">
        <v>0</v>
      </c>
      <c r="Q957" s="6" t="s">
        <v>19</v>
      </c>
      <c r="R957" s="6" t="s">
        <v>19</v>
      </c>
      <c r="S957" s="6" t="s">
        <v>19</v>
      </c>
      <c r="T957" s="8">
        <v>43188</v>
      </c>
      <c r="U957" s="8">
        <v>43188</v>
      </c>
      <c r="V957" s="7" t="b">
        <v>0</v>
      </c>
      <c r="W957" s="6" t="s">
        <v>712</v>
      </c>
      <c r="X957" s="6" t="s">
        <v>19</v>
      </c>
      <c r="Y957" s="7">
        <v>0</v>
      </c>
      <c r="Z957" s="6" t="s">
        <v>19</v>
      </c>
      <c r="AA957" s="6" t="str">
        <f t="shared" si="56"/>
        <v/>
      </c>
      <c r="AB957" s="6" t="str">
        <f t="shared" si="57"/>
        <v/>
      </c>
      <c r="AD957" s="10" t="e">
        <f>VLOOKUP(R957,Layout2!$B$2:$M$2395,12,FALSE)</f>
        <v>#N/A</v>
      </c>
      <c r="AE957" s="10" t="e">
        <f>IF(ISNA(AD957),VLOOKUP(C957,Layout2!$F$2:$M$2395,8,FALSE),AD957)</f>
        <v>#N/A</v>
      </c>
      <c r="AF957" s="10" t="e">
        <f>IF(ISNA(AE957),VLOOKUP(B957,Layout2!$F$2:$M$2395,8,FALSE),AE957)</f>
        <v>#N/A</v>
      </c>
      <c r="AG957" s="10" t="e">
        <f>IF(ISNA(AF957),VLOOKUP(B957,Layout2!$B$2:$M$2395,12,FALSE),AF957)</f>
        <v>#N/A</v>
      </c>
      <c r="AI957" s="17" t="e">
        <v>#N/A</v>
      </c>
      <c r="AJ957" s="17" t="e">
        <v>#N/A</v>
      </c>
      <c r="AK957" s="17" t="s">
        <v>19</v>
      </c>
      <c r="AL957" t="str">
        <f t="shared" si="58"/>
        <v/>
      </c>
      <c r="AM957" t="str">
        <f t="shared" si="59"/>
        <v>Unknown (BRBRIVLFI8E7)</v>
      </c>
    </row>
    <row r="958" spans="1:39" ht="12.75" customHeight="1" x14ac:dyDescent="0.3">
      <c r="A958" s="6" t="s">
        <v>2994</v>
      </c>
      <c r="B958" s="6" t="s">
        <v>2995</v>
      </c>
      <c r="C958" s="6" t="s">
        <v>19</v>
      </c>
      <c r="D958" s="7" t="b">
        <v>0</v>
      </c>
      <c r="E958" s="6" t="s">
        <v>19</v>
      </c>
      <c r="F958" s="6" t="s">
        <v>19</v>
      </c>
      <c r="G958" s="8">
        <v>0</v>
      </c>
      <c r="H958" s="8">
        <v>0</v>
      </c>
      <c r="I958" s="9"/>
      <c r="J958" s="9"/>
      <c r="K958" s="9"/>
      <c r="L958" s="6" t="s">
        <v>19</v>
      </c>
      <c r="M958" s="9"/>
      <c r="N958" s="6" t="s">
        <v>19</v>
      </c>
      <c r="O958" s="9"/>
      <c r="P958" s="7">
        <v>0</v>
      </c>
      <c r="Q958" s="6" t="s">
        <v>19</v>
      </c>
      <c r="R958" s="6" t="s">
        <v>19</v>
      </c>
      <c r="S958" s="6" t="s">
        <v>19</v>
      </c>
      <c r="T958" s="8">
        <v>43188</v>
      </c>
      <c r="U958" s="8">
        <v>43188</v>
      </c>
      <c r="V958" s="7" t="b">
        <v>0</v>
      </c>
      <c r="W958" s="6" t="s">
        <v>712</v>
      </c>
      <c r="X958" s="6" t="s">
        <v>19</v>
      </c>
      <c r="Y958" s="7">
        <v>0</v>
      </c>
      <c r="Z958" s="6" t="s">
        <v>19</v>
      </c>
      <c r="AA958" s="6" t="str">
        <f t="shared" si="56"/>
        <v/>
      </c>
      <c r="AB958" s="6" t="str">
        <f t="shared" si="57"/>
        <v/>
      </c>
      <c r="AD958" s="10" t="e">
        <f>VLOOKUP(R958,Layout2!$B$2:$M$2395,12,FALSE)</f>
        <v>#N/A</v>
      </c>
      <c r="AE958" s="10" t="e">
        <f>IF(ISNA(AD958),VLOOKUP(C958,Layout2!$F$2:$M$2395,8,FALSE),AD958)</f>
        <v>#N/A</v>
      </c>
      <c r="AF958" s="10" t="e">
        <f>IF(ISNA(AE958),VLOOKUP(B958,Layout2!$F$2:$M$2395,8,FALSE),AE958)</f>
        <v>#N/A</v>
      </c>
      <c r="AG958" s="10" t="e">
        <f>IF(ISNA(AF958),VLOOKUP(B958,Layout2!$B$2:$M$2395,12,FALSE),AF958)</f>
        <v>#N/A</v>
      </c>
      <c r="AI958" s="17" t="e">
        <v>#N/A</v>
      </c>
      <c r="AJ958" s="17" t="e">
        <v>#N/A</v>
      </c>
      <c r="AK958" s="17" t="s">
        <v>19</v>
      </c>
      <c r="AL958" t="str">
        <f t="shared" si="58"/>
        <v/>
      </c>
      <c r="AM958" t="str">
        <f t="shared" si="59"/>
        <v>Unknown (BRHSBCLFIEL0)</v>
      </c>
    </row>
    <row r="959" spans="1:39" ht="12.75" customHeight="1" x14ac:dyDescent="0.3">
      <c r="A959" s="6" t="s">
        <v>2996</v>
      </c>
      <c r="B959" s="6" t="s">
        <v>2997</v>
      </c>
      <c r="C959" s="6" t="s">
        <v>19</v>
      </c>
      <c r="D959" s="7" t="b">
        <v>0</v>
      </c>
      <c r="E959" s="6" t="s">
        <v>19</v>
      </c>
      <c r="F959" s="6" t="s">
        <v>19</v>
      </c>
      <c r="G959" s="8">
        <v>0</v>
      </c>
      <c r="H959" s="8">
        <v>0</v>
      </c>
      <c r="I959" s="9"/>
      <c r="J959" s="9"/>
      <c r="K959" s="9"/>
      <c r="L959" s="6" t="s">
        <v>19</v>
      </c>
      <c r="M959" s="9"/>
      <c r="N959" s="6" t="s">
        <v>19</v>
      </c>
      <c r="O959" s="9"/>
      <c r="P959" s="7">
        <v>0</v>
      </c>
      <c r="Q959" s="6" t="s">
        <v>19</v>
      </c>
      <c r="R959" s="6" t="s">
        <v>19</v>
      </c>
      <c r="S959" s="6" t="s">
        <v>19</v>
      </c>
      <c r="T959" s="8">
        <v>43188</v>
      </c>
      <c r="U959" s="8">
        <v>43188</v>
      </c>
      <c r="V959" s="7" t="b">
        <v>0</v>
      </c>
      <c r="W959" s="6" t="s">
        <v>712</v>
      </c>
      <c r="X959" s="6" t="s">
        <v>19</v>
      </c>
      <c r="Y959" s="7">
        <v>0</v>
      </c>
      <c r="Z959" s="6" t="s">
        <v>19</v>
      </c>
      <c r="AA959" s="6" t="str">
        <f t="shared" si="56"/>
        <v/>
      </c>
      <c r="AB959" s="6" t="str">
        <f t="shared" si="57"/>
        <v/>
      </c>
      <c r="AD959" s="10" t="e">
        <f>VLOOKUP(R959,Layout2!$B$2:$M$2395,12,FALSE)</f>
        <v>#N/A</v>
      </c>
      <c r="AE959" s="10" t="e">
        <f>IF(ISNA(AD959),VLOOKUP(C959,Layout2!$F$2:$M$2395,8,FALSE),AD959)</f>
        <v>#N/A</v>
      </c>
      <c r="AF959" s="10" t="e">
        <f>IF(ISNA(AE959),VLOOKUP(B959,Layout2!$F$2:$M$2395,8,FALSE),AE959)</f>
        <v>#N/A</v>
      </c>
      <c r="AG959" s="10" t="e">
        <f>IF(ISNA(AF959),VLOOKUP(B959,Layout2!$B$2:$M$2395,12,FALSE),AF959)</f>
        <v>#N/A</v>
      </c>
      <c r="AI959" s="17" t="e">
        <v>#N/A</v>
      </c>
      <c r="AJ959" s="17" t="e">
        <v>#N/A</v>
      </c>
      <c r="AK959" s="17" t="s">
        <v>19</v>
      </c>
      <c r="AL959" t="str">
        <f t="shared" si="58"/>
        <v/>
      </c>
      <c r="AM959" t="str">
        <f t="shared" si="59"/>
        <v>Unknown (BRSTNCLTN723)</v>
      </c>
    </row>
    <row r="960" spans="1:39" ht="12.75" customHeight="1" x14ac:dyDescent="0.3">
      <c r="A960" s="6" t="s">
        <v>2998</v>
      </c>
      <c r="B960" s="6" t="s">
        <v>2999</v>
      </c>
      <c r="C960" s="6" t="s">
        <v>19</v>
      </c>
      <c r="D960" s="7" t="b">
        <v>0</v>
      </c>
      <c r="E960" s="6" t="s">
        <v>19</v>
      </c>
      <c r="F960" s="6" t="s">
        <v>19</v>
      </c>
      <c r="G960" s="8">
        <v>0</v>
      </c>
      <c r="H960" s="8">
        <v>0</v>
      </c>
      <c r="I960" s="9"/>
      <c r="J960" s="9"/>
      <c r="K960" s="9"/>
      <c r="L960" s="6" t="s">
        <v>19</v>
      </c>
      <c r="M960" s="9"/>
      <c r="N960" s="6" t="s">
        <v>19</v>
      </c>
      <c r="O960" s="9"/>
      <c r="P960" s="7">
        <v>0</v>
      </c>
      <c r="Q960" s="6" t="s">
        <v>19</v>
      </c>
      <c r="R960" s="6" t="s">
        <v>19</v>
      </c>
      <c r="S960" s="6" t="s">
        <v>19</v>
      </c>
      <c r="T960" s="8">
        <v>43188</v>
      </c>
      <c r="U960" s="8">
        <v>43188</v>
      </c>
      <c r="V960" s="7" t="b">
        <v>0</v>
      </c>
      <c r="W960" s="6" t="s">
        <v>712</v>
      </c>
      <c r="X960" s="6" t="s">
        <v>19</v>
      </c>
      <c r="Y960" s="7">
        <v>0</v>
      </c>
      <c r="Z960" s="6" t="s">
        <v>19</v>
      </c>
      <c r="AA960" s="6" t="str">
        <f t="shared" si="56"/>
        <v/>
      </c>
      <c r="AB960" s="6" t="str">
        <f t="shared" si="57"/>
        <v/>
      </c>
      <c r="AD960" s="10" t="e">
        <f>VLOOKUP(R960,Layout2!$B$2:$M$2395,12,FALSE)</f>
        <v>#N/A</v>
      </c>
      <c r="AE960" s="10" t="e">
        <f>IF(ISNA(AD960),VLOOKUP(C960,Layout2!$F$2:$M$2395,8,FALSE),AD960)</f>
        <v>#N/A</v>
      </c>
      <c r="AF960" s="10" t="e">
        <f>IF(ISNA(AE960),VLOOKUP(B960,Layout2!$F$2:$M$2395,8,FALSE),AE960)</f>
        <v>#N/A</v>
      </c>
      <c r="AG960" s="10" t="e">
        <f>IF(ISNA(AF960),VLOOKUP(B960,Layout2!$B$2:$M$2395,12,FALSE),AF960)</f>
        <v>#N/A</v>
      </c>
      <c r="AI960" s="17" t="e">
        <v>#N/A</v>
      </c>
      <c r="AJ960" s="17" t="e">
        <v>#N/A</v>
      </c>
      <c r="AK960" s="17" t="s">
        <v>19</v>
      </c>
      <c r="AL960" t="str">
        <f t="shared" si="58"/>
        <v/>
      </c>
      <c r="AM960" t="str">
        <f t="shared" si="59"/>
        <v>Unknown (BRZXSZLFNLU3)</v>
      </c>
    </row>
    <row r="961" spans="1:39" ht="12.75" customHeight="1" x14ac:dyDescent="0.3">
      <c r="A961" s="6" t="s">
        <v>3000</v>
      </c>
      <c r="B961" s="6" t="s">
        <v>3001</v>
      </c>
      <c r="C961" s="6" t="s">
        <v>19</v>
      </c>
      <c r="D961" s="7" t="b">
        <v>0</v>
      </c>
      <c r="E961" s="6" t="s">
        <v>19</v>
      </c>
      <c r="F961" s="6" t="s">
        <v>19</v>
      </c>
      <c r="G961" s="8">
        <v>0</v>
      </c>
      <c r="H961" s="8">
        <v>0</v>
      </c>
      <c r="I961" s="9"/>
      <c r="J961" s="9"/>
      <c r="K961" s="9"/>
      <c r="L961" s="6" t="s">
        <v>19</v>
      </c>
      <c r="M961" s="9"/>
      <c r="N961" s="6" t="s">
        <v>19</v>
      </c>
      <c r="O961" s="9"/>
      <c r="P961" s="7">
        <v>0</v>
      </c>
      <c r="Q961" s="6" t="s">
        <v>19</v>
      </c>
      <c r="R961" s="6" t="s">
        <v>19</v>
      </c>
      <c r="S961" s="6" t="s">
        <v>19</v>
      </c>
      <c r="T961" s="8">
        <v>43188</v>
      </c>
      <c r="U961" s="8">
        <v>43188</v>
      </c>
      <c r="V961" s="7" t="b">
        <v>0</v>
      </c>
      <c r="W961" s="6" t="s">
        <v>712</v>
      </c>
      <c r="X961" s="6" t="s">
        <v>19</v>
      </c>
      <c r="Y961" s="7">
        <v>0</v>
      </c>
      <c r="Z961" s="6" t="s">
        <v>19</v>
      </c>
      <c r="AA961" s="6" t="str">
        <f t="shared" si="56"/>
        <v/>
      </c>
      <c r="AB961" s="6" t="str">
        <f t="shared" si="57"/>
        <v/>
      </c>
      <c r="AD961" s="10" t="e">
        <f>VLOOKUP(R961,Layout2!$B$2:$M$2395,12,FALSE)</f>
        <v>#N/A</v>
      </c>
      <c r="AE961" s="10" t="e">
        <f>IF(ISNA(AD961),VLOOKUP(C961,Layout2!$F$2:$M$2395,8,FALSE),AD961)</f>
        <v>#N/A</v>
      </c>
      <c r="AF961" s="10" t="e">
        <f>IF(ISNA(AE961),VLOOKUP(B961,Layout2!$F$2:$M$2395,8,FALSE),AE961)</f>
        <v>#N/A</v>
      </c>
      <c r="AG961" s="10" t="e">
        <f>IF(ISNA(AF961),VLOOKUP(B961,Layout2!$B$2:$M$2395,12,FALSE),AF961)</f>
        <v>#N/A</v>
      </c>
      <c r="AI961" s="17" t="e">
        <v>#N/A</v>
      </c>
      <c r="AJ961" s="17" t="e">
        <v>#N/A</v>
      </c>
      <c r="AK961" s="17" t="s">
        <v>19</v>
      </c>
      <c r="AL961" t="str">
        <f t="shared" si="58"/>
        <v/>
      </c>
      <c r="AM961" t="str">
        <f t="shared" si="59"/>
        <v>Unknown (BRHSBCLFIBD3)</v>
      </c>
    </row>
    <row r="962" spans="1:39" ht="12.75" customHeight="1" x14ac:dyDescent="0.3">
      <c r="A962" s="6" t="s">
        <v>3002</v>
      </c>
      <c r="B962" s="6" t="s">
        <v>3003</v>
      </c>
      <c r="C962" s="6" t="s">
        <v>19</v>
      </c>
      <c r="D962" s="7" t="b">
        <v>0</v>
      </c>
      <c r="E962" s="6" t="s">
        <v>19</v>
      </c>
      <c r="F962" s="6" t="s">
        <v>19</v>
      </c>
      <c r="G962" s="8">
        <v>0</v>
      </c>
      <c r="H962" s="8">
        <v>0</v>
      </c>
      <c r="I962" s="9"/>
      <c r="J962" s="9"/>
      <c r="K962" s="9"/>
      <c r="L962" s="6" t="s">
        <v>19</v>
      </c>
      <c r="M962" s="9"/>
      <c r="N962" s="6" t="s">
        <v>19</v>
      </c>
      <c r="O962" s="9"/>
      <c r="P962" s="7">
        <v>0</v>
      </c>
      <c r="Q962" s="6" t="s">
        <v>19</v>
      </c>
      <c r="R962" s="6" t="s">
        <v>19</v>
      </c>
      <c r="S962" s="6" t="s">
        <v>19</v>
      </c>
      <c r="T962" s="8">
        <v>43188</v>
      </c>
      <c r="U962" s="8">
        <v>43188</v>
      </c>
      <c r="V962" s="7" t="b">
        <v>0</v>
      </c>
      <c r="W962" s="6" t="s">
        <v>712</v>
      </c>
      <c r="X962" s="6" t="s">
        <v>19</v>
      </c>
      <c r="Y962" s="7">
        <v>0</v>
      </c>
      <c r="Z962" s="6" t="s">
        <v>19</v>
      </c>
      <c r="AA962" s="6" t="str">
        <f t="shared" si="56"/>
        <v/>
      </c>
      <c r="AB962" s="6" t="str">
        <f t="shared" si="57"/>
        <v/>
      </c>
      <c r="AD962" s="10" t="e">
        <f>VLOOKUP(R962,Layout2!$B$2:$M$2395,12,FALSE)</f>
        <v>#N/A</v>
      </c>
      <c r="AE962" s="10" t="e">
        <f>IF(ISNA(AD962),VLOOKUP(C962,Layout2!$F$2:$M$2395,8,FALSE),AD962)</f>
        <v>#N/A</v>
      </c>
      <c r="AF962" s="10" t="e">
        <f>IF(ISNA(AE962),VLOOKUP(B962,Layout2!$F$2:$M$2395,8,FALSE),AE962)</f>
        <v>#N/A</v>
      </c>
      <c r="AG962" s="10" t="e">
        <f>IF(ISNA(AF962),VLOOKUP(B962,Layout2!$B$2:$M$2395,12,FALSE),AF962)</f>
        <v>#N/A</v>
      </c>
      <c r="AI962" s="17" t="e">
        <v>#N/A</v>
      </c>
      <c r="AJ962" s="17" t="e">
        <v>#N/A</v>
      </c>
      <c r="AK962" s="17" t="s">
        <v>19</v>
      </c>
      <c r="AL962" t="str">
        <f t="shared" si="58"/>
        <v/>
      </c>
      <c r="AM962" t="str">
        <f t="shared" si="59"/>
        <v>Unknown (BRBBDCLFIGY3)</v>
      </c>
    </row>
    <row r="963" spans="1:39" ht="12.75" customHeight="1" x14ac:dyDescent="0.3">
      <c r="A963" s="6" t="s">
        <v>3004</v>
      </c>
      <c r="B963" s="6" t="s">
        <v>3005</v>
      </c>
      <c r="C963" s="6" t="s">
        <v>19</v>
      </c>
      <c r="D963" s="7" t="b">
        <v>0</v>
      </c>
      <c r="E963" s="6" t="s">
        <v>19</v>
      </c>
      <c r="F963" s="6" t="s">
        <v>19</v>
      </c>
      <c r="G963" s="8">
        <v>0</v>
      </c>
      <c r="H963" s="8">
        <v>0</v>
      </c>
      <c r="I963" s="9"/>
      <c r="J963" s="9"/>
      <c r="K963" s="9"/>
      <c r="L963" s="6" t="s">
        <v>19</v>
      </c>
      <c r="M963" s="9"/>
      <c r="N963" s="6" t="s">
        <v>19</v>
      </c>
      <c r="O963" s="9"/>
      <c r="P963" s="7">
        <v>0</v>
      </c>
      <c r="Q963" s="6" t="s">
        <v>19</v>
      </c>
      <c r="R963" s="6" t="s">
        <v>19</v>
      </c>
      <c r="S963" s="6" t="s">
        <v>19</v>
      </c>
      <c r="T963" s="8">
        <v>43188</v>
      </c>
      <c r="U963" s="8">
        <v>43188</v>
      </c>
      <c r="V963" s="7" t="b">
        <v>0</v>
      </c>
      <c r="W963" s="6" t="s">
        <v>712</v>
      </c>
      <c r="X963" s="6" t="s">
        <v>19</v>
      </c>
      <c r="Y963" s="7">
        <v>0</v>
      </c>
      <c r="Z963" s="6" t="s">
        <v>19</v>
      </c>
      <c r="AA963" s="6" t="str">
        <f t="shared" ref="AA963:AA1026" si="60">+AK963</f>
        <v/>
      </c>
      <c r="AB963" s="6" t="str">
        <f t="shared" ref="AB963:AB1026" si="61">IF(ISNA(AG963),"",AG963)</f>
        <v/>
      </c>
      <c r="AD963" s="10" t="e">
        <f>VLOOKUP(R963,Layout2!$B$2:$M$2395,12,FALSE)</f>
        <v>#N/A</v>
      </c>
      <c r="AE963" s="10" t="e">
        <f>IF(ISNA(AD963),VLOOKUP(C963,Layout2!$F$2:$M$2395,8,FALSE),AD963)</f>
        <v>#N/A</v>
      </c>
      <c r="AF963" s="10" t="e">
        <f>IF(ISNA(AE963),VLOOKUP(B963,Layout2!$F$2:$M$2395,8,FALSE),AE963)</f>
        <v>#N/A</v>
      </c>
      <c r="AG963" s="10" t="e">
        <f>IF(ISNA(AF963),VLOOKUP(B963,Layout2!$B$2:$M$2395,12,FALSE),AF963)</f>
        <v>#N/A</v>
      </c>
      <c r="AI963" s="17" t="e">
        <v>#N/A</v>
      </c>
      <c r="AJ963" s="17" t="e">
        <v>#N/A</v>
      </c>
      <c r="AK963" s="17" t="s">
        <v>19</v>
      </c>
      <c r="AL963" t="str">
        <f t="shared" ref="AL963:AL1026" si="62">+AA963</f>
        <v/>
      </c>
      <c r="AM963" t="str">
        <f t="shared" ref="AM963:AM1026" si="63">+A963</f>
        <v>Unknown (BRSANBLFISG2)</v>
      </c>
    </row>
    <row r="964" spans="1:39" ht="12.75" customHeight="1" x14ac:dyDescent="0.3">
      <c r="A964" s="6" t="s">
        <v>3006</v>
      </c>
      <c r="B964" s="6" t="s">
        <v>3007</v>
      </c>
      <c r="C964" s="6" t="s">
        <v>19</v>
      </c>
      <c r="D964" s="7" t="b">
        <v>0</v>
      </c>
      <c r="E964" s="6" t="s">
        <v>19</v>
      </c>
      <c r="F964" s="6" t="s">
        <v>19</v>
      </c>
      <c r="G964" s="8">
        <v>0</v>
      </c>
      <c r="H964" s="8">
        <v>0</v>
      </c>
      <c r="I964" s="9"/>
      <c r="J964" s="9"/>
      <c r="K964" s="9"/>
      <c r="L964" s="6" t="s">
        <v>19</v>
      </c>
      <c r="M964" s="9"/>
      <c r="N964" s="6" t="s">
        <v>19</v>
      </c>
      <c r="O964" s="9"/>
      <c r="P964" s="7">
        <v>0</v>
      </c>
      <c r="Q964" s="6" t="s">
        <v>19</v>
      </c>
      <c r="R964" s="6" t="s">
        <v>19</v>
      </c>
      <c r="S964" s="6" t="s">
        <v>19</v>
      </c>
      <c r="T964" s="8">
        <v>43188</v>
      </c>
      <c r="U964" s="8">
        <v>43188</v>
      </c>
      <c r="V964" s="7" t="b">
        <v>0</v>
      </c>
      <c r="W964" s="6" t="s">
        <v>712</v>
      </c>
      <c r="X964" s="6" t="s">
        <v>19</v>
      </c>
      <c r="Y964" s="7">
        <v>0</v>
      </c>
      <c r="Z964" s="6" t="s">
        <v>19</v>
      </c>
      <c r="AA964" s="6" t="str">
        <f t="shared" si="60"/>
        <v/>
      </c>
      <c r="AB964" s="6" t="str">
        <f t="shared" si="61"/>
        <v/>
      </c>
      <c r="AD964" s="10" t="e">
        <f>VLOOKUP(R964,Layout2!$B$2:$M$2395,12,FALSE)</f>
        <v>#N/A</v>
      </c>
      <c r="AE964" s="10" t="e">
        <f>IF(ISNA(AD964),VLOOKUP(C964,Layout2!$F$2:$M$2395,8,FALSE),AD964)</f>
        <v>#N/A</v>
      </c>
      <c r="AF964" s="10" t="e">
        <f>IF(ISNA(AE964),VLOOKUP(B964,Layout2!$F$2:$M$2395,8,FALSE),AE964)</f>
        <v>#N/A</v>
      </c>
      <c r="AG964" s="10" t="e">
        <f>IF(ISNA(AF964),VLOOKUP(B964,Layout2!$B$2:$M$2395,12,FALSE),AF964)</f>
        <v>#N/A</v>
      </c>
      <c r="AI964" s="17" t="e">
        <v>#N/A</v>
      </c>
      <c r="AJ964" s="17" t="e">
        <v>#N/A</v>
      </c>
      <c r="AK964" s="17" t="s">
        <v>19</v>
      </c>
      <c r="AL964" t="str">
        <f t="shared" si="62"/>
        <v/>
      </c>
      <c r="AM964" t="str">
        <f t="shared" si="63"/>
        <v>Unknown (BRBRAPDBS080)</v>
      </c>
    </row>
    <row r="965" spans="1:39" ht="12.75" customHeight="1" x14ac:dyDescent="0.3">
      <c r="A965" s="6" t="s">
        <v>3008</v>
      </c>
      <c r="B965" s="6" t="s">
        <v>3009</v>
      </c>
      <c r="C965" s="6" t="s">
        <v>19</v>
      </c>
      <c r="D965" s="7" t="b">
        <v>0</v>
      </c>
      <c r="E965" s="6" t="s">
        <v>19</v>
      </c>
      <c r="F965" s="6" t="s">
        <v>19</v>
      </c>
      <c r="G965" s="8">
        <v>0</v>
      </c>
      <c r="H965" s="8">
        <v>0</v>
      </c>
      <c r="I965" s="9"/>
      <c r="J965" s="9"/>
      <c r="K965" s="9"/>
      <c r="L965" s="6" t="s">
        <v>19</v>
      </c>
      <c r="M965" s="9"/>
      <c r="N965" s="6" t="s">
        <v>19</v>
      </c>
      <c r="O965" s="9"/>
      <c r="P965" s="7">
        <v>0</v>
      </c>
      <c r="Q965" s="6" t="s">
        <v>19</v>
      </c>
      <c r="R965" s="6" t="s">
        <v>19</v>
      </c>
      <c r="S965" s="6" t="s">
        <v>19</v>
      </c>
      <c r="T965" s="8">
        <v>43188</v>
      </c>
      <c r="U965" s="8">
        <v>43188</v>
      </c>
      <c r="V965" s="7" t="b">
        <v>0</v>
      </c>
      <c r="W965" s="6" t="s">
        <v>712</v>
      </c>
      <c r="X965" s="6" t="s">
        <v>19</v>
      </c>
      <c r="Y965" s="7">
        <v>0</v>
      </c>
      <c r="Z965" s="6" t="s">
        <v>19</v>
      </c>
      <c r="AA965" s="6" t="str">
        <f t="shared" si="60"/>
        <v/>
      </c>
      <c r="AB965" s="6" t="str">
        <f t="shared" si="61"/>
        <v/>
      </c>
      <c r="AD965" s="10" t="e">
        <f>VLOOKUP(R965,Layout2!$B$2:$M$2395,12,FALSE)</f>
        <v>#N/A</v>
      </c>
      <c r="AE965" s="10" t="e">
        <f>IF(ISNA(AD965),VLOOKUP(C965,Layout2!$F$2:$M$2395,8,FALSE),AD965)</f>
        <v>#N/A</v>
      </c>
      <c r="AF965" s="10" t="e">
        <f>IF(ISNA(AE965),VLOOKUP(B965,Layout2!$F$2:$M$2395,8,FALSE),AE965)</f>
        <v>#N/A</v>
      </c>
      <c r="AG965" s="10" t="e">
        <f>IF(ISNA(AF965),VLOOKUP(B965,Layout2!$B$2:$M$2395,12,FALSE),AF965)</f>
        <v>#N/A</v>
      </c>
      <c r="AI965" s="17" t="e">
        <v>#N/A</v>
      </c>
      <c r="AJ965" s="17" t="e">
        <v>#N/A</v>
      </c>
      <c r="AK965" s="17" t="s">
        <v>19</v>
      </c>
      <c r="AL965" t="str">
        <f t="shared" si="62"/>
        <v/>
      </c>
      <c r="AM965" t="str">
        <f t="shared" si="63"/>
        <v>Unknown (BRHSBCLFID76)</v>
      </c>
    </row>
    <row r="966" spans="1:39" ht="12.75" customHeight="1" x14ac:dyDescent="0.3">
      <c r="A966" s="6" t="s">
        <v>3010</v>
      </c>
      <c r="B966" s="6" t="s">
        <v>3011</v>
      </c>
      <c r="C966" s="6" t="s">
        <v>19</v>
      </c>
      <c r="D966" s="7" t="b">
        <v>0</v>
      </c>
      <c r="E966" s="6" t="s">
        <v>19</v>
      </c>
      <c r="F966" s="6" t="s">
        <v>19</v>
      </c>
      <c r="G966" s="8">
        <v>0</v>
      </c>
      <c r="H966" s="8">
        <v>0</v>
      </c>
      <c r="I966" s="9"/>
      <c r="J966" s="9"/>
      <c r="K966" s="9"/>
      <c r="L966" s="6" t="s">
        <v>19</v>
      </c>
      <c r="M966" s="9"/>
      <c r="N966" s="6" t="s">
        <v>19</v>
      </c>
      <c r="O966" s="9"/>
      <c r="P966" s="7">
        <v>0</v>
      </c>
      <c r="Q966" s="6" t="s">
        <v>19</v>
      </c>
      <c r="R966" s="6" t="s">
        <v>19</v>
      </c>
      <c r="S966" s="6" t="s">
        <v>19</v>
      </c>
      <c r="T966" s="8">
        <v>43188</v>
      </c>
      <c r="U966" s="8">
        <v>43188</v>
      </c>
      <c r="V966" s="7" t="b">
        <v>0</v>
      </c>
      <c r="W966" s="6" t="s">
        <v>712</v>
      </c>
      <c r="X966" s="6" t="s">
        <v>19</v>
      </c>
      <c r="Y966" s="7">
        <v>0</v>
      </c>
      <c r="Z966" s="6" t="s">
        <v>19</v>
      </c>
      <c r="AA966" s="6" t="str">
        <f t="shared" si="60"/>
        <v/>
      </c>
      <c r="AB966" s="6" t="str">
        <f t="shared" si="61"/>
        <v/>
      </c>
      <c r="AD966" s="10" t="e">
        <f>VLOOKUP(R966,Layout2!$B$2:$M$2395,12,FALSE)</f>
        <v>#N/A</v>
      </c>
      <c r="AE966" s="10" t="e">
        <f>IF(ISNA(AD966),VLOOKUP(C966,Layout2!$F$2:$M$2395,8,FALSE),AD966)</f>
        <v>#N/A</v>
      </c>
      <c r="AF966" s="10" t="e">
        <f>IF(ISNA(AE966),VLOOKUP(B966,Layout2!$F$2:$M$2395,8,FALSE),AE966)</f>
        <v>#N/A</v>
      </c>
      <c r="AG966" s="10" t="e">
        <f>IF(ISNA(AF966),VLOOKUP(B966,Layout2!$B$2:$M$2395,12,FALSE),AF966)</f>
        <v>#N/A</v>
      </c>
      <c r="AI966" s="17" t="e">
        <v>#N/A</v>
      </c>
      <c r="AJ966" s="17" t="e">
        <v>#N/A</v>
      </c>
      <c r="AK966" s="17" t="s">
        <v>19</v>
      </c>
      <c r="AL966" t="str">
        <f t="shared" si="62"/>
        <v/>
      </c>
      <c r="AM966" t="str">
        <f t="shared" si="63"/>
        <v>Unknown (BRNATUDBS024)</v>
      </c>
    </row>
    <row r="967" spans="1:39" ht="12.75" customHeight="1" x14ac:dyDescent="0.3">
      <c r="A967" s="6" t="s">
        <v>3012</v>
      </c>
      <c r="B967" s="6" t="s">
        <v>3013</v>
      </c>
      <c r="C967" s="6" t="s">
        <v>19</v>
      </c>
      <c r="D967" s="7" t="b">
        <v>0</v>
      </c>
      <c r="E967" s="6" t="s">
        <v>19</v>
      </c>
      <c r="F967" s="6" t="s">
        <v>19</v>
      </c>
      <c r="G967" s="8">
        <v>0</v>
      </c>
      <c r="H967" s="8">
        <v>0</v>
      </c>
      <c r="I967" s="9"/>
      <c r="J967" s="9"/>
      <c r="K967" s="9"/>
      <c r="L967" s="6" t="s">
        <v>19</v>
      </c>
      <c r="M967" s="9"/>
      <c r="N967" s="6" t="s">
        <v>19</v>
      </c>
      <c r="O967" s="9"/>
      <c r="P967" s="7">
        <v>0</v>
      </c>
      <c r="Q967" s="6" t="s">
        <v>19</v>
      </c>
      <c r="R967" s="6" t="s">
        <v>19</v>
      </c>
      <c r="S967" s="6" t="s">
        <v>19</v>
      </c>
      <c r="T967" s="8">
        <v>43188</v>
      </c>
      <c r="U967" s="8">
        <v>43188</v>
      </c>
      <c r="V967" s="7" t="b">
        <v>0</v>
      </c>
      <c r="W967" s="6" t="s">
        <v>712</v>
      </c>
      <c r="X967" s="6" t="s">
        <v>19</v>
      </c>
      <c r="Y967" s="7">
        <v>0</v>
      </c>
      <c r="Z967" s="6" t="s">
        <v>19</v>
      </c>
      <c r="AA967" s="6" t="str">
        <f t="shared" si="60"/>
        <v/>
      </c>
      <c r="AB967" s="6" t="str">
        <f t="shared" si="61"/>
        <v/>
      </c>
      <c r="AD967" s="10" t="e">
        <f>VLOOKUP(R967,Layout2!$B$2:$M$2395,12,FALSE)</f>
        <v>#N/A</v>
      </c>
      <c r="AE967" s="10" t="e">
        <f>IF(ISNA(AD967),VLOOKUP(C967,Layout2!$F$2:$M$2395,8,FALSE),AD967)</f>
        <v>#N/A</v>
      </c>
      <c r="AF967" s="10" t="e">
        <f>IF(ISNA(AE967),VLOOKUP(B967,Layout2!$F$2:$M$2395,8,FALSE),AE967)</f>
        <v>#N/A</v>
      </c>
      <c r="AG967" s="10" t="e">
        <f>IF(ISNA(AF967),VLOOKUP(B967,Layout2!$B$2:$M$2395,12,FALSE),AF967)</f>
        <v>#N/A</v>
      </c>
      <c r="AI967" s="17" t="e">
        <v>#N/A</v>
      </c>
      <c r="AJ967" s="17" t="e">
        <v>#N/A</v>
      </c>
      <c r="AK967" s="17" t="s">
        <v>19</v>
      </c>
      <c r="AL967" t="str">
        <f t="shared" si="62"/>
        <v/>
      </c>
      <c r="AM967" t="str">
        <f t="shared" si="63"/>
        <v>Unknown (BRDAYCC05KT7)</v>
      </c>
    </row>
    <row r="968" spans="1:39" ht="12.75" customHeight="1" x14ac:dyDescent="0.3">
      <c r="A968" s="6" t="s">
        <v>3014</v>
      </c>
      <c r="B968" s="6" t="s">
        <v>3015</v>
      </c>
      <c r="C968" s="6" t="s">
        <v>19</v>
      </c>
      <c r="D968" s="7" t="b">
        <v>0</v>
      </c>
      <c r="E968" s="6" t="s">
        <v>19</v>
      </c>
      <c r="F968" s="6" t="s">
        <v>19</v>
      </c>
      <c r="G968" s="8">
        <v>0</v>
      </c>
      <c r="H968" s="8">
        <v>0</v>
      </c>
      <c r="I968" s="9"/>
      <c r="J968" s="9"/>
      <c r="K968" s="9"/>
      <c r="L968" s="6" t="s">
        <v>19</v>
      </c>
      <c r="M968" s="9"/>
      <c r="N968" s="6" t="s">
        <v>19</v>
      </c>
      <c r="O968" s="9"/>
      <c r="P968" s="7">
        <v>0</v>
      </c>
      <c r="Q968" s="6" t="s">
        <v>19</v>
      </c>
      <c r="R968" s="6" t="s">
        <v>19</v>
      </c>
      <c r="S968" s="6" t="s">
        <v>19</v>
      </c>
      <c r="T968" s="8">
        <v>43188</v>
      </c>
      <c r="U968" s="8">
        <v>43188</v>
      </c>
      <c r="V968" s="7" t="b">
        <v>0</v>
      </c>
      <c r="W968" s="6" t="s">
        <v>712</v>
      </c>
      <c r="X968" s="6" t="s">
        <v>19</v>
      </c>
      <c r="Y968" s="7">
        <v>0</v>
      </c>
      <c r="Z968" s="6" t="s">
        <v>19</v>
      </c>
      <c r="AA968" s="6" t="str">
        <f t="shared" si="60"/>
        <v/>
      </c>
      <c r="AB968" s="6" t="str">
        <f t="shared" si="61"/>
        <v/>
      </c>
      <c r="AD968" s="10" t="e">
        <f>VLOOKUP(R968,Layout2!$B$2:$M$2395,12,FALSE)</f>
        <v>#N/A</v>
      </c>
      <c r="AE968" s="10" t="e">
        <f>IF(ISNA(AD968),VLOOKUP(C968,Layout2!$F$2:$M$2395,8,FALSE),AD968)</f>
        <v>#N/A</v>
      </c>
      <c r="AF968" s="10" t="e">
        <f>IF(ISNA(AE968),VLOOKUP(B968,Layout2!$F$2:$M$2395,8,FALSE),AE968)</f>
        <v>#N/A</v>
      </c>
      <c r="AG968" s="10" t="e">
        <f>IF(ISNA(AF968),VLOOKUP(B968,Layout2!$B$2:$M$2395,12,FALSE),AF968)</f>
        <v>#N/A</v>
      </c>
      <c r="AI968" s="17" t="e">
        <v>#N/A</v>
      </c>
      <c r="AJ968" s="17" t="e">
        <v>#N/A</v>
      </c>
      <c r="AK968" s="17" t="s">
        <v>19</v>
      </c>
      <c r="AL968" t="str">
        <f t="shared" si="62"/>
        <v/>
      </c>
      <c r="AM968" t="str">
        <f t="shared" si="63"/>
        <v>Unknown (BRRESADBS013)</v>
      </c>
    </row>
    <row r="969" spans="1:39" ht="12.75" customHeight="1" x14ac:dyDescent="0.3">
      <c r="A969" s="6" t="s">
        <v>3016</v>
      </c>
      <c r="B969" s="6" t="s">
        <v>3017</v>
      </c>
      <c r="C969" s="6" t="s">
        <v>19</v>
      </c>
      <c r="D969" s="7" t="b">
        <v>0</v>
      </c>
      <c r="E969" s="6" t="s">
        <v>19</v>
      </c>
      <c r="F969" s="6" t="s">
        <v>19</v>
      </c>
      <c r="G969" s="8">
        <v>0</v>
      </c>
      <c r="H969" s="8">
        <v>0</v>
      </c>
      <c r="I969" s="9"/>
      <c r="J969" s="9"/>
      <c r="K969" s="9"/>
      <c r="L969" s="6" t="s">
        <v>19</v>
      </c>
      <c r="M969" s="9"/>
      <c r="N969" s="6" t="s">
        <v>19</v>
      </c>
      <c r="O969" s="9"/>
      <c r="P969" s="7">
        <v>0</v>
      </c>
      <c r="Q969" s="6" t="s">
        <v>19</v>
      </c>
      <c r="R969" s="6" t="s">
        <v>19</v>
      </c>
      <c r="S969" s="6" t="s">
        <v>19</v>
      </c>
      <c r="T969" s="8">
        <v>43188</v>
      </c>
      <c r="U969" s="8">
        <v>43188</v>
      </c>
      <c r="V969" s="7" t="b">
        <v>0</v>
      </c>
      <c r="W969" s="6" t="s">
        <v>712</v>
      </c>
      <c r="X969" s="6" t="s">
        <v>19</v>
      </c>
      <c r="Y969" s="7">
        <v>0</v>
      </c>
      <c r="Z969" s="6" t="s">
        <v>19</v>
      </c>
      <c r="AA969" s="6" t="str">
        <f t="shared" si="60"/>
        <v/>
      </c>
      <c r="AB969" s="6" t="str">
        <f t="shared" si="61"/>
        <v/>
      </c>
      <c r="AD969" s="10" t="e">
        <f>VLOOKUP(R969,Layout2!$B$2:$M$2395,12,FALSE)</f>
        <v>#N/A</v>
      </c>
      <c r="AE969" s="10" t="e">
        <f>IF(ISNA(AD969),VLOOKUP(C969,Layout2!$F$2:$M$2395,8,FALSE),AD969)</f>
        <v>#N/A</v>
      </c>
      <c r="AF969" s="10" t="e">
        <f>IF(ISNA(AE969),VLOOKUP(B969,Layout2!$F$2:$M$2395,8,FALSE),AE969)</f>
        <v>#N/A</v>
      </c>
      <c r="AG969" s="10" t="e">
        <f>IF(ISNA(AF969),VLOOKUP(B969,Layout2!$B$2:$M$2395,12,FALSE),AF969)</f>
        <v>#N/A</v>
      </c>
      <c r="AI969" s="17" t="e">
        <v>#N/A</v>
      </c>
      <c r="AJ969" s="17" t="e">
        <v>#N/A</v>
      </c>
      <c r="AK969" s="17" t="s">
        <v>19</v>
      </c>
      <c r="AL969" t="str">
        <f t="shared" si="62"/>
        <v/>
      </c>
      <c r="AM969" t="str">
        <f t="shared" si="63"/>
        <v>Unknown (BRRESADBS005)</v>
      </c>
    </row>
    <row r="970" spans="1:39" ht="12.75" customHeight="1" x14ac:dyDescent="0.3">
      <c r="A970" s="6" t="s">
        <v>3018</v>
      </c>
      <c r="B970" s="6" t="s">
        <v>3019</v>
      </c>
      <c r="C970" s="6" t="s">
        <v>19</v>
      </c>
      <c r="D970" s="7" t="b">
        <v>0</v>
      </c>
      <c r="E970" s="6" t="s">
        <v>19</v>
      </c>
      <c r="F970" s="6" t="s">
        <v>19</v>
      </c>
      <c r="G970" s="8">
        <v>0</v>
      </c>
      <c r="H970" s="8">
        <v>0</v>
      </c>
      <c r="I970" s="9"/>
      <c r="J970" s="9"/>
      <c r="K970" s="9"/>
      <c r="L970" s="6" t="s">
        <v>19</v>
      </c>
      <c r="M970" s="9"/>
      <c r="N970" s="6" t="s">
        <v>19</v>
      </c>
      <c r="O970" s="9"/>
      <c r="P970" s="7">
        <v>0</v>
      </c>
      <c r="Q970" s="6" t="s">
        <v>19</v>
      </c>
      <c r="R970" s="6" t="s">
        <v>19</v>
      </c>
      <c r="S970" s="6" t="s">
        <v>19</v>
      </c>
      <c r="T970" s="8">
        <v>43188</v>
      </c>
      <c r="U970" s="8">
        <v>43188</v>
      </c>
      <c r="V970" s="7" t="b">
        <v>0</v>
      </c>
      <c r="W970" s="6" t="s">
        <v>712</v>
      </c>
      <c r="X970" s="6" t="s">
        <v>19</v>
      </c>
      <c r="Y970" s="7">
        <v>0</v>
      </c>
      <c r="Z970" s="6" t="s">
        <v>19</v>
      </c>
      <c r="AA970" s="6" t="str">
        <f t="shared" si="60"/>
        <v/>
      </c>
      <c r="AB970" s="6" t="str">
        <f t="shared" si="61"/>
        <v/>
      </c>
      <c r="AD970" s="10" t="e">
        <f>VLOOKUP(R970,Layout2!$B$2:$M$2395,12,FALSE)</f>
        <v>#N/A</v>
      </c>
      <c r="AE970" s="10" t="e">
        <f>IF(ISNA(AD970),VLOOKUP(C970,Layout2!$F$2:$M$2395,8,FALSE),AD970)</f>
        <v>#N/A</v>
      </c>
      <c r="AF970" s="10" t="e">
        <f>IF(ISNA(AE970),VLOOKUP(B970,Layout2!$F$2:$M$2395,8,FALSE),AE970)</f>
        <v>#N/A</v>
      </c>
      <c r="AG970" s="10" t="e">
        <f>IF(ISNA(AF970),VLOOKUP(B970,Layout2!$B$2:$M$2395,12,FALSE),AF970)</f>
        <v>#N/A</v>
      </c>
      <c r="AI970" s="17" t="e">
        <v>#N/A</v>
      </c>
      <c r="AJ970" s="17" t="e">
        <v>#N/A</v>
      </c>
      <c r="AK970" s="17" t="s">
        <v>19</v>
      </c>
      <c r="AL970" t="str">
        <f t="shared" si="62"/>
        <v/>
      </c>
      <c r="AM970" t="str">
        <f t="shared" si="63"/>
        <v>Unknown (BRDASADBS037)</v>
      </c>
    </row>
    <row r="971" spans="1:39" ht="12.75" customHeight="1" x14ac:dyDescent="0.3">
      <c r="A971" s="6" t="s">
        <v>3020</v>
      </c>
      <c r="B971" s="6" t="s">
        <v>3021</v>
      </c>
      <c r="C971" s="6" t="s">
        <v>19</v>
      </c>
      <c r="D971" s="7" t="b">
        <v>0</v>
      </c>
      <c r="E971" s="6" t="s">
        <v>19</v>
      </c>
      <c r="F971" s="6" t="s">
        <v>19</v>
      </c>
      <c r="G971" s="8">
        <v>0</v>
      </c>
      <c r="H971" s="8">
        <v>0</v>
      </c>
      <c r="I971" s="9"/>
      <c r="J971" s="9"/>
      <c r="K971" s="9"/>
      <c r="L971" s="6" t="s">
        <v>19</v>
      </c>
      <c r="M971" s="9"/>
      <c r="N971" s="6" t="s">
        <v>19</v>
      </c>
      <c r="O971" s="9"/>
      <c r="P971" s="7">
        <v>0</v>
      </c>
      <c r="Q971" s="6" t="s">
        <v>19</v>
      </c>
      <c r="R971" s="6" t="s">
        <v>19</v>
      </c>
      <c r="S971" s="6" t="s">
        <v>19</v>
      </c>
      <c r="T971" s="8">
        <v>43188</v>
      </c>
      <c r="U971" s="8">
        <v>43188</v>
      </c>
      <c r="V971" s="7" t="b">
        <v>0</v>
      </c>
      <c r="W971" s="6" t="s">
        <v>712</v>
      </c>
      <c r="X971" s="6" t="s">
        <v>19</v>
      </c>
      <c r="Y971" s="7">
        <v>0</v>
      </c>
      <c r="Z971" s="6" t="s">
        <v>19</v>
      </c>
      <c r="AA971" s="6" t="str">
        <f t="shared" si="60"/>
        <v/>
      </c>
      <c r="AB971" s="6" t="str">
        <f t="shared" si="61"/>
        <v/>
      </c>
      <c r="AD971" s="10" t="e">
        <f>VLOOKUP(R971,Layout2!$B$2:$M$2395,12,FALSE)</f>
        <v>#N/A</v>
      </c>
      <c r="AE971" s="10" t="e">
        <f>IF(ISNA(AD971),VLOOKUP(C971,Layout2!$F$2:$M$2395,8,FALSE),AD971)</f>
        <v>#N/A</v>
      </c>
      <c r="AF971" s="10" t="e">
        <f>IF(ISNA(AE971),VLOOKUP(B971,Layout2!$F$2:$M$2395,8,FALSE),AE971)</f>
        <v>#N/A</v>
      </c>
      <c r="AG971" s="10" t="e">
        <f>IF(ISNA(AF971),VLOOKUP(B971,Layout2!$B$2:$M$2395,12,FALSE),AF971)</f>
        <v>#N/A</v>
      </c>
      <c r="AI971" s="17" t="e">
        <v>#N/A</v>
      </c>
      <c r="AJ971" s="17" t="e">
        <v>#N/A</v>
      </c>
      <c r="AK971" s="17" t="s">
        <v>19</v>
      </c>
      <c r="AL971" t="str">
        <f t="shared" si="62"/>
        <v/>
      </c>
      <c r="AM971" t="str">
        <f t="shared" si="63"/>
        <v>Unknown (BRBCEFLFIW71)</v>
      </c>
    </row>
    <row r="972" spans="1:39" ht="12.75" customHeight="1" x14ac:dyDescent="0.3">
      <c r="A972" s="6" t="s">
        <v>3022</v>
      </c>
      <c r="B972" s="6" t="s">
        <v>3023</v>
      </c>
      <c r="C972" s="6" t="s">
        <v>19</v>
      </c>
      <c r="D972" s="7" t="b">
        <v>0</v>
      </c>
      <c r="E972" s="6" t="s">
        <v>19</v>
      </c>
      <c r="F972" s="6" t="s">
        <v>19</v>
      </c>
      <c r="G972" s="8">
        <v>0</v>
      </c>
      <c r="H972" s="8">
        <v>0</v>
      </c>
      <c r="I972" s="9"/>
      <c r="J972" s="9"/>
      <c r="K972" s="9"/>
      <c r="L972" s="6" t="s">
        <v>19</v>
      </c>
      <c r="M972" s="9"/>
      <c r="N972" s="6" t="s">
        <v>19</v>
      </c>
      <c r="O972" s="9"/>
      <c r="P972" s="7">
        <v>0</v>
      </c>
      <c r="Q972" s="6" t="s">
        <v>19</v>
      </c>
      <c r="R972" s="6" t="s">
        <v>19</v>
      </c>
      <c r="S972" s="6" t="s">
        <v>19</v>
      </c>
      <c r="T972" s="8">
        <v>43188</v>
      </c>
      <c r="U972" s="8">
        <v>43188</v>
      </c>
      <c r="V972" s="7" t="b">
        <v>0</v>
      </c>
      <c r="W972" s="6" t="s">
        <v>712</v>
      </c>
      <c r="X972" s="6" t="s">
        <v>19</v>
      </c>
      <c r="Y972" s="7">
        <v>0</v>
      </c>
      <c r="Z972" s="6" t="s">
        <v>19</v>
      </c>
      <c r="AA972" s="6" t="str">
        <f t="shared" si="60"/>
        <v/>
      </c>
      <c r="AB972" s="6" t="str">
        <f t="shared" si="61"/>
        <v/>
      </c>
      <c r="AD972" s="10" t="e">
        <f>VLOOKUP(R972,Layout2!$B$2:$M$2395,12,FALSE)</f>
        <v>#N/A</v>
      </c>
      <c r="AE972" s="10" t="e">
        <f>IF(ISNA(AD972),VLOOKUP(C972,Layout2!$F$2:$M$2395,8,FALSE),AD972)</f>
        <v>#N/A</v>
      </c>
      <c r="AF972" s="10" t="e">
        <f>IF(ISNA(AE972),VLOOKUP(B972,Layout2!$F$2:$M$2395,8,FALSE),AE972)</f>
        <v>#N/A</v>
      </c>
      <c r="AG972" s="10" t="e">
        <f>IF(ISNA(AF972),VLOOKUP(B972,Layout2!$B$2:$M$2395,12,FALSE),AF972)</f>
        <v>#N/A</v>
      </c>
      <c r="AI972" s="17" t="e">
        <v>#N/A</v>
      </c>
      <c r="AJ972" s="17" t="e">
        <v>#N/A</v>
      </c>
      <c r="AK972" s="17" t="s">
        <v>19</v>
      </c>
      <c r="AL972" t="str">
        <f t="shared" si="62"/>
        <v/>
      </c>
      <c r="AM972" t="str">
        <f t="shared" si="63"/>
        <v>Unknown (BRSTNCLF1QZ7)</v>
      </c>
    </row>
    <row r="973" spans="1:39" ht="12.75" customHeight="1" x14ac:dyDescent="0.3">
      <c r="A973" s="6" t="s">
        <v>3024</v>
      </c>
      <c r="B973" s="6" t="s">
        <v>3025</v>
      </c>
      <c r="C973" s="6" t="s">
        <v>19</v>
      </c>
      <c r="D973" s="7" t="b">
        <v>0</v>
      </c>
      <c r="E973" s="6" t="s">
        <v>19</v>
      </c>
      <c r="F973" s="6" t="s">
        <v>19</v>
      </c>
      <c r="G973" s="8">
        <v>0</v>
      </c>
      <c r="H973" s="8">
        <v>0</v>
      </c>
      <c r="I973" s="9"/>
      <c r="J973" s="9"/>
      <c r="K973" s="9"/>
      <c r="L973" s="6" t="s">
        <v>19</v>
      </c>
      <c r="M973" s="9"/>
      <c r="N973" s="6" t="s">
        <v>19</v>
      </c>
      <c r="O973" s="9"/>
      <c r="P973" s="7">
        <v>0</v>
      </c>
      <c r="Q973" s="6" t="s">
        <v>19</v>
      </c>
      <c r="R973" s="6" t="s">
        <v>19</v>
      </c>
      <c r="S973" s="6" t="s">
        <v>19</v>
      </c>
      <c r="T973" s="8">
        <v>43188</v>
      </c>
      <c r="U973" s="8">
        <v>43188</v>
      </c>
      <c r="V973" s="7" t="b">
        <v>0</v>
      </c>
      <c r="W973" s="6" t="s">
        <v>712</v>
      </c>
      <c r="X973" s="6" t="s">
        <v>19</v>
      </c>
      <c r="Y973" s="7">
        <v>0</v>
      </c>
      <c r="Z973" s="6" t="s">
        <v>19</v>
      </c>
      <c r="AA973" s="6" t="str">
        <f t="shared" si="60"/>
        <v/>
      </c>
      <c r="AB973" s="6" t="str">
        <f t="shared" si="61"/>
        <v/>
      </c>
      <c r="AD973" s="10" t="e">
        <f>VLOOKUP(R973,Layout2!$B$2:$M$2395,12,FALSE)</f>
        <v>#N/A</v>
      </c>
      <c r="AE973" s="10" t="e">
        <f>IF(ISNA(AD973),VLOOKUP(C973,Layout2!$F$2:$M$2395,8,FALSE),AD973)</f>
        <v>#N/A</v>
      </c>
      <c r="AF973" s="10" t="e">
        <f>IF(ISNA(AE973),VLOOKUP(B973,Layout2!$F$2:$M$2395,8,FALSE),AE973)</f>
        <v>#N/A</v>
      </c>
      <c r="AG973" s="10" t="e">
        <f>IF(ISNA(AF973),VLOOKUP(B973,Layout2!$B$2:$M$2395,12,FALSE),AF973)</f>
        <v>#N/A</v>
      </c>
      <c r="AI973" s="17" t="e">
        <v>#N/A</v>
      </c>
      <c r="AJ973" s="17" t="e">
        <v>#N/A</v>
      </c>
      <c r="AK973" s="17" t="s">
        <v>19</v>
      </c>
      <c r="AL973" t="str">
        <f t="shared" si="62"/>
        <v/>
      </c>
      <c r="AM973" t="str">
        <f t="shared" si="63"/>
        <v>Unknown (BRVIVTDBS051)</v>
      </c>
    </row>
    <row r="974" spans="1:39" ht="12.75" customHeight="1" x14ac:dyDescent="0.3">
      <c r="A974" s="6" t="s">
        <v>3026</v>
      </c>
      <c r="B974" s="6" t="s">
        <v>3027</v>
      </c>
      <c r="C974" s="6" t="s">
        <v>19</v>
      </c>
      <c r="D974" s="7" t="b">
        <v>0</v>
      </c>
      <c r="E974" s="6" t="s">
        <v>19</v>
      </c>
      <c r="F974" s="6" t="s">
        <v>19</v>
      </c>
      <c r="G974" s="8">
        <v>0</v>
      </c>
      <c r="H974" s="8">
        <v>0</v>
      </c>
      <c r="I974" s="9"/>
      <c r="J974" s="9"/>
      <c r="K974" s="9"/>
      <c r="L974" s="6" t="s">
        <v>19</v>
      </c>
      <c r="M974" s="9"/>
      <c r="N974" s="6" t="s">
        <v>19</v>
      </c>
      <c r="O974" s="9"/>
      <c r="P974" s="7">
        <v>0</v>
      </c>
      <c r="Q974" s="6" t="s">
        <v>19</v>
      </c>
      <c r="R974" s="6" t="s">
        <v>19</v>
      </c>
      <c r="S974" s="6" t="s">
        <v>19</v>
      </c>
      <c r="T974" s="8">
        <v>43188</v>
      </c>
      <c r="U974" s="8">
        <v>43188</v>
      </c>
      <c r="V974" s="7" t="b">
        <v>0</v>
      </c>
      <c r="W974" s="6" t="s">
        <v>712</v>
      </c>
      <c r="X974" s="6" t="s">
        <v>19</v>
      </c>
      <c r="Y974" s="7">
        <v>0</v>
      </c>
      <c r="Z974" s="6" t="s">
        <v>19</v>
      </c>
      <c r="AA974" s="6" t="str">
        <f t="shared" si="60"/>
        <v/>
      </c>
      <c r="AB974" s="6" t="str">
        <f t="shared" si="61"/>
        <v/>
      </c>
      <c r="AD974" s="10" t="e">
        <f>VLOOKUP(R974,Layout2!$B$2:$M$2395,12,FALSE)</f>
        <v>#N/A</v>
      </c>
      <c r="AE974" s="10" t="e">
        <f>IF(ISNA(AD974),VLOOKUP(C974,Layout2!$F$2:$M$2395,8,FALSE),AD974)</f>
        <v>#N/A</v>
      </c>
      <c r="AF974" s="10" t="e">
        <f>IF(ISNA(AE974),VLOOKUP(B974,Layout2!$F$2:$M$2395,8,FALSE),AE974)</f>
        <v>#N/A</v>
      </c>
      <c r="AG974" s="10" t="e">
        <f>IF(ISNA(AF974),VLOOKUP(B974,Layout2!$B$2:$M$2395,12,FALSE),AF974)</f>
        <v>#N/A</v>
      </c>
      <c r="AI974" s="17" t="e">
        <v>#N/A</v>
      </c>
      <c r="AJ974" s="17" t="e">
        <v>#N/A</v>
      </c>
      <c r="AK974" s="17" t="s">
        <v>19</v>
      </c>
      <c r="AL974" t="str">
        <f t="shared" si="62"/>
        <v/>
      </c>
      <c r="AM974" t="str">
        <f t="shared" si="63"/>
        <v>Unknown (BRZXSZLFNM08)</v>
      </c>
    </row>
    <row r="975" spans="1:39" ht="12.75" customHeight="1" x14ac:dyDescent="0.3">
      <c r="A975" s="6" t="s">
        <v>3028</v>
      </c>
      <c r="B975" s="6" t="s">
        <v>3029</v>
      </c>
      <c r="C975" s="6" t="s">
        <v>19</v>
      </c>
      <c r="D975" s="7" t="b">
        <v>0</v>
      </c>
      <c r="E975" s="6" t="s">
        <v>19</v>
      </c>
      <c r="F975" s="6" t="s">
        <v>19</v>
      </c>
      <c r="G975" s="8">
        <v>0</v>
      </c>
      <c r="H975" s="8">
        <v>0</v>
      </c>
      <c r="I975" s="9"/>
      <c r="J975" s="9"/>
      <c r="K975" s="9"/>
      <c r="L975" s="6" t="s">
        <v>19</v>
      </c>
      <c r="M975" s="9"/>
      <c r="N975" s="6" t="s">
        <v>19</v>
      </c>
      <c r="O975" s="9"/>
      <c r="P975" s="7">
        <v>0</v>
      </c>
      <c r="Q975" s="6" t="s">
        <v>19</v>
      </c>
      <c r="R975" s="6" t="s">
        <v>19</v>
      </c>
      <c r="S975" s="6" t="s">
        <v>19</v>
      </c>
      <c r="T975" s="8">
        <v>43188</v>
      </c>
      <c r="U975" s="8">
        <v>43188</v>
      </c>
      <c r="V975" s="7" t="b">
        <v>0</v>
      </c>
      <c r="W975" s="6" t="s">
        <v>712</v>
      </c>
      <c r="X975" s="6" t="s">
        <v>19</v>
      </c>
      <c r="Y975" s="7">
        <v>0</v>
      </c>
      <c r="Z975" s="6" t="s">
        <v>19</v>
      </c>
      <c r="AA975" s="6" t="str">
        <f t="shared" si="60"/>
        <v/>
      </c>
      <c r="AB975" s="6" t="str">
        <f t="shared" si="61"/>
        <v/>
      </c>
      <c r="AD975" s="10" t="e">
        <f>VLOOKUP(R975,Layout2!$B$2:$M$2395,12,FALSE)</f>
        <v>#N/A</v>
      </c>
      <c r="AE975" s="10" t="e">
        <f>IF(ISNA(AD975),VLOOKUP(C975,Layout2!$F$2:$M$2395,8,FALSE),AD975)</f>
        <v>#N/A</v>
      </c>
      <c r="AF975" s="10" t="e">
        <f>IF(ISNA(AE975),VLOOKUP(B975,Layout2!$F$2:$M$2395,8,FALSE),AE975)</f>
        <v>#N/A</v>
      </c>
      <c r="AG975" s="10" t="e">
        <f>IF(ISNA(AF975),VLOOKUP(B975,Layout2!$B$2:$M$2395,12,FALSE),AF975)</f>
        <v>#N/A</v>
      </c>
      <c r="AI975" s="17" t="e">
        <v>#N/A</v>
      </c>
      <c r="AJ975" s="17" t="e">
        <v>#N/A</v>
      </c>
      <c r="AK975" s="17" t="s">
        <v>19</v>
      </c>
      <c r="AL975" t="str">
        <f t="shared" si="62"/>
        <v/>
      </c>
      <c r="AM975" t="str">
        <f t="shared" si="63"/>
        <v>Unknown (BRPRBCLFI263)</v>
      </c>
    </row>
    <row r="976" spans="1:39" ht="12.75" customHeight="1" x14ac:dyDescent="0.3">
      <c r="A976" s="6" t="s">
        <v>3030</v>
      </c>
      <c r="B976" s="6" t="s">
        <v>3031</v>
      </c>
      <c r="C976" s="6" t="s">
        <v>19</v>
      </c>
      <c r="D976" s="7" t="b">
        <v>0</v>
      </c>
      <c r="E976" s="6" t="s">
        <v>19</v>
      </c>
      <c r="F976" s="6" t="s">
        <v>19</v>
      </c>
      <c r="G976" s="8">
        <v>0</v>
      </c>
      <c r="H976" s="8">
        <v>0</v>
      </c>
      <c r="I976" s="9"/>
      <c r="J976" s="9"/>
      <c r="K976" s="9"/>
      <c r="L976" s="6" t="s">
        <v>19</v>
      </c>
      <c r="M976" s="9"/>
      <c r="N976" s="6" t="s">
        <v>19</v>
      </c>
      <c r="O976" s="9"/>
      <c r="P976" s="7">
        <v>0</v>
      </c>
      <c r="Q976" s="6" t="s">
        <v>19</v>
      </c>
      <c r="R976" s="6" t="s">
        <v>19</v>
      </c>
      <c r="S976" s="6" t="s">
        <v>19</v>
      </c>
      <c r="T976" s="8">
        <v>43188</v>
      </c>
      <c r="U976" s="8">
        <v>43188</v>
      </c>
      <c r="V976" s="7" t="b">
        <v>0</v>
      </c>
      <c r="W976" s="6" t="s">
        <v>712</v>
      </c>
      <c r="X976" s="6" t="s">
        <v>19</v>
      </c>
      <c r="Y976" s="7">
        <v>0</v>
      </c>
      <c r="Z976" s="6" t="s">
        <v>19</v>
      </c>
      <c r="AA976" s="6" t="str">
        <f t="shared" si="60"/>
        <v/>
      </c>
      <c r="AB976" s="6" t="str">
        <f t="shared" si="61"/>
        <v/>
      </c>
      <c r="AD976" s="10" t="e">
        <f>VLOOKUP(R976,Layout2!$B$2:$M$2395,12,FALSE)</f>
        <v>#N/A</v>
      </c>
      <c r="AE976" s="10" t="e">
        <f>IF(ISNA(AD976),VLOOKUP(C976,Layout2!$F$2:$M$2395,8,FALSE),AD976)</f>
        <v>#N/A</v>
      </c>
      <c r="AF976" s="10" t="e">
        <f>IF(ISNA(AE976),VLOOKUP(B976,Layout2!$F$2:$M$2395,8,FALSE),AE976)</f>
        <v>#N/A</v>
      </c>
      <c r="AG976" s="10" t="e">
        <f>IF(ISNA(AF976),VLOOKUP(B976,Layout2!$B$2:$M$2395,12,FALSE),AF976)</f>
        <v>#N/A</v>
      </c>
      <c r="AI976" s="17" t="e">
        <v>#N/A</v>
      </c>
      <c r="AJ976" s="17" t="e">
        <v>#N/A</v>
      </c>
      <c r="AK976" s="17" t="s">
        <v>19</v>
      </c>
      <c r="AL976" t="str">
        <f t="shared" si="62"/>
        <v/>
      </c>
      <c r="AM976" t="str">
        <f t="shared" si="63"/>
        <v>Unknown (BRBITALFI9B4)</v>
      </c>
    </row>
    <row r="977" spans="1:39" ht="12.75" customHeight="1" x14ac:dyDescent="0.3">
      <c r="A977" s="6" t="s">
        <v>3032</v>
      </c>
      <c r="B977" s="6" t="s">
        <v>3033</v>
      </c>
      <c r="C977" s="6" t="s">
        <v>19</v>
      </c>
      <c r="D977" s="7" t="b">
        <v>0</v>
      </c>
      <c r="E977" s="6" t="s">
        <v>19</v>
      </c>
      <c r="F977" s="6" t="s">
        <v>19</v>
      </c>
      <c r="G977" s="8">
        <v>0</v>
      </c>
      <c r="H977" s="8">
        <v>0</v>
      </c>
      <c r="I977" s="9"/>
      <c r="J977" s="9"/>
      <c r="K977" s="9"/>
      <c r="L977" s="6" t="s">
        <v>19</v>
      </c>
      <c r="M977" s="9"/>
      <c r="N977" s="6" t="s">
        <v>19</v>
      </c>
      <c r="O977" s="9"/>
      <c r="P977" s="7">
        <v>0</v>
      </c>
      <c r="Q977" s="6" t="s">
        <v>19</v>
      </c>
      <c r="R977" s="6" t="s">
        <v>19</v>
      </c>
      <c r="S977" s="6" t="s">
        <v>19</v>
      </c>
      <c r="T977" s="8">
        <v>43188</v>
      </c>
      <c r="U977" s="8">
        <v>43188</v>
      </c>
      <c r="V977" s="7" t="b">
        <v>0</v>
      </c>
      <c r="W977" s="6" t="s">
        <v>712</v>
      </c>
      <c r="X977" s="6" t="s">
        <v>19</v>
      </c>
      <c r="Y977" s="7">
        <v>0</v>
      </c>
      <c r="Z977" s="6" t="s">
        <v>19</v>
      </c>
      <c r="AA977" s="6" t="str">
        <f t="shared" si="60"/>
        <v/>
      </c>
      <c r="AB977" s="6" t="str">
        <f t="shared" si="61"/>
        <v/>
      </c>
      <c r="AD977" s="10" t="e">
        <f>VLOOKUP(R977,Layout2!$B$2:$M$2395,12,FALSE)</f>
        <v>#N/A</v>
      </c>
      <c r="AE977" s="10" t="e">
        <f>IF(ISNA(AD977),VLOOKUP(C977,Layout2!$F$2:$M$2395,8,FALSE),AD977)</f>
        <v>#N/A</v>
      </c>
      <c r="AF977" s="10" t="e">
        <f>IF(ISNA(AE977),VLOOKUP(B977,Layout2!$F$2:$M$2395,8,FALSE),AE977)</f>
        <v>#N/A</v>
      </c>
      <c r="AG977" s="10" t="e">
        <f>IF(ISNA(AF977),VLOOKUP(B977,Layout2!$B$2:$M$2395,12,FALSE),AF977)</f>
        <v>#N/A</v>
      </c>
      <c r="AI977" s="17" t="e">
        <v>#N/A</v>
      </c>
      <c r="AJ977" s="17" t="e">
        <v>#N/A</v>
      </c>
      <c r="AK977" s="17" t="s">
        <v>19</v>
      </c>
      <c r="AL977" t="str">
        <f t="shared" si="62"/>
        <v/>
      </c>
      <c r="AM977" t="str">
        <f t="shared" si="63"/>
        <v>Unknown (BRBITALFICZ4)</v>
      </c>
    </row>
    <row r="978" spans="1:39" ht="12.75" customHeight="1" x14ac:dyDescent="0.3">
      <c r="A978" s="6" t="s">
        <v>3034</v>
      </c>
      <c r="B978" s="6" t="s">
        <v>3035</v>
      </c>
      <c r="C978" s="6" t="s">
        <v>19</v>
      </c>
      <c r="D978" s="7" t="b">
        <v>0</v>
      </c>
      <c r="E978" s="6" t="s">
        <v>19</v>
      </c>
      <c r="F978" s="6" t="s">
        <v>19</v>
      </c>
      <c r="G978" s="8">
        <v>0</v>
      </c>
      <c r="H978" s="8">
        <v>0</v>
      </c>
      <c r="I978" s="9"/>
      <c r="J978" s="9"/>
      <c r="K978" s="9"/>
      <c r="L978" s="6" t="s">
        <v>19</v>
      </c>
      <c r="M978" s="9"/>
      <c r="N978" s="6" t="s">
        <v>19</v>
      </c>
      <c r="O978" s="9"/>
      <c r="P978" s="7">
        <v>0</v>
      </c>
      <c r="Q978" s="6" t="s">
        <v>19</v>
      </c>
      <c r="R978" s="6" t="s">
        <v>19</v>
      </c>
      <c r="S978" s="6" t="s">
        <v>19</v>
      </c>
      <c r="T978" s="8">
        <v>43188</v>
      </c>
      <c r="U978" s="8">
        <v>43188</v>
      </c>
      <c r="V978" s="7" t="b">
        <v>0</v>
      </c>
      <c r="W978" s="6" t="s">
        <v>712</v>
      </c>
      <c r="X978" s="6" t="s">
        <v>19</v>
      </c>
      <c r="Y978" s="7">
        <v>0</v>
      </c>
      <c r="Z978" s="6" t="s">
        <v>19</v>
      </c>
      <c r="AA978" s="6" t="str">
        <f t="shared" si="60"/>
        <v/>
      </c>
      <c r="AB978" s="6" t="str">
        <f t="shared" si="61"/>
        <v/>
      </c>
      <c r="AD978" s="10" t="e">
        <f>VLOOKUP(R978,Layout2!$B$2:$M$2395,12,FALSE)</f>
        <v>#N/A</v>
      </c>
      <c r="AE978" s="10" t="e">
        <f>IF(ISNA(AD978),VLOOKUP(C978,Layout2!$F$2:$M$2395,8,FALSE),AD978)</f>
        <v>#N/A</v>
      </c>
      <c r="AF978" s="10" t="e">
        <f>IF(ISNA(AE978),VLOOKUP(B978,Layout2!$F$2:$M$2395,8,FALSE),AE978)</f>
        <v>#N/A</v>
      </c>
      <c r="AG978" s="10" t="e">
        <f>IF(ISNA(AF978),VLOOKUP(B978,Layout2!$B$2:$M$2395,12,FALSE),AF978)</f>
        <v>#N/A</v>
      </c>
      <c r="AI978" s="17" t="e">
        <v>#N/A</v>
      </c>
      <c r="AJ978" s="17" t="e">
        <v>#N/A</v>
      </c>
      <c r="AK978" s="17" t="s">
        <v>19</v>
      </c>
      <c r="AL978" t="str">
        <f t="shared" si="62"/>
        <v/>
      </c>
      <c r="AM978" t="str">
        <f t="shared" si="63"/>
        <v>Unknown (BRPRBCLFI1T4)</v>
      </c>
    </row>
    <row r="979" spans="1:39" ht="12.75" customHeight="1" x14ac:dyDescent="0.3">
      <c r="A979" s="6" t="s">
        <v>3036</v>
      </c>
      <c r="B979" s="6" t="s">
        <v>3037</v>
      </c>
      <c r="C979" s="6" t="s">
        <v>19</v>
      </c>
      <c r="D979" s="7" t="b">
        <v>0</v>
      </c>
      <c r="E979" s="6" t="s">
        <v>19</v>
      </c>
      <c r="F979" s="6" t="s">
        <v>19</v>
      </c>
      <c r="G979" s="8">
        <v>0</v>
      </c>
      <c r="H979" s="8">
        <v>0</v>
      </c>
      <c r="I979" s="9"/>
      <c r="J979" s="9"/>
      <c r="K979" s="9"/>
      <c r="L979" s="6" t="s">
        <v>19</v>
      </c>
      <c r="M979" s="9"/>
      <c r="N979" s="6" t="s">
        <v>19</v>
      </c>
      <c r="O979" s="9"/>
      <c r="P979" s="7">
        <v>0</v>
      </c>
      <c r="Q979" s="6" t="s">
        <v>19</v>
      </c>
      <c r="R979" s="6" t="s">
        <v>19</v>
      </c>
      <c r="S979" s="6" t="s">
        <v>19</v>
      </c>
      <c r="T979" s="8">
        <v>43188</v>
      </c>
      <c r="U979" s="8">
        <v>43188</v>
      </c>
      <c r="V979" s="7" t="b">
        <v>0</v>
      </c>
      <c r="W979" s="6" t="s">
        <v>712</v>
      </c>
      <c r="X979" s="6" t="s">
        <v>19</v>
      </c>
      <c r="Y979" s="7">
        <v>0</v>
      </c>
      <c r="Z979" s="6" t="s">
        <v>19</v>
      </c>
      <c r="AA979" s="6" t="str">
        <f t="shared" si="60"/>
        <v/>
      </c>
      <c r="AB979" s="6" t="str">
        <f t="shared" si="61"/>
        <v/>
      </c>
      <c r="AD979" s="10" t="e">
        <f>VLOOKUP(R979,Layout2!$B$2:$M$2395,12,FALSE)</f>
        <v>#N/A</v>
      </c>
      <c r="AE979" s="10" t="e">
        <f>IF(ISNA(AD979),VLOOKUP(C979,Layout2!$F$2:$M$2395,8,FALSE),AD979)</f>
        <v>#N/A</v>
      </c>
      <c r="AF979" s="10" t="e">
        <f>IF(ISNA(AE979),VLOOKUP(B979,Layout2!$F$2:$M$2395,8,FALSE),AE979)</f>
        <v>#N/A</v>
      </c>
      <c r="AG979" s="10" t="e">
        <f>IF(ISNA(AF979),VLOOKUP(B979,Layout2!$B$2:$M$2395,12,FALSE),AF979)</f>
        <v>#N/A</v>
      </c>
      <c r="AI979" s="17" t="e">
        <v>#N/A</v>
      </c>
      <c r="AJ979" s="17" t="e">
        <v>#N/A</v>
      </c>
      <c r="AK979" s="17" t="s">
        <v>19</v>
      </c>
      <c r="AL979" t="str">
        <f t="shared" si="62"/>
        <v/>
      </c>
      <c r="AM979" t="str">
        <f t="shared" si="63"/>
        <v>Unknown (BRBCEFLFIWB7)</v>
      </c>
    </row>
    <row r="980" spans="1:39" ht="12.75" customHeight="1" x14ac:dyDescent="0.3">
      <c r="A980" s="6" t="s">
        <v>3038</v>
      </c>
      <c r="B980" s="6" t="s">
        <v>3039</v>
      </c>
      <c r="C980" s="6" t="s">
        <v>19</v>
      </c>
      <c r="D980" s="7" t="b">
        <v>0</v>
      </c>
      <c r="E980" s="6" t="s">
        <v>19</v>
      </c>
      <c r="F980" s="6" t="s">
        <v>19</v>
      </c>
      <c r="G980" s="8">
        <v>0</v>
      </c>
      <c r="H980" s="8">
        <v>0</v>
      </c>
      <c r="I980" s="9"/>
      <c r="J980" s="9"/>
      <c r="K980" s="9"/>
      <c r="L980" s="6" t="s">
        <v>19</v>
      </c>
      <c r="M980" s="9"/>
      <c r="N980" s="6" t="s">
        <v>19</v>
      </c>
      <c r="O980" s="9"/>
      <c r="P980" s="7">
        <v>0</v>
      </c>
      <c r="Q980" s="6" t="s">
        <v>19</v>
      </c>
      <c r="R980" s="6" t="s">
        <v>19</v>
      </c>
      <c r="S980" s="6" t="s">
        <v>19</v>
      </c>
      <c r="T980" s="8">
        <v>43188</v>
      </c>
      <c r="U980" s="8">
        <v>43188</v>
      </c>
      <c r="V980" s="7" t="b">
        <v>0</v>
      </c>
      <c r="W980" s="6" t="s">
        <v>712</v>
      </c>
      <c r="X980" s="6" t="s">
        <v>19</v>
      </c>
      <c r="Y980" s="7">
        <v>0</v>
      </c>
      <c r="Z980" s="6" t="s">
        <v>19</v>
      </c>
      <c r="AA980" s="6" t="str">
        <f t="shared" si="60"/>
        <v/>
      </c>
      <c r="AB980" s="6" t="str">
        <f t="shared" si="61"/>
        <v/>
      </c>
      <c r="AD980" s="10" t="e">
        <f>VLOOKUP(R980,Layout2!$B$2:$M$2395,12,FALSE)</f>
        <v>#N/A</v>
      </c>
      <c r="AE980" s="10" t="e">
        <f>IF(ISNA(AD980),VLOOKUP(C980,Layout2!$F$2:$M$2395,8,FALSE),AD980)</f>
        <v>#N/A</v>
      </c>
      <c r="AF980" s="10" t="e">
        <f>IF(ISNA(AE980),VLOOKUP(B980,Layout2!$F$2:$M$2395,8,FALSE),AE980)</f>
        <v>#N/A</v>
      </c>
      <c r="AG980" s="10" t="e">
        <f>IF(ISNA(AF980),VLOOKUP(B980,Layout2!$B$2:$M$2395,12,FALSE),AF980)</f>
        <v>#N/A</v>
      </c>
      <c r="AI980" s="17" t="e">
        <v>#N/A</v>
      </c>
      <c r="AJ980" s="17" t="e">
        <v>#N/A</v>
      </c>
      <c r="AK980" s="17" t="s">
        <v>19</v>
      </c>
      <c r="AL980" t="str">
        <f t="shared" si="62"/>
        <v/>
      </c>
      <c r="AM980" t="str">
        <f t="shared" si="63"/>
        <v>Unknown (BRDAYCLFI8Q1)</v>
      </c>
    </row>
    <row r="981" spans="1:39" ht="12.75" customHeight="1" x14ac:dyDescent="0.3">
      <c r="A981" s="6" t="s">
        <v>3040</v>
      </c>
      <c r="B981" s="6" t="s">
        <v>3041</v>
      </c>
      <c r="C981" s="6" t="s">
        <v>19</v>
      </c>
      <c r="D981" s="7" t="b">
        <v>0</v>
      </c>
      <c r="E981" s="6" t="s">
        <v>19</v>
      </c>
      <c r="F981" s="6" t="s">
        <v>19</v>
      </c>
      <c r="G981" s="8">
        <v>0</v>
      </c>
      <c r="H981" s="8">
        <v>0</v>
      </c>
      <c r="I981" s="9"/>
      <c r="J981" s="9"/>
      <c r="K981" s="9"/>
      <c r="L981" s="6" t="s">
        <v>19</v>
      </c>
      <c r="M981" s="9"/>
      <c r="N981" s="6" t="s">
        <v>19</v>
      </c>
      <c r="O981" s="9"/>
      <c r="P981" s="7">
        <v>0</v>
      </c>
      <c r="Q981" s="6" t="s">
        <v>19</v>
      </c>
      <c r="R981" s="6" t="s">
        <v>19</v>
      </c>
      <c r="S981" s="6" t="s">
        <v>19</v>
      </c>
      <c r="T981" s="8">
        <v>43188</v>
      </c>
      <c r="U981" s="8">
        <v>43188</v>
      </c>
      <c r="V981" s="7" t="b">
        <v>0</v>
      </c>
      <c r="W981" s="6" t="s">
        <v>712</v>
      </c>
      <c r="X981" s="6" t="s">
        <v>19</v>
      </c>
      <c r="Y981" s="7">
        <v>0</v>
      </c>
      <c r="Z981" s="6" t="s">
        <v>19</v>
      </c>
      <c r="AA981" s="6" t="str">
        <f t="shared" si="60"/>
        <v/>
      </c>
      <c r="AB981" s="6" t="str">
        <f t="shared" si="61"/>
        <v/>
      </c>
      <c r="AD981" s="10" t="e">
        <f>VLOOKUP(R981,Layout2!$B$2:$M$2395,12,FALSE)</f>
        <v>#N/A</v>
      </c>
      <c r="AE981" s="10" t="e">
        <f>IF(ISNA(AD981),VLOOKUP(C981,Layout2!$F$2:$M$2395,8,FALSE),AD981)</f>
        <v>#N/A</v>
      </c>
      <c r="AF981" s="10" t="e">
        <f>IF(ISNA(AE981),VLOOKUP(B981,Layout2!$F$2:$M$2395,8,FALSE),AE981)</f>
        <v>#N/A</v>
      </c>
      <c r="AG981" s="10" t="e">
        <f>IF(ISNA(AF981),VLOOKUP(B981,Layout2!$B$2:$M$2395,12,FALSE),AF981)</f>
        <v>#N/A</v>
      </c>
      <c r="AI981" s="17" t="e">
        <v>#N/A</v>
      </c>
      <c r="AJ981" s="17" t="e">
        <v>#N/A</v>
      </c>
      <c r="AK981" s="17" t="s">
        <v>19</v>
      </c>
      <c r="AL981" t="str">
        <f t="shared" si="62"/>
        <v/>
      </c>
      <c r="AM981" t="str">
        <f t="shared" si="63"/>
        <v>Unknown (BRBITALFI5F3)</v>
      </c>
    </row>
    <row r="982" spans="1:39" ht="12.75" customHeight="1" x14ac:dyDescent="0.3">
      <c r="A982" s="6" t="s">
        <v>3042</v>
      </c>
      <c r="B982" s="6" t="s">
        <v>3043</v>
      </c>
      <c r="C982" s="6" t="s">
        <v>19</v>
      </c>
      <c r="D982" s="7" t="b">
        <v>0</v>
      </c>
      <c r="E982" s="6" t="s">
        <v>19</v>
      </c>
      <c r="F982" s="6" t="s">
        <v>19</v>
      </c>
      <c r="G982" s="8">
        <v>0</v>
      </c>
      <c r="H982" s="8">
        <v>0</v>
      </c>
      <c r="I982" s="9"/>
      <c r="J982" s="9"/>
      <c r="K982" s="9"/>
      <c r="L982" s="6" t="s">
        <v>19</v>
      </c>
      <c r="M982" s="9"/>
      <c r="N982" s="6" t="s">
        <v>19</v>
      </c>
      <c r="O982" s="9"/>
      <c r="P982" s="7">
        <v>0</v>
      </c>
      <c r="Q982" s="6" t="s">
        <v>19</v>
      </c>
      <c r="R982" s="6" t="s">
        <v>19</v>
      </c>
      <c r="S982" s="6" t="s">
        <v>19</v>
      </c>
      <c r="T982" s="8">
        <v>43188</v>
      </c>
      <c r="U982" s="8">
        <v>43188</v>
      </c>
      <c r="V982" s="7" t="b">
        <v>0</v>
      </c>
      <c r="W982" s="6" t="s">
        <v>712</v>
      </c>
      <c r="X982" s="6" t="s">
        <v>19</v>
      </c>
      <c r="Y982" s="7">
        <v>0</v>
      </c>
      <c r="Z982" s="6" t="s">
        <v>19</v>
      </c>
      <c r="AA982" s="6" t="str">
        <f t="shared" si="60"/>
        <v/>
      </c>
      <c r="AB982" s="6" t="str">
        <f t="shared" si="61"/>
        <v/>
      </c>
      <c r="AD982" s="10" t="e">
        <f>VLOOKUP(R982,Layout2!$B$2:$M$2395,12,FALSE)</f>
        <v>#N/A</v>
      </c>
      <c r="AE982" s="10" t="e">
        <f>IF(ISNA(AD982),VLOOKUP(C982,Layout2!$F$2:$M$2395,8,FALSE),AD982)</f>
        <v>#N/A</v>
      </c>
      <c r="AF982" s="10" t="e">
        <f>IF(ISNA(AE982),VLOOKUP(B982,Layout2!$F$2:$M$2395,8,FALSE),AE982)</f>
        <v>#N/A</v>
      </c>
      <c r="AG982" s="10" t="e">
        <f>IF(ISNA(AF982),VLOOKUP(B982,Layout2!$B$2:$M$2395,12,FALSE),AF982)</f>
        <v>#N/A</v>
      </c>
      <c r="AI982" s="17" t="e">
        <v>#N/A</v>
      </c>
      <c r="AJ982" s="17" t="e">
        <v>#N/A</v>
      </c>
      <c r="AK982" s="17" t="s">
        <v>19</v>
      </c>
      <c r="AL982" t="str">
        <f t="shared" si="62"/>
        <v/>
      </c>
      <c r="AM982" t="str">
        <f t="shared" si="63"/>
        <v>Unknown (BRBCEFLFIST7)</v>
      </c>
    </row>
    <row r="983" spans="1:39" ht="12.75" customHeight="1" x14ac:dyDescent="0.3">
      <c r="A983" s="6" t="s">
        <v>3044</v>
      </c>
      <c r="B983" s="6" t="s">
        <v>3045</v>
      </c>
      <c r="C983" s="6" t="s">
        <v>19</v>
      </c>
      <c r="D983" s="7" t="b">
        <v>0</v>
      </c>
      <c r="E983" s="6" t="s">
        <v>19</v>
      </c>
      <c r="F983" s="6" t="s">
        <v>19</v>
      </c>
      <c r="G983" s="8">
        <v>0</v>
      </c>
      <c r="H983" s="8">
        <v>0</v>
      </c>
      <c r="I983" s="9"/>
      <c r="J983" s="9"/>
      <c r="K983" s="9"/>
      <c r="L983" s="6" t="s">
        <v>19</v>
      </c>
      <c r="M983" s="9"/>
      <c r="N983" s="6" t="s">
        <v>19</v>
      </c>
      <c r="O983" s="9"/>
      <c r="P983" s="7">
        <v>0</v>
      </c>
      <c r="Q983" s="6" t="s">
        <v>19</v>
      </c>
      <c r="R983" s="6" t="s">
        <v>19</v>
      </c>
      <c r="S983" s="6" t="s">
        <v>19</v>
      </c>
      <c r="T983" s="8">
        <v>43188</v>
      </c>
      <c r="U983" s="8">
        <v>43188</v>
      </c>
      <c r="V983" s="7" t="b">
        <v>0</v>
      </c>
      <c r="W983" s="6" t="s">
        <v>712</v>
      </c>
      <c r="X983" s="6" t="s">
        <v>19</v>
      </c>
      <c r="Y983" s="7">
        <v>0</v>
      </c>
      <c r="Z983" s="6" t="s">
        <v>19</v>
      </c>
      <c r="AA983" s="6" t="str">
        <f t="shared" si="60"/>
        <v/>
      </c>
      <c r="AB983" s="6" t="str">
        <f t="shared" si="61"/>
        <v/>
      </c>
      <c r="AD983" s="10" t="e">
        <f>VLOOKUP(R983,Layout2!$B$2:$M$2395,12,FALSE)</f>
        <v>#N/A</v>
      </c>
      <c r="AE983" s="10" t="e">
        <f>IF(ISNA(AD983),VLOOKUP(C983,Layout2!$F$2:$M$2395,8,FALSE),AD983)</f>
        <v>#N/A</v>
      </c>
      <c r="AF983" s="10" t="e">
        <f>IF(ISNA(AE983),VLOOKUP(B983,Layout2!$F$2:$M$2395,8,FALSE),AE983)</f>
        <v>#N/A</v>
      </c>
      <c r="AG983" s="10" t="e">
        <f>IF(ISNA(AF983),VLOOKUP(B983,Layout2!$B$2:$M$2395,12,FALSE),AF983)</f>
        <v>#N/A</v>
      </c>
      <c r="AI983" s="17" t="e">
        <v>#N/A</v>
      </c>
      <c r="AJ983" s="17" t="e">
        <v>#N/A</v>
      </c>
      <c r="AK983" s="17" t="s">
        <v>19</v>
      </c>
      <c r="AL983" t="str">
        <f t="shared" si="62"/>
        <v/>
      </c>
      <c r="AM983" t="str">
        <f t="shared" si="63"/>
        <v>Unknown (BRBCEFLFIRD3)</v>
      </c>
    </row>
    <row r="984" spans="1:39" ht="12.75" customHeight="1" x14ac:dyDescent="0.3">
      <c r="A984" s="6" t="s">
        <v>3046</v>
      </c>
      <c r="B984" s="6" t="s">
        <v>3047</v>
      </c>
      <c r="C984" s="6" t="s">
        <v>19</v>
      </c>
      <c r="D984" s="7" t="b">
        <v>0</v>
      </c>
      <c r="E984" s="6" t="s">
        <v>19</v>
      </c>
      <c r="F984" s="6" t="s">
        <v>19</v>
      </c>
      <c r="G984" s="8">
        <v>0</v>
      </c>
      <c r="H984" s="8">
        <v>0</v>
      </c>
      <c r="I984" s="9"/>
      <c r="J984" s="9"/>
      <c r="K984" s="9"/>
      <c r="L984" s="6" t="s">
        <v>19</v>
      </c>
      <c r="M984" s="9"/>
      <c r="N984" s="6" t="s">
        <v>19</v>
      </c>
      <c r="O984" s="9"/>
      <c r="P984" s="7">
        <v>0</v>
      </c>
      <c r="Q984" s="6" t="s">
        <v>19</v>
      </c>
      <c r="R984" s="6" t="s">
        <v>19</v>
      </c>
      <c r="S984" s="6" t="s">
        <v>19</v>
      </c>
      <c r="T984" s="8">
        <v>43188</v>
      </c>
      <c r="U984" s="8">
        <v>43188</v>
      </c>
      <c r="V984" s="7" t="b">
        <v>0</v>
      </c>
      <c r="W984" s="6" t="s">
        <v>712</v>
      </c>
      <c r="X984" s="6" t="s">
        <v>19</v>
      </c>
      <c r="Y984" s="7">
        <v>0</v>
      </c>
      <c r="Z984" s="6" t="s">
        <v>19</v>
      </c>
      <c r="AA984" s="6" t="str">
        <f t="shared" si="60"/>
        <v/>
      </c>
      <c r="AB984" s="6" t="str">
        <f t="shared" si="61"/>
        <v/>
      </c>
      <c r="AD984" s="10" t="e">
        <f>VLOOKUP(R984,Layout2!$B$2:$M$2395,12,FALSE)</f>
        <v>#N/A</v>
      </c>
      <c r="AE984" s="10" t="e">
        <f>IF(ISNA(AD984),VLOOKUP(C984,Layout2!$F$2:$M$2395,8,FALSE),AD984)</f>
        <v>#N/A</v>
      </c>
      <c r="AF984" s="10" t="e">
        <f>IF(ISNA(AE984),VLOOKUP(B984,Layout2!$F$2:$M$2395,8,FALSE),AE984)</f>
        <v>#N/A</v>
      </c>
      <c r="AG984" s="10" t="e">
        <f>IF(ISNA(AF984),VLOOKUP(B984,Layout2!$B$2:$M$2395,12,FALSE),AF984)</f>
        <v>#N/A</v>
      </c>
      <c r="AI984" s="17" t="e">
        <v>#N/A</v>
      </c>
      <c r="AJ984" s="17" t="e">
        <v>#N/A</v>
      </c>
      <c r="AK984" s="17" t="s">
        <v>19</v>
      </c>
      <c r="AL984" t="str">
        <f t="shared" si="62"/>
        <v/>
      </c>
      <c r="AM984" t="str">
        <f t="shared" si="63"/>
        <v>Unknown (BRBCEFLFIVM6)</v>
      </c>
    </row>
    <row r="985" spans="1:39" ht="12.75" customHeight="1" x14ac:dyDescent="0.3">
      <c r="A985" s="6" t="s">
        <v>3048</v>
      </c>
      <c r="B985" s="6" t="s">
        <v>3049</v>
      </c>
      <c r="C985" s="6" t="s">
        <v>19</v>
      </c>
      <c r="D985" s="7" t="b">
        <v>0</v>
      </c>
      <c r="E985" s="6" t="s">
        <v>19</v>
      </c>
      <c r="F985" s="6" t="s">
        <v>19</v>
      </c>
      <c r="G985" s="8">
        <v>0</v>
      </c>
      <c r="H985" s="8">
        <v>0</v>
      </c>
      <c r="I985" s="9"/>
      <c r="J985" s="9"/>
      <c r="K985" s="9"/>
      <c r="L985" s="6" t="s">
        <v>19</v>
      </c>
      <c r="M985" s="9"/>
      <c r="N985" s="6" t="s">
        <v>19</v>
      </c>
      <c r="O985" s="9"/>
      <c r="P985" s="7">
        <v>0</v>
      </c>
      <c r="Q985" s="6" t="s">
        <v>19</v>
      </c>
      <c r="R985" s="6" t="s">
        <v>19</v>
      </c>
      <c r="S985" s="6" t="s">
        <v>19</v>
      </c>
      <c r="T985" s="8">
        <v>43188</v>
      </c>
      <c r="U985" s="8">
        <v>43188</v>
      </c>
      <c r="V985" s="7" t="b">
        <v>0</v>
      </c>
      <c r="W985" s="6" t="s">
        <v>712</v>
      </c>
      <c r="X985" s="6" t="s">
        <v>19</v>
      </c>
      <c r="Y985" s="7">
        <v>0</v>
      </c>
      <c r="Z985" s="6" t="s">
        <v>19</v>
      </c>
      <c r="AA985" s="6" t="str">
        <f t="shared" si="60"/>
        <v/>
      </c>
      <c r="AB985" s="6" t="str">
        <f t="shared" si="61"/>
        <v/>
      </c>
      <c r="AD985" s="10" t="e">
        <f>VLOOKUP(R985,Layout2!$B$2:$M$2395,12,FALSE)</f>
        <v>#N/A</v>
      </c>
      <c r="AE985" s="10" t="e">
        <f>IF(ISNA(AD985),VLOOKUP(C985,Layout2!$F$2:$M$2395,8,FALSE),AD985)</f>
        <v>#N/A</v>
      </c>
      <c r="AF985" s="10" t="e">
        <f>IF(ISNA(AE985),VLOOKUP(B985,Layout2!$F$2:$M$2395,8,FALSE),AE985)</f>
        <v>#N/A</v>
      </c>
      <c r="AG985" s="10" t="e">
        <f>IF(ISNA(AF985),VLOOKUP(B985,Layout2!$B$2:$M$2395,12,FALSE),AF985)</f>
        <v>#N/A</v>
      </c>
      <c r="AI985" s="17" t="e">
        <v>#N/A</v>
      </c>
      <c r="AJ985" s="17" t="e">
        <v>#N/A</v>
      </c>
      <c r="AK985" s="17" t="s">
        <v>19</v>
      </c>
      <c r="AL985" t="str">
        <f t="shared" si="62"/>
        <v/>
      </c>
      <c r="AM985" t="str">
        <f t="shared" si="63"/>
        <v>Unknown (BRSANBLFIKK1)</v>
      </c>
    </row>
    <row r="986" spans="1:39" ht="12.75" customHeight="1" x14ac:dyDescent="0.3">
      <c r="A986" s="6" t="s">
        <v>3050</v>
      </c>
      <c r="B986" s="6" t="s">
        <v>3051</v>
      </c>
      <c r="C986" s="6" t="s">
        <v>19</v>
      </c>
      <c r="D986" s="7" t="b">
        <v>0</v>
      </c>
      <c r="E986" s="6" t="s">
        <v>19</v>
      </c>
      <c r="F986" s="6" t="s">
        <v>19</v>
      </c>
      <c r="G986" s="8">
        <v>0</v>
      </c>
      <c r="H986" s="8">
        <v>0</v>
      </c>
      <c r="I986" s="9"/>
      <c r="J986" s="9"/>
      <c r="K986" s="9"/>
      <c r="L986" s="6" t="s">
        <v>19</v>
      </c>
      <c r="M986" s="9"/>
      <c r="N986" s="6" t="s">
        <v>19</v>
      </c>
      <c r="O986" s="9"/>
      <c r="P986" s="7">
        <v>0</v>
      </c>
      <c r="Q986" s="6" t="s">
        <v>19</v>
      </c>
      <c r="R986" s="6" t="s">
        <v>19</v>
      </c>
      <c r="S986" s="6" t="s">
        <v>19</v>
      </c>
      <c r="T986" s="8">
        <v>43188</v>
      </c>
      <c r="U986" s="8">
        <v>43188</v>
      </c>
      <c r="V986" s="7" t="b">
        <v>0</v>
      </c>
      <c r="W986" s="6" t="s">
        <v>712</v>
      </c>
      <c r="X986" s="6" t="s">
        <v>19</v>
      </c>
      <c r="Y986" s="7">
        <v>0</v>
      </c>
      <c r="Z986" s="6" t="s">
        <v>19</v>
      </c>
      <c r="AA986" s="6" t="str">
        <f t="shared" si="60"/>
        <v/>
      </c>
      <c r="AB986" s="6" t="str">
        <f t="shared" si="61"/>
        <v/>
      </c>
      <c r="AD986" s="10" t="e">
        <f>VLOOKUP(R986,Layout2!$B$2:$M$2395,12,FALSE)</f>
        <v>#N/A</v>
      </c>
      <c r="AE986" s="10" t="e">
        <f>IF(ISNA(AD986),VLOOKUP(C986,Layout2!$F$2:$M$2395,8,FALSE),AD986)</f>
        <v>#N/A</v>
      </c>
      <c r="AF986" s="10" t="e">
        <f>IF(ISNA(AE986),VLOOKUP(B986,Layout2!$F$2:$M$2395,8,FALSE),AE986)</f>
        <v>#N/A</v>
      </c>
      <c r="AG986" s="10" t="e">
        <f>IF(ISNA(AF986),VLOOKUP(B986,Layout2!$B$2:$M$2395,12,FALSE),AF986)</f>
        <v>#N/A</v>
      </c>
      <c r="AI986" s="17" t="e">
        <v>#N/A</v>
      </c>
      <c r="AJ986" s="17" t="e">
        <v>#N/A</v>
      </c>
      <c r="AK986" s="17" t="s">
        <v>19</v>
      </c>
      <c r="AL986" t="str">
        <f t="shared" si="62"/>
        <v/>
      </c>
      <c r="AM986" t="str">
        <f t="shared" si="63"/>
        <v>Unknown (BRBMLIC004F8)</v>
      </c>
    </row>
    <row r="987" spans="1:39" ht="12.75" customHeight="1" x14ac:dyDescent="0.3">
      <c r="A987" s="6" t="s">
        <v>3052</v>
      </c>
      <c r="B987" s="6" t="s">
        <v>3053</v>
      </c>
      <c r="C987" s="6" t="s">
        <v>19</v>
      </c>
      <c r="D987" s="7" t="b">
        <v>0</v>
      </c>
      <c r="E987" s="6" t="s">
        <v>19</v>
      </c>
      <c r="F987" s="6" t="s">
        <v>19</v>
      </c>
      <c r="G987" s="8">
        <v>0</v>
      </c>
      <c r="H987" s="8">
        <v>0</v>
      </c>
      <c r="I987" s="9"/>
      <c r="J987" s="9"/>
      <c r="K987" s="9"/>
      <c r="L987" s="6" t="s">
        <v>19</v>
      </c>
      <c r="M987" s="9"/>
      <c r="N987" s="6" t="s">
        <v>19</v>
      </c>
      <c r="O987" s="9"/>
      <c r="P987" s="7">
        <v>0</v>
      </c>
      <c r="Q987" s="6" t="s">
        <v>19</v>
      </c>
      <c r="R987" s="6" t="s">
        <v>19</v>
      </c>
      <c r="S987" s="6" t="s">
        <v>19</v>
      </c>
      <c r="T987" s="8">
        <v>43188</v>
      </c>
      <c r="U987" s="8">
        <v>43188</v>
      </c>
      <c r="V987" s="7" t="b">
        <v>0</v>
      </c>
      <c r="W987" s="6" t="s">
        <v>712</v>
      </c>
      <c r="X987" s="6" t="s">
        <v>19</v>
      </c>
      <c r="Y987" s="7">
        <v>0</v>
      </c>
      <c r="Z987" s="6" t="s">
        <v>19</v>
      </c>
      <c r="AA987" s="6" t="str">
        <f t="shared" si="60"/>
        <v/>
      </c>
      <c r="AB987" s="6" t="str">
        <f t="shared" si="61"/>
        <v/>
      </c>
      <c r="AD987" s="10" t="e">
        <f>VLOOKUP(R987,Layout2!$B$2:$M$2395,12,FALSE)</f>
        <v>#N/A</v>
      </c>
      <c r="AE987" s="10" t="e">
        <f>IF(ISNA(AD987),VLOOKUP(C987,Layout2!$F$2:$M$2395,8,FALSE),AD987)</f>
        <v>#N/A</v>
      </c>
      <c r="AF987" s="10" t="e">
        <f>IF(ISNA(AE987),VLOOKUP(B987,Layout2!$F$2:$M$2395,8,FALSE),AE987)</f>
        <v>#N/A</v>
      </c>
      <c r="AG987" s="10" t="e">
        <f>IF(ISNA(AF987),VLOOKUP(B987,Layout2!$B$2:$M$2395,12,FALSE),AF987)</f>
        <v>#N/A</v>
      </c>
      <c r="AI987" s="17" t="e">
        <v>#N/A</v>
      </c>
      <c r="AJ987" s="17" t="e">
        <v>#N/A</v>
      </c>
      <c r="AK987" s="17" t="s">
        <v>19</v>
      </c>
      <c r="AL987" t="str">
        <f t="shared" si="62"/>
        <v/>
      </c>
      <c r="AM987" t="str">
        <f t="shared" si="63"/>
        <v>Unknown (BRBITALFI5G1)</v>
      </c>
    </row>
    <row r="988" spans="1:39" ht="12.75" customHeight="1" x14ac:dyDescent="0.3">
      <c r="A988" s="6" t="s">
        <v>3054</v>
      </c>
      <c r="B988" s="6" t="s">
        <v>3055</v>
      </c>
      <c r="C988" s="6" t="s">
        <v>19</v>
      </c>
      <c r="D988" s="7" t="b">
        <v>0</v>
      </c>
      <c r="E988" s="6" t="s">
        <v>19</v>
      </c>
      <c r="F988" s="6" t="s">
        <v>19</v>
      </c>
      <c r="G988" s="8">
        <v>0</v>
      </c>
      <c r="H988" s="8">
        <v>0</v>
      </c>
      <c r="I988" s="9"/>
      <c r="J988" s="9"/>
      <c r="K988" s="9"/>
      <c r="L988" s="6" t="s">
        <v>19</v>
      </c>
      <c r="M988" s="9"/>
      <c r="N988" s="6" t="s">
        <v>19</v>
      </c>
      <c r="O988" s="9"/>
      <c r="P988" s="7">
        <v>0</v>
      </c>
      <c r="Q988" s="6" t="s">
        <v>19</v>
      </c>
      <c r="R988" s="6" t="s">
        <v>19</v>
      </c>
      <c r="S988" s="6" t="s">
        <v>19</v>
      </c>
      <c r="T988" s="8">
        <v>43188</v>
      </c>
      <c r="U988" s="8">
        <v>43188</v>
      </c>
      <c r="V988" s="7" t="b">
        <v>0</v>
      </c>
      <c r="W988" s="6" t="s">
        <v>712</v>
      </c>
      <c r="X988" s="6" t="s">
        <v>19</v>
      </c>
      <c r="Y988" s="7">
        <v>0</v>
      </c>
      <c r="Z988" s="6" t="s">
        <v>19</v>
      </c>
      <c r="AA988" s="6" t="str">
        <f t="shared" si="60"/>
        <v/>
      </c>
      <c r="AB988" s="6" t="str">
        <f t="shared" si="61"/>
        <v/>
      </c>
      <c r="AD988" s="10" t="e">
        <f>VLOOKUP(R988,Layout2!$B$2:$M$2395,12,FALSE)</f>
        <v>#N/A</v>
      </c>
      <c r="AE988" s="10" t="e">
        <f>IF(ISNA(AD988),VLOOKUP(C988,Layout2!$F$2:$M$2395,8,FALSE),AD988)</f>
        <v>#N/A</v>
      </c>
      <c r="AF988" s="10" t="e">
        <f>IF(ISNA(AE988),VLOOKUP(B988,Layout2!$F$2:$M$2395,8,FALSE),AE988)</f>
        <v>#N/A</v>
      </c>
      <c r="AG988" s="10" t="e">
        <f>IF(ISNA(AF988),VLOOKUP(B988,Layout2!$B$2:$M$2395,12,FALSE),AF988)</f>
        <v>#N/A</v>
      </c>
      <c r="AI988" s="17" t="e">
        <v>#N/A</v>
      </c>
      <c r="AJ988" s="17" t="e">
        <v>#N/A</v>
      </c>
      <c r="AK988" s="17" t="s">
        <v>19</v>
      </c>
      <c r="AL988" t="str">
        <f t="shared" si="62"/>
        <v/>
      </c>
      <c r="AM988" t="str">
        <f t="shared" si="63"/>
        <v>Unknown (BRSANBLFIL96)</v>
      </c>
    </row>
    <row r="989" spans="1:39" ht="12.75" customHeight="1" x14ac:dyDescent="0.3">
      <c r="A989" s="6" t="s">
        <v>3056</v>
      </c>
      <c r="B989" s="6" t="s">
        <v>3057</v>
      </c>
      <c r="C989" s="6" t="s">
        <v>19</v>
      </c>
      <c r="D989" s="7" t="b">
        <v>0</v>
      </c>
      <c r="E989" s="6" t="s">
        <v>19</v>
      </c>
      <c r="F989" s="6" t="s">
        <v>19</v>
      </c>
      <c r="G989" s="8">
        <v>0</v>
      </c>
      <c r="H989" s="8">
        <v>0</v>
      </c>
      <c r="I989" s="9"/>
      <c r="J989" s="9"/>
      <c r="K989" s="9"/>
      <c r="L989" s="6" t="s">
        <v>19</v>
      </c>
      <c r="M989" s="9"/>
      <c r="N989" s="6" t="s">
        <v>19</v>
      </c>
      <c r="O989" s="9"/>
      <c r="P989" s="7">
        <v>0</v>
      </c>
      <c r="Q989" s="6" t="s">
        <v>19</v>
      </c>
      <c r="R989" s="6" t="s">
        <v>19</v>
      </c>
      <c r="S989" s="6" t="s">
        <v>19</v>
      </c>
      <c r="T989" s="8">
        <v>43188</v>
      </c>
      <c r="U989" s="8">
        <v>43188</v>
      </c>
      <c r="V989" s="7" t="b">
        <v>0</v>
      </c>
      <c r="W989" s="6" t="s">
        <v>712</v>
      </c>
      <c r="X989" s="6" t="s">
        <v>19</v>
      </c>
      <c r="Y989" s="7">
        <v>0</v>
      </c>
      <c r="Z989" s="6" t="s">
        <v>19</v>
      </c>
      <c r="AA989" s="6" t="str">
        <f t="shared" si="60"/>
        <v/>
      </c>
      <c r="AB989" s="6" t="str">
        <f t="shared" si="61"/>
        <v/>
      </c>
      <c r="AD989" s="10" t="e">
        <f>VLOOKUP(R989,Layout2!$B$2:$M$2395,12,FALSE)</f>
        <v>#N/A</v>
      </c>
      <c r="AE989" s="10" t="e">
        <f>IF(ISNA(AD989),VLOOKUP(C989,Layout2!$F$2:$M$2395,8,FALSE),AD989)</f>
        <v>#N/A</v>
      </c>
      <c r="AF989" s="10" t="e">
        <f>IF(ISNA(AE989),VLOOKUP(B989,Layout2!$F$2:$M$2395,8,FALSE),AE989)</f>
        <v>#N/A</v>
      </c>
      <c r="AG989" s="10" t="e">
        <f>IF(ISNA(AF989),VLOOKUP(B989,Layout2!$B$2:$M$2395,12,FALSE),AF989)</f>
        <v>#N/A</v>
      </c>
      <c r="AI989" s="17" t="e">
        <v>#N/A</v>
      </c>
      <c r="AJ989" s="17" t="e">
        <v>#N/A</v>
      </c>
      <c r="AK989" s="17" t="s">
        <v>19</v>
      </c>
      <c r="AL989" t="str">
        <f t="shared" si="62"/>
        <v/>
      </c>
      <c r="AM989" t="str">
        <f t="shared" si="63"/>
        <v>Unknown (BRBITALFI9I9)</v>
      </c>
    </row>
    <row r="990" spans="1:39" ht="12.75" customHeight="1" x14ac:dyDescent="0.3">
      <c r="A990" s="6" t="s">
        <v>3058</v>
      </c>
      <c r="B990" s="6" t="s">
        <v>3059</v>
      </c>
      <c r="C990" s="6" t="s">
        <v>19</v>
      </c>
      <c r="D990" s="7" t="b">
        <v>0</v>
      </c>
      <c r="E990" s="6" t="s">
        <v>19</v>
      </c>
      <c r="F990" s="6" t="s">
        <v>19</v>
      </c>
      <c r="G990" s="8">
        <v>0</v>
      </c>
      <c r="H990" s="8">
        <v>0</v>
      </c>
      <c r="I990" s="9"/>
      <c r="J990" s="9"/>
      <c r="K990" s="9"/>
      <c r="L990" s="6" t="s">
        <v>19</v>
      </c>
      <c r="M990" s="9"/>
      <c r="N990" s="6" t="s">
        <v>19</v>
      </c>
      <c r="O990" s="9"/>
      <c r="P990" s="7">
        <v>0</v>
      </c>
      <c r="Q990" s="6" t="s">
        <v>19</v>
      </c>
      <c r="R990" s="6" t="s">
        <v>19</v>
      </c>
      <c r="S990" s="6" t="s">
        <v>19</v>
      </c>
      <c r="T990" s="8">
        <v>43188</v>
      </c>
      <c r="U990" s="8">
        <v>43188</v>
      </c>
      <c r="V990" s="7" t="b">
        <v>0</v>
      </c>
      <c r="W990" s="6" t="s">
        <v>712</v>
      </c>
      <c r="X990" s="6" t="s">
        <v>19</v>
      </c>
      <c r="Y990" s="7">
        <v>0</v>
      </c>
      <c r="Z990" s="6" t="s">
        <v>19</v>
      </c>
      <c r="AA990" s="6" t="str">
        <f t="shared" si="60"/>
        <v/>
      </c>
      <c r="AB990" s="6" t="str">
        <f t="shared" si="61"/>
        <v/>
      </c>
      <c r="AD990" s="10" t="e">
        <f>VLOOKUP(R990,Layout2!$B$2:$M$2395,12,FALSE)</f>
        <v>#N/A</v>
      </c>
      <c r="AE990" s="10" t="e">
        <f>IF(ISNA(AD990),VLOOKUP(C990,Layout2!$F$2:$M$2395,8,FALSE),AD990)</f>
        <v>#N/A</v>
      </c>
      <c r="AF990" s="10" t="e">
        <f>IF(ISNA(AE990),VLOOKUP(B990,Layout2!$F$2:$M$2395,8,FALSE),AE990)</f>
        <v>#N/A</v>
      </c>
      <c r="AG990" s="10" t="e">
        <f>IF(ISNA(AF990),VLOOKUP(B990,Layout2!$B$2:$M$2395,12,FALSE),AF990)</f>
        <v>#N/A</v>
      </c>
      <c r="AI990" s="17" t="e">
        <v>#N/A</v>
      </c>
      <c r="AJ990" s="17" t="e">
        <v>#N/A</v>
      </c>
      <c r="AK990" s="17" t="s">
        <v>19</v>
      </c>
      <c r="AL990" t="str">
        <f t="shared" si="62"/>
        <v/>
      </c>
      <c r="AM990" t="str">
        <f t="shared" si="63"/>
        <v>Unknown (BRSANBLFIJZ1)</v>
      </c>
    </row>
    <row r="991" spans="1:39" ht="12.75" customHeight="1" x14ac:dyDescent="0.3">
      <c r="A991" s="6" t="s">
        <v>3060</v>
      </c>
      <c r="B991" s="6" t="s">
        <v>3061</v>
      </c>
      <c r="C991" s="6" t="s">
        <v>19</v>
      </c>
      <c r="D991" s="7" t="b">
        <v>0</v>
      </c>
      <c r="E991" s="6" t="s">
        <v>19</v>
      </c>
      <c r="F991" s="6" t="s">
        <v>19</v>
      </c>
      <c r="G991" s="8">
        <v>0</v>
      </c>
      <c r="H991" s="8">
        <v>0</v>
      </c>
      <c r="I991" s="9"/>
      <c r="J991" s="9"/>
      <c r="K991" s="9"/>
      <c r="L991" s="6" t="s">
        <v>19</v>
      </c>
      <c r="M991" s="9"/>
      <c r="N991" s="6" t="s">
        <v>19</v>
      </c>
      <c r="O991" s="9"/>
      <c r="P991" s="7">
        <v>0</v>
      </c>
      <c r="Q991" s="6" t="s">
        <v>19</v>
      </c>
      <c r="R991" s="6" t="s">
        <v>19</v>
      </c>
      <c r="S991" s="6" t="s">
        <v>19</v>
      </c>
      <c r="T991" s="8">
        <v>43188</v>
      </c>
      <c r="U991" s="8">
        <v>43188</v>
      </c>
      <c r="V991" s="7" t="b">
        <v>0</v>
      </c>
      <c r="W991" s="6" t="s">
        <v>712</v>
      </c>
      <c r="X991" s="6" t="s">
        <v>19</v>
      </c>
      <c r="Y991" s="7">
        <v>0</v>
      </c>
      <c r="Z991" s="6" t="s">
        <v>19</v>
      </c>
      <c r="AA991" s="6" t="str">
        <f t="shared" si="60"/>
        <v/>
      </c>
      <c r="AB991" s="6" t="str">
        <f t="shared" si="61"/>
        <v/>
      </c>
      <c r="AD991" s="10" t="e">
        <f>VLOOKUP(R991,Layout2!$B$2:$M$2395,12,FALSE)</f>
        <v>#N/A</v>
      </c>
      <c r="AE991" s="10" t="e">
        <f>IF(ISNA(AD991),VLOOKUP(C991,Layout2!$F$2:$M$2395,8,FALSE),AD991)</f>
        <v>#N/A</v>
      </c>
      <c r="AF991" s="10" t="e">
        <f>IF(ISNA(AE991),VLOOKUP(B991,Layout2!$F$2:$M$2395,8,FALSE),AE991)</f>
        <v>#N/A</v>
      </c>
      <c r="AG991" s="10" t="e">
        <f>IF(ISNA(AF991),VLOOKUP(B991,Layout2!$B$2:$M$2395,12,FALSE),AF991)</f>
        <v>#N/A</v>
      </c>
      <c r="AI991" s="17" t="e">
        <v>#N/A</v>
      </c>
      <c r="AJ991" s="17" t="e">
        <v>#N/A</v>
      </c>
      <c r="AK991" s="17" t="s">
        <v>19</v>
      </c>
      <c r="AL991" t="str">
        <f t="shared" si="62"/>
        <v/>
      </c>
      <c r="AM991" t="str">
        <f t="shared" si="63"/>
        <v>Unknown (BRSANBLFILQ6)</v>
      </c>
    </row>
    <row r="992" spans="1:39" ht="12.75" customHeight="1" x14ac:dyDescent="0.3">
      <c r="A992" s="6" t="s">
        <v>3062</v>
      </c>
      <c r="B992" s="6" t="s">
        <v>3063</v>
      </c>
      <c r="C992" s="6" t="s">
        <v>19</v>
      </c>
      <c r="D992" s="7" t="b">
        <v>0</v>
      </c>
      <c r="E992" s="6" t="s">
        <v>19</v>
      </c>
      <c r="F992" s="6" t="s">
        <v>19</v>
      </c>
      <c r="G992" s="8">
        <v>0</v>
      </c>
      <c r="H992" s="8">
        <v>0</v>
      </c>
      <c r="I992" s="9"/>
      <c r="J992" s="9"/>
      <c r="K992" s="9"/>
      <c r="L992" s="6" t="s">
        <v>19</v>
      </c>
      <c r="M992" s="9"/>
      <c r="N992" s="6" t="s">
        <v>19</v>
      </c>
      <c r="O992" s="9"/>
      <c r="P992" s="7">
        <v>0</v>
      </c>
      <c r="Q992" s="6" t="s">
        <v>19</v>
      </c>
      <c r="R992" s="6" t="s">
        <v>19</v>
      </c>
      <c r="S992" s="6" t="s">
        <v>19</v>
      </c>
      <c r="T992" s="8">
        <v>43188</v>
      </c>
      <c r="U992" s="8">
        <v>43188</v>
      </c>
      <c r="V992" s="7" t="b">
        <v>0</v>
      </c>
      <c r="W992" s="6" t="s">
        <v>712</v>
      </c>
      <c r="X992" s="6" t="s">
        <v>19</v>
      </c>
      <c r="Y992" s="7">
        <v>0</v>
      </c>
      <c r="Z992" s="6" t="s">
        <v>19</v>
      </c>
      <c r="AA992" s="6" t="str">
        <f t="shared" si="60"/>
        <v/>
      </c>
      <c r="AB992" s="6" t="str">
        <f t="shared" si="61"/>
        <v/>
      </c>
      <c r="AD992" s="10" t="e">
        <f>VLOOKUP(R992,Layout2!$B$2:$M$2395,12,FALSE)</f>
        <v>#N/A</v>
      </c>
      <c r="AE992" s="10" t="e">
        <f>IF(ISNA(AD992),VLOOKUP(C992,Layout2!$F$2:$M$2395,8,FALSE),AD992)</f>
        <v>#N/A</v>
      </c>
      <c r="AF992" s="10" t="e">
        <f>IF(ISNA(AE992),VLOOKUP(B992,Layout2!$F$2:$M$2395,8,FALSE),AE992)</f>
        <v>#N/A</v>
      </c>
      <c r="AG992" s="10" t="e">
        <f>IF(ISNA(AF992),VLOOKUP(B992,Layout2!$B$2:$M$2395,12,FALSE),AF992)</f>
        <v>#N/A</v>
      </c>
      <c r="AI992" s="17" t="e">
        <v>#N/A</v>
      </c>
      <c r="AJ992" s="17" t="e">
        <v>#N/A</v>
      </c>
      <c r="AK992" s="17" t="s">
        <v>19</v>
      </c>
      <c r="AL992" t="str">
        <f t="shared" si="62"/>
        <v/>
      </c>
      <c r="AM992" t="str">
        <f t="shared" si="63"/>
        <v>Unknown (BRZXSZLFNL17)</v>
      </c>
    </row>
    <row r="993" spans="1:39" ht="12.75" customHeight="1" x14ac:dyDescent="0.3">
      <c r="A993" s="6" t="s">
        <v>3064</v>
      </c>
      <c r="B993" s="6" t="s">
        <v>3065</v>
      </c>
      <c r="C993" s="6" t="s">
        <v>19</v>
      </c>
      <c r="D993" s="7" t="b">
        <v>0</v>
      </c>
      <c r="E993" s="6" t="s">
        <v>19</v>
      </c>
      <c r="F993" s="6" t="s">
        <v>19</v>
      </c>
      <c r="G993" s="8">
        <v>0</v>
      </c>
      <c r="H993" s="8">
        <v>0</v>
      </c>
      <c r="I993" s="9"/>
      <c r="J993" s="9"/>
      <c r="K993" s="9"/>
      <c r="L993" s="6" t="s">
        <v>19</v>
      </c>
      <c r="M993" s="9"/>
      <c r="N993" s="6" t="s">
        <v>19</v>
      </c>
      <c r="O993" s="9"/>
      <c r="P993" s="7">
        <v>0</v>
      </c>
      <c r="Q993" s="6" t="s">
        <v>19</v>
      </c>
      <c r="R993" s="6" t="s">
        <v>19</v>
      </c>
      <c r="S993" s="6" t="s">
        <v>19</v>
      </c>
      <c r="T993" s="8">
        <v>43188</v>
      </c>
      <c r="U993" s="8">
        <v>43188</v>
      </c>
      <c r="V993" s="7" t="b">
        <v>0</v>
      </c>
      <c r="W993" s="6" t="s">
        <v>712</v>
      </c>
      <c r="X993" s="6" t="s">
        <v>19</v>
      </c>
      <c r="Y993" s="7">
        <v>0</v>
      </c>
      <c r="Z993" s="6" t="s">
        <v>19</v>
      </c>
      <c r="AA993" s="6" t="str">
        <f t="shared" si="60"/>
        <v/>
      </c>
      <c r="AB993" s="6" t="str">
        <f t="shared" si="61"/>
        <v/>
      </c>
      <c r="AD993" s="10" t="e">
        <f>VLOOKUP(R993,Layout2!$B$2:$M$2395,12,FALSE)</f>
        <v>#N/A</v>
      </c>
      <c r="AE993" s="10" t="e">
        <f>IF(ISNA(AD993),VLOOKUP(C993,Layout2!$F$2:$M$2395,8,FALSE),AD993)</f>
        <v>#N/A</v>
      </c>
      <c r="AF993" s="10" t="e">
        <f>IF(ISNA(AE993),VLOOKUP(B993,Layout2!$F$2:$M$2395,8,FALSE),AE993)</f>
        <v>#N/A</v>
      </c>
      <c r="AG993" s="10" t="e">
        <f>IF(ISNA(AF993),VLOOKUP(B993,Layout2!$B$2:$M$2395,12,FALSE),AF993)</f>
        <v>#N/A</v>
      </c>
      <c r="AI993" s="17" t="e">
        <v>#N/A</v>
      </c>
      <c r="AJ993" s="17" t="e">
        <v>#N/A</v>
      </c>
      <c r="AK993" s="17" t="s">
        <v>19</v>
      </c>
      <c r="AL993" t="str">
        <f t="shared" si="62"/>
        <v/>
      </c>
      <c r="AM993" t="str">
        <f t="shared" si="63"/>
        <v>Unknown (BRSANBLFIL70)</v>
      </c>
    </row>
    <row r="994" spans="1:39" ht="12.75" customHeight="1" x14ac:dyDescent="0.3">
      <c r="A994" s="6" t="s">
        <v>3066</v>
      </c>
      <c r="B994" s="6" t="s">
        <v>3067</v>
      </c>
      <c r="C994" s="6" t="s">
        <v>19</v>
      </c>
      <c r="D994" s="7" t="b">
        <v>0</v>
      </c>
      <c r="E994" s="6" t="s">
        <v>19</v>
      </c>
      <c r="F994" s="6" t="s">
        <v>19</v>
      </c>
      <c r="G994" s="8">
        <v>0</v>
      </c>
      <c r="H994" s="8">
        <v>0</v>
      </c>
      <c r="I994" s="9"/>
      <c r="J994" s="9"/>
      <c r="K994" s="9"/>
      <c r="L994" s="6" t="s">
        <v>19</v>
      </c>
      <c r="M994" s="9"/>
      <c r="N994" s="6" t="s">
        <v>19</v>
      </c>
      <c r="O994" s="9"/>
      <c r="P994" s="7">
        <v>0</v>
      </c>
      <c r="Q994" s="6" t="s">
        <v>19</v>
      </c>
      <c r="R994" s="6" t="s">
        <v>19</v>
      </c>
      <c r="S994" s="6" t="s">
        <v>19</v>
      </c>
      <c r="T994" s="8">
        <v>43188</v>
      </c>
      <c r="U994" s="8">
        <v>43188</v>
      </c>
      <c r="V994" s="7" t="b">
        <v>0</v>
      </c>
      <c r="W994" s="6" t="s">
        <v>712</v>
      </c>
      <c r="X994" s="6" t="s">
        <v>19</v>
      </c>
      <c r="Y994" s="7">
        <v>0</v>
      </c>
      <c r="Z994" s="6" t="s">
        <v>19</v>
      </c>
      <c r="AA994" s="6" t="str">
        <f t="shared" si="60"/>
        <v/>
      </c>
      <c r="AB994" s="6" t="str">
        <f t="shared" si="61"/>
        <v/>
      </c>
      <c r="AD994" s="10" t="e">
        <f>VLOOKUP(R994,Layout2!$B$2:$M$2395,12,FALSE)</f>
        <v>#N/A</v>
      </c>
      <c r="AE994" s="10" t="e">
        <f>IF(ISNA(AD994),VLOOKUP(C994,Layout2!$F$2:$M$2395,8,FALSE),AD994)</f>
        <v>#N/A</v>
      </c>
      <c r="AF994" s="10" t="e">
        <f>IF(ISNA(AE994),VLOOKUP(B994,Layout2!$F$2:$M$2395,8,FALSE),AE994)</f>
        <v>#N/A</v>
      </c>
      <c r="AG994" s="10" t="e">
        <f>IF(ISNA(AF994),VLOOKUP(B994,Layout2!$B$2:$M$2395,12,FALSE),AF994)</f>
        <v>#N/A</v>
      </c>
      <c r="AI994" s="17" t="e">
        <v>#N/A</v>
      </c>
      <c r="AJ994" s="17" t="e">
        <v>#N/A</v>
      </c>
      <c r="AK994" s="17" t="s">
        <v>19</v>
      </c>
      <c r="AL994" t="str">
        <f t="shared" si="62"/>
        <v/>
      </c>
      <c r="AM994" t="str">
        <f t="shared" si="63"/>
        <v>Unknown (BRSANBLFIJY4)</v>
      </c>
    </row>
    <row r="995" spans="1:39" ht="12.75" customHeight="1" x14ac:dyDescent="0.3">
      <c r="A995" s="6" t="s">
        <v>3068</v>
      </c>
      <c r="B995" s="6" t="s">
        <v>3069</v>
      </c>
      <c r="C995" s="6" t="s">
        <v>19</v>
      </c>
      <c r="D995" s="7" t="b">
        <v>0</v>
      </c>
      <c r="E995" s="6" t="s">
        <v>19</v>
      </c>
      <c r="F995" s="6" t="s">
        <v>19</v>
      </c>
      <c r="G995" s="8">
        <v>0</v>
      </c>
      <c r="H995" s="8">
        <v>0</v>
      </c>
      <c r="I995" s="9"/>
      <c r="J995" s="9"/>
      <c r="K995" s="9"/>
      <c r="L995" s="6" t="s">
        <v>19</v>
      </c>
      <c r="M995" s="9"/>
      <c r="N995" s="6" t="s">
        <v>19</v>
      </c>
      <c r="O995" s="9"/>
      <c r="P995" s="7">
        <v>0</v>
      </c>
      <c r="Q995" s="6" t="s">
        <v>19</v>
      </c>
      <c r="R995" s="6" t="s">
        <v>19</v>
      </c>
      <c r="S995" s="6" t="s">
        <v>19</v>
      </c>
      <c r="T995" s="8">
        <v>43188</v>
      </c>
      <c r="U995" s="8">
        <v>43188</v>
      </c>
      <c r="V995" s="7" t="b">
        <v>0</v>
      </c>
      <c r="W995" s="6" t="s">
        <v>712</v>
      </c>
      <c r="X995" s="6" t="s">
        <v>19</v>
      </c>
      <c r="Y995" s="7">
        <v>0</v>
      </c>
      <c r="Z995" s="6" t="s">
        <v>19</v>
      </c>
      <c r="AA995" s="6" t="str">
        <f t="shared" si="60"/>
        <v/>
      </c>
      <c r="AB995" s="6" t="str">
        <f t="shared" si="61"/>
        <v/>
      </c>
      <c r="AD995" s="10" t="e">
        <f>VLOOKUP(R995,Layout2!$B$2:$M$2395,12,FALSE)</f>
        <v>#N/A</v>
      </c>
      <c r="AE995" s="10" t="e">
        <f>IF(ISNA(AD995),VLOOKUP(C995,Layout2!$F$2:$M$2395,8,FALSE),AD995)</f>
        <v>#N/A</v>
      </c>
      <c r="AF995" s="10" t="e">
        <f>IF(ISNA(AE995),VLOOKUP(B995,Layout2!$F$2:$M$2395,8,FALSE),AE995)</f>
        <v>#N/A</v>
      </c>
      <c r="AG995" s="10" t="e">
        <f>IF(ISNA(AF995),VLOOKUP(B995,Layout2!$B$2:$M$2395,12,FALSE),AF995)</f>
        <v>#N/A</v>
      </c>
      <c r="AI995" s="17" t="e">
        <v>#N/A</v>
      </c>
      <c r="AJ995" s="17" t="e">
        <v>#N/A</v>
      </c>
      <c r="AK995" s="17" t="s">
        <v>19</v>
      </c>
      <c r="AL995" t="str">
        <f t="shared" si="62"/>
        <v/>
      </c>
      <c r="AM995" t="str">
        <f t="shared" si="63"/>
        <v>Unknown (BRSANBLFIKJ3)</v>
      </c>
    </row>
    <row r="996" spans="1:39" ht="12.75" customHeight="1" x14ac:dyDescent="0.3">
      <c r="A996" s="6" t="s">
        <v>3070</v>
      </c>
      <c r="B996" s="6" t="s">
        <v>3071</v>
      </c>
      <c r="C996" s="6" t="s">
        <v>19</v>
      </c>
      <c r="D996" s="7" t="b">
        <v>0</v>
      </c>
      <c r="E996" s="6" t="s">
        <v>19</v>
      </c>
      <c r="F996" s="6" t="s">
        <v>19</v>
      </c>
      <c r="G996" s="8">
        <v>0</v>
      </c>
      <c r="H996" s="8">
        <v>0</v>
      </c>
      <c r="I996" s="9"/>
      <c r="J996" s="9"/>
      <c r="K996" s="9"/>
      <c r="L996" s="6" t="s">
        <v>19</v>
      </c>
      <c r="M996" s="9"/>
      <c r="N996" s="6" t="s">
        <v>19</v>
      </c>
      <c r="O996" s="9"/>
      <c r="P996" s="7">
        <v>0</v>
      </c>
      <c r="Q996" s="6" t="s">
        <v>19</v>
      </c>
      <c r="R996" s="6" t="s">
        <v>19</v>
      </c>
      <c r="S996" s="6" t="s">
        <v>19</v>
      </c>
      <c r="T996" s="8">
        <v>43188</v>
      </c>
      <c r="U996" s="8">
        <v>43188</v>
      </c>
      <c r="V996" s="7" t="b">
        <v>0</v>
      </c>
      <c r="W996" s="6" t="s">
        <v>712</v>
      </c>
      <c r="X996" s="6" t="s">
        <v>19</v>
      </c>
      <c r="Y996" s="7">
        <v>0</v>
      </c>
      <c r="Z996" s="6" t="s">
        <v>19</v>
      </c>
      <c r="AA996" s="6" t="str">
        <f t="shared" si="60"/>
        <v/>
      </c>
      <c r="AB996" s="6" t="str">
        <f t="shared" si="61"/>
        <v/>
      </c>
      <c r="AD996" s="10" t="e">
        <f>VLOOKUP(R996,Layout2!$B$2:$M$2395,12,FALSE)</f>
        <v>#N/A</v>
      </c>
      <c r="AE996" s="10" t="e">
        <f>IF(ISNA(AD996),VLOOKUP(C996,Layout2!$F$2:$M$2395,8,FALSE),AD996)</f>
        <v>#N/A</v>
      </c>
      <c r="AF996" s="10" t="e">
        <f>IF(ISNA(AE996),VLOOKUP(B996,Layout2!$F$2:$M$2395,8,FALSE),AE996)</f>
        <v>#N/A</v>
      </c>
      <c r="AG996" s="10" t="e">
        <f>IF(ISNA(AF996),VLOOKUP(B996,Layout2!$B$2:$M$2395,12,FALSE),AF996)</f>
        <v>#N/A</v>
      </c>
      <c r="AI996" s="17" t="e">
        <v>#N/A</v>
      </c>
      <c r="AJ996" s="17" t="e">
        <v>#N/A</v>
      </c>
      <c r="AK996" s="17" t="s">
        <v>19</v>
      </c>
      <c r="AL996" t="str">
        <f t="shared" si="62"/>
        <v/>
      </c>
      <c r="AM996" t="str">
        <f t="shared" si="63"/>
        <v>Unknown (BRHSBCLFIDB3)</v>
      </c>
    </row>
    <row r="997" spans="1:39" ht="12.75" customHeight="1" x14ac:dyDescent="0.3">
      <c r="A997" s="6" t="s">
        <v>3072</v>
      </c>
      <c r="B997" s="6" t="s">
        <v>3073</v>
      </c>
      <c r="C997" s="6" t="s">
        <v>19</v>
      </c>
      <c r="D997" s="7" t="b">
        <v>0</v>
      </c>
      <c r="E997" s="6" t="s">
        <v>19</v>
      </c>
      <c r="F997" s="6" t="s">
        <v>19</v>
      </c>
      <c r="G997" s="8">
        <v>0</v>
      </c>
      <c r="H997" s="8">
        <v>0</v>
      </c>
      <c r="I997" s="9"/>
      <c r="J997" s="9"/>
      <c r="K997" s="9"/>
      <c r="L997" s="6" t="s">
        <v>19</v>
      </c>
      <c r="M997" s="9"/>
      <c r="N997" s="6" t="s">
        <v>19</v>
      </c>
      <c r="O997" s="9"/>
      <c r="P997" s="7">
        <v>0</v>
      </c>
      <c r="Q997" s="6" t="s">
        <v>19</v>
      </c>
      <c r="R997" s="6" t="s">
        <v>19</v>
      </c>
      <c r="S997" s="6" t="s">
        <v>19</v>
      </c>
      <c r="T997" s="8">
        <v>43188</v>
      </c>
      <c r="U997" s="8">
        <v>43188</v>
      </c>
      <c r="V997" s="7" t="b">
        <v>0</v>
      </c>
      <c r="W997" s="6" t="s">
        <v>712</v>
      </c>
      <c r="X997" s="6" t="s">
        <v>19</v>
      </c>
      <c r="Y997" s="7">
        <v>0</v>
      </c>
      <c r="Z997" s="6" t="s">
        <v>19</v>
      </c>
      <c r="AA997" s="6" t="str">
        <f t="shared" si="60"/>
        <v/>
      </c>
      <c r="AB997" s="6" t="str">
        <f t="shared" si="61"/>
        <v/>
      </c>
      <c r="AD997" s="10" t="e">
        <f>VLOOKUP(R997,Layout2!$B$2:$M$2395,12,FALSE)</f>
        <v>#N/A</v>
      </c>
      <c r="AE997" s="10" t="e">
        <f>IF(ISNA(AD997),VLOOKUP(C997,Layout2!$F$2:$M$2395,8,FALSE),AD997)</f>
        <v>#N/A</v>
      </c>
      <c r="AF997" s="10" t="e">
        <f>IF(ISNA(AE997),VLOOKUP(B997,Layout2!$F$2:$M$2395,8,FALSE),AE997)</f>
        <v>#N/A</v>
      </c>
      <c r="AG997" s="10" t="e">
        <f>IF(ISNA(AF997),VLOOKUP(B997,Layout2!$B$2:$M$2395,12,FALSE),AF997)</f>
        <v>#N/A</v>
      </c>
      <c r="AI997" s="17" t="e">
        <v>#N/A</v>
      </c>
      <c r="AJ997" s="17" t="e">
        <v>#N/A</v>
      </c>
      <c r="AK997" s="17" t="s">
        <v>19</v>
      </c>
      <c r="AL997" t="str">
        <f t="shared" si="62"/>
        <v/>
      </c>
      <c r="AM997" t="str">
        <f t="shared" si="63"/>
        <v>Unknown (LFS01200156)</v>
      </c>
    </row>
    <row r="998" spans="1:39" ht="12.75" customHeight="1" x14ac:dyDescent="0.3">
      <c r="A998" s="6" t="s">
        <v>3074</v>
      </c>
      <c r="B998" s="6" t="s">
        <v>3075</v>
      </c>
      <c r="C998" s="6" t="s">
        <v>19</v>
      </c>
      <c r="D998" s="7" t="b">
        <v>0</v>
      </c>
      <c r="E998" s="6" t="s">
        <v>19</v>
      </c>
      <c r="F998" s="6" t="s">
        <v>19</v>
      </c>
      <c r="G998" s="8">
        <v>0</v>
      </c>
      <c r="H998" s="8">
        <v>0</v>
      </c>
      <c r="I998" s="9"/>
      <c r="J998" s="9"/>
      <c r="K998" s="9"/>
      <c r="L998" s="6" t="s">
        <v>19</v>
      </c>
      <c r="M998" s="9"/>
      <c r="N998" s="6" t="s">
        <v>19</v>
      </c>
      <c r="O998" s="9"/>
      <c r="P998" s="7">
        <v>0</v>
      </c>
      <c r="Q998" s="6" t="s">
        <v>19</v>
      </c>
      <c r="R998" s="6" t="s">
        <v>19</v>
      </c>
      <c r="S998" s="6" t="s">
        <v>19</v>
      </c>
      <c r="T998" s="8">
        <v>43188</v>
      </c>
      <c r="U998" s="8">
        <v>43188</v>
      </c>
      <c r="V998" s="7" t="b">
        <v>0</v>
      </c>
      <c r="W998" s="6" t="s">
        <v>712</v>
      </c>
      <c r="X998" s="6" t="s">
        <v>19</v>
      </c>
      <c r="Y998" s="7">
        <v>0</v>
      </c>
      <c r="Z998" s="6" t="s">
        <v>19</v>
      </c>
      <c r="AA998" s="6" t="str">
        <f t="shared" si="60"/>
        <v/>
      </c>
      <c r="AB998" s="6" t="str">
        <f t="shared" si="61"/>
        <v/>
      </c>
      <c r="AD998" s="10" t="e">
        <f>VLOOKUP(R998,Layout2!$B$2:$M$2395,12,FALSE)</f>
        <v>#N/A</v>
      </c>
      <c r="AE998" s="10" t="e">
        <f>IF(ISNA(AD998),VLOOKUP(C998,Layout2!$F$2:$M$2395,8,FALSE),AD998)</f>
        <v>#N/A</v>
      </c>
      <c r="AF998" s="10" t="e">
        <f>IF(ISNA(AE998),VLOOKUP(B998,Layout2!$F$2:$M$2395,8,FALSE),AE998)</f>
        <v>#N/A</v>
      </c>
      <c r="AG998" s="10" t="e">
        <f>IF(ISNA(AF998),VLOOKUP(B998,Layout2!$B$2:$M$2395,12,FALSE),AF998)</f>
        <v>#N/A</v>
      </c>
      <c r="AI998" s="17" t="e">
        <v>#N/A</v>
      </c>
      <c r="AJ998" s="17" t="e">
        <v>#N/A</v>
      </c>
      <c r="AK998" s="17" t="s">
        <v>19</v>
      </c>
      <c r="AL998" t="str">
        <f t="shared" si="62"/>
        <v/>
      </c>
      <c r="AM998" t="str">
        <f t="shared" si="63"/>
        <v>Unknown (BRDAYCC05KN0)</v>
      </c>
    </row>
    <row r="999" spans="1:39" ht="12.75" customHeight="1" x14ac:dyDescent="0.3">
      <c r="A999" s="6" t="s">
        <v>3076</v>
      </c>
      <c r="B999" s="6" t="s">
        <v>3077</v>
      </c>
      <c r="C999" s="6" t="s">
        <v>19</v>
      </c>
      <c r="D999" s="7" t="b">
        <v>0</v>
      </c>
      <c r="E999" s="6" t="s">
        <v>19</v>
      </c>
      <c r="F999" s="6" t="s">
        <v>19</v>
      </c>
      <c r="G999" s="8">
        <v>0</v>
      </c>
      <c r="H999" s="8">
        <v>0</v>
      </c>
      <c r="I999" s="9"/>
      <c r="J999" s="9"/>
      <c r="K999" s="9"/>
      <c r="L999" s="6" t="s">
        <v>19</v>
      </c>
      <c r="M999" s="9"/>
      <c r="N999" s="6" t="s">
        <v>19</v>
      </c>
      <c r="O999" s="9"/>
      <c r="P999" s="7">
        <v>0</v>
      </c>
      <c r="Q999" s="6" t="s">
        <v>19</v>
      </c>
      <c r="R999" s="6" t="s">
        <v>19</v>
      </c>
      <c r="S999" s="6" t="s">
        <v>19</v>
      </c>
      <c r="T999" s="8">
        <v>43188</v>
      </c>
      <c r="U999" s="8">
        <v>43188</v>
      </c>
      <c r="V999" s="7" t="b">
        <v>0</v>
      </c>
      <c r="W999" s="6" t="s">
        <v>712</v>
      </c>
      <c r="X999" s="6" t="s">
        <v>19</v>
      </c>
      <c r="Y999" s="7">
        <v>0</v>
      </c>
      <c r="Z999" s="6" t="s">
        <v>19</v>
      </c>
      <c r="AA999" s="6" t="str">
        <f t="shared" si="60"/>
        <v/>
      </c>
      <c r="AB999" s="6" t="str">
        <f t="shared" si="61"/>
        <v/>
      </c>
      <c r="AD999" s="10" t="e">
        <f>VLOOKUP(R999,Layout2!$B$2:$M$2395,12,FALSE)</f>
        <v>#N/A</v>
      </c>
      <c r="AE999" s="10" t="e">
        <f>IF(ISNA(AD999),VLOOKUP(C999,Layout2!$F$2:$M$2395,8,FALSE),AD999)</f>
        <v>#N/A</v>
      </c>
      <c r="AF999" s="10" t="e">
        <f>IF(ISNA(AE999),VLOOKUP(B999,Layout2!$F$2:$M$2395,8,FALSE),AE999)</f>
        <v>#N/A</v>
      </c>
      <c r="AG999" s="10" t="e">
        <f>IF(ISNA(AF999),VLOOKUP(B999,Layout2!$B$2:$M$2395,12,FALSE),AF999)</f>
        <v>#N/A</v>
      </c>
      <c r="AI999" s="17" t="e">
        <v>#N/A</v>
      </c>
      <c r="AJ999" s="17" t="e">
        <v>#N/A</v>
      </c>
      <c r="AK999" s="17" t="s">
        <v>19</v>
      </c>
      <c r="AL999" t="str">
        <f t="shared" si="62"/>
        <v/>
      </c>
      <c r="AM999" t="str">
        <f t="shared" si="63"/>
        <v>Unknown (BRBBNPLFI8G1)</v>
      </c>
    </row>
    <row r="1000" spans="1:39" ht="12.75" customHeight="1" x14ac:dyDescent="0.3">
      <c r="A1000" s="6" t="s">
        <v>3078</v>
      </c>
      <c r="B1000" s="6" t="s">
        <v>3079</v>
      </c>
      <c r="C1000" s="6" t="s">
        <v>19</v>
      </c>
      <c r="D1000" s="7" t="b">
        <v>0</v>
      </c>
      <c r="E1000" s="6" t="s">
        <v>19</v>
      </c>
      <c r="F1000" s="6" t="s">
        <v>19</v>
      </c>
      <c r="G1000" s="8">
        <v>0</v>
      </c>
      <c r="H1000" s="8">
        <v>0</v>
      </c>
      <c r="I1000" s="9"/>
      <c r="J1000" s="9"/>
      <c r="K1000" s="9"/>
      <c r="L1000" s="6" t="s">
        <v>19</v>
      </c>
      <c r="M1000" s="9"/>
      <c r="N1000" s="6" t="s">
        <v>19</v>
      </c>
      <c r="O1000" s="9"/>
      <c r="P1000" s="7">
        <v>0</v>
      </c>
      <c r="Q1000" s="6" t="s">
        <v>19</v>
      </c>
      <c r="R1000" s="6" t="s">
        <v>19</v>
      </c>
      <c r="S1000" s="6" t="s">
        <v>19</v>
      </c>
      <c r="T1000" s="8">
        <v>43188</v>
      </c>
      <c r="U1000" s="8">
        <v>43188</v>
      </c>
      <c r="V1000" s="7" t="b">
        <v>0</v>
      </c>
      <c r="W1000" s="6" t="s">
        <v>712</v>
      </c>
      <c r="X1000" s="6" t="s">
        <v>19</v>
      </c>
      <c r="Y1000" s="7">
        <v>0</v>
      </c>
      <c r="Z1000" s="6" t="s">
        <v>19</v>
      </c>
      <c r="AA1000" s="6" t="str">
        <f t="shared" si="60"/>
        <v/>
      </c>
      <c r="AB1000" s="6" t="str">
        <f t="shared" si="61"/>
        <v/>
      </c>
      <c r="AD1000" s="10" t="e">
        <f>VLOOKUP(R1000,Layout2!$B$2:$M$2395,12,FALSE)</f>
        <v>#N/A</v>
      </c>
      <c r="AE1000" s="10" t="e">
        <f>IF(ISNA(AD1000),VLOOKUP(C1000,Layout2!$F$2:$M$2395,8,FALSE),AD1000)</f>
        <v>#N/A</v>
      </c>
      <c r="AF1000" s="10" t="e">
        <f>IF(ISNA(AE1000),VLOOKUP(B1000,Layout2!$F$2:$M$2395,8,FALSE),AE1000)</f>
        <v>#N/A</v>
      </c>
      <c r="AG1000" s="10" t="e">
        <f>IF(ISNA(AF1000),VLOOKUP(B1000,Layout2!$B$2:$M$2395,12,FALSE),AF1000)</f>
        <v>#N/A</v>
      </c>
      <c r="AI1000" s="17" t="e">
        <v>#N/A</v>
      </c>
      <c r="AJ1000" s="17" t="e">
        <v>#N/A</v>
      </c>
      <c r="AK1000" s="17" t="s">
        <v>19</v>
      </c>
      <c r="AL1000" t="str">
        <f t="shared" si="62"/>
        <v/>
      </c>
      <c r="AM1000" t="str">
        <f t="shared" si="63"/>
        <v>Unknown (BRBCEFLFIVK0)</v>
      </c>
    </row>
    <row r="1001" spans="1:39" ht="12.75" customHeight="1" x14ac:dyDescent="0.3">
      <c r="A1001" s="6" t="s">
        <v>3080</v>
      </c>
      <c r="B1001" s="6" t="s">
        <v>3081</v>
      </c>
      <c r="C1001" s="6" t="s">
        <v>19</v>
      </c>
      <c r="D1001" s="7" t="b">
        <v>0</v>
      </c>
      <c r="E1001" s="6" t="s">
        <v>19</v>
      </c>
      <c r="F1001" s="6" t="s">
        <v>19</v>
      </c>
      <c r="G1001" s="8">
        <v>0</v>
      </c>
      <c r="H1001" s="8">
        <v>0</v>
      </c>
      <c r="I1001" s="9"/>
      <c r="J1001" s="9"/>
      <c r="K1001" s="9"/>
      <c r="L1001" s="6" t="s">
        <v>19</v>
      </c>
      <c r="M1001" s="9"/>
      <c r="N1001" s="6" t="s">
        <v>19</v>
      </c>
      <c r="O1001" s="9"/>
      <c r="P1001" s="7">
        <v>0</v>
      </c>
      <c r="Q1001" s="6" t="s">
        <v>19</v>
      </c>
      <c r="R1001" s="6" t="s">
        <v>19</v>
      </c>
      <c r="S1001" s="6" t="s">
        <v>19</v>
      </c>
      <c r="T1001" s="8">
        <v>43188</v>
      </c>
      <c r="U1001" s="8">
        <v>43188</v>
      </c>
      <c r="V1001" s="7" t="b">
        <v>0</v>
      </c>
      <c r="W1001" s="6" t="s">
        <v>712</v>
      </c>
      <c r="X1001" s="6" t="s">
        <v>19</v>
      </c>
      <c r="Y1001" s="7">
        <v>0</v>
      </c>
      <c r="Z1001" s="6" t="s">
        <v>19</v>
      </c>
      <c r="AA1001" s="6" t="str">
        <f t="shared" si="60"/>
        <v/>
      </c>
      <c r="AB1001" s="6" t="str">
        <f t="shared" si="61"/>
        <v/>
      </c>
      <c r="AD1001" s="10" t="e">
        <f>VLOOKUP(R1001,Layout2!$B$2:$M$2395,12,FALSE)</f>
        <v>#N/A</v>
      </c>
      <c r="AE1001" s="10" t="e">
        <f>IF(ISNA(AD1001),VLOOKUP(C1001,Layout2!$F$2:$M$2395,8,FALSE),AD1001)</f>
        <v>#N/A</v>
      </c>
      <c r="AF1001" s="10" t="e">
        <f>IF(ISNA(AE1001),VLOOKUP(B1001,Layout2!$F$2:$M$2395,8,FALSE),AE1001)</f>
        <v>#N/A</v>
      </c>
      <c r="AG1001" s="10" t="e">
        <f>IF(ISNA(AF1001),VLOOKUP(B1001,Layout2!$B$2:$M$2395,12,FALSE),AF1001)</f>
        <v>#N/A</v>
      </c>
      <c r="AI1001" s="17" t="e">
        <v>#N/A</v>
      </c>
      <c r="AJ1001" s="17" t="e">
        <v>#N/A</v>
      </c>
      <c r="AK1001" s="17" t="s">
        <v>19</v>
      </c>
      <c r="AL1001" t="str">
        <f t="shared" si="62"/>
        <v/>
      </c>
      <c r="AM1001" t="str">
        <f t="shared" si="63"/>
        <v>Unknown (BRHSBCLFIEM8)</v>
      </c>
    </row>
    <row r="1002" spans="1:39" ht="12.75" customHeight="1" x14ac:dyDescent="0.3">
      <c r="A1002" s="6" t="s">
        <v>3082</v>
      </c>
      <c r="B1002" s="6" t="s">
        <v>3083</v>
      </c>
      <c r="C1002" s="6" t="s">
        <v>19</v>
      </c>
      <c r="D1002" s="7" t="b">
        <v>0</v>
      </c>
      <c r="E1002" s="6" t="s">
        <v>19</v>
      </c>
      <c r="F1002" s="6" t="s">
        <v>19</v>
      </c>
      <c r="G1002" s="8">
        <v>0</v>
      </c>
      <c r="H1002" s="8">
        <v>0</v>
      </c>
      <c r="I1002" s="9"/>
      <c r="J1002" s="9"/>
      <c r="K1002" s="9"/>
      <c r="L1002" s="6" t="s">
        <v>19</v>
      </c>
      <c r="M1002" s="9"/>
      <c r="N1002" s="6" t="s">
        <v>19</v>
      </c>
      <c r="O1002" s="9"/>
      <c r="P1002" s="7">
        <v>0</v>
      </c>
      <c r="Q1002" s="6" t="s">
        <v>19</v>
      </c>
      <c r="R1002" s="6" t="s">
        <v>19</v>
      </c>
      <c r="S1002" s="6" t="s">
        <v>19</v>
      </c>
      <c r="T1002" s="8">
        <v>43188</v>
      </c>
      <c r="U1002" s="8">
        <v>43188</v>
      </c>
      <c r="V1002" s="7" t="b">
        <v>0</v>
      </c>
      <c r="W1002" s="6" t="s">
        <v>712</v>
      </c>
      <c r="X1002" s="6" t="s">
        <v>19</v>
      </c>
      <c r="Y1002" s="7">
        <v>0</v>
      </c>
      <c r="Z1002" s="6" t="s">
        <v>19</v>
      </c>
      <c r="AA1002" s="6" t="str">
        <f t="shared" si="60"/>
        <v/>
      </c>
      <c r="AB1002" s="6" t="str">
        <f t="shared" si="61"/>
        <v/>
      </c>
      <c r="AD1002" s="10" t="e">
        <f>VLOOKUP(R1002,Layout2!$B$2:$M$2395,12,FALSE)</f>
        <v>#N/A</v>
      </c>
      <c r="AE1002" s="10" t="e">
        <f>IF(ISNA(AD1002),VLOOKUP(C1002,Layout2!$F$2:$M$2395,8,FALSE),AD1002)</f>
        <v>#N/A</v>
      </c>
      <c r="AF1002" s="10" t="e">
        <f>IF(ISNA(AE1002),VLOOKUP(B1002,Layout2!$F$2:$M$2395,8,FALSE),AE1002)</f>
        <v>#N/A</v>
      </c>
      <c r="AG1002" s="10" t="e">
        <f>IF(ISNA(AF1002),VLOOKUP(B1002,Layout2!$B$2:$M$2395,12,FALSE),AF1002)</f>
        <v>#N/A</v>
      </c>
      <c r="AI1002" s="17" t="e">
        <v>#N/A</v>
      </c>
      <c r="AJ1002" s="17" t="e">
        <v>#N/A</v>
      </c>
      <c r="AK1002" s="17" t="s">
        <v>19</v>
      </c>
      <c r="AL1002" t="str">
        <f t="shared" si="62"/>
        <v/>
      </c>
      <c r="AM1002" t="str">
        <f t="shared" si="63"/>
        <v>Unknown (BRCIELDBS005)</v>
      </c>
    </row>
    <row r="1003" spans="1:39" ht="12.75" customHeight="1" x14ac:dyDescent="0.3">
      <c r="A1003" s="6" t="s">
        <v>3084</v>
      </c>
      <c r="B1003" s="6" t="s">
        <v>3085</v>
      </c>
      <c r="C1003" s="6" t="s">
        <v>19</v>
      </c>
      <c r="D1003" s="7" t="b">
        <v>0</v>
      </c>
      <c r="E1003" s="6" t="s">
        <v>19</v>
      </c>
      <c r="F1003" s="6" t="s">
        <v>19</v>
      </c>
      <c r="G1003" s="8">
        <v>0</v>
      </c>
      <c r="H1003" s="8">
        <v>0</v>
      </c>
      <c r="I1003" s="9"/>
      <c r="J1003" s="9"/>
      <c r="K1003" s="9"/>
      <c r="L1003" s="6" t="s">
        <v>19</v>
      </c>
      <c r="M1003" s="9"/>
      <c r="N1003" s="6" t="s">
        <v>19</v>
      </c>
      <c r="O1003" s="9"/>
      <c r="P1003" s="7">
        <v>0</v>
      </c>
      <c r="Q1003" s="6" t="s">
        <v>19</v>
      </c>
      <c r="R1003" s="6" t="s">
        <v>19</v>
      </c>
      <c r="S1003" s="6" t="s">
        <v>19</v>
      </c>
      <c r="T1003" s="8">
        <v>43188</v>
      </c>
      <c r="U1003" s="8">
        <v>43188</v>
      </c>
      <c r="V1003" s="7" t="b">
        <v>0</v>
      </c>
      <c r="W1003" s="6" t="s">
        <v>712</v>
      </c>
      <c r="X1003" s="6" t="s">
        <v>19</v>
      </c>
      <c r="Y1003" s="7">
        <v>0</v>
      </c>
      <c r="Z1003" s="6" t="s">
        <v>19</v>
      </c>
      <c r="AA1003" s="6" t="str">
        <f t="shared" si="60"/>
        <v/>
      </c>
      <c r="AB1003" s="6" t="str">
        <f t="shared" si="61"/>
        <v/>
      </c>
      <c r="AD1003" s="10" t="e">
        <f>VLOOKUP(R1003,Layout2!$B$2:$M$2395,12,FALSE)</f>
        <v>#N/A</v>
      </c>
      <c r="AE1003" s="10" t="e">
        <f>IF(ISNA(AD1003),VLOOKUP(C1003,Layout2!$F$2:$M$2395,8,FALSE),AD1003)</f>
        <v>#N/A</v>
      </c>
      <c r="AF1003" s="10" t="e">
        <f>IF(ISNA(AE1003),VLOOKUP(B1003,Layout2!$F$2:$M$2395,8,FALSE),AE1003)</f>
        <v>#N/A</v>
      </c>
      <c r="AG1003" s="10" t="e">
        <f>IF(ISNA(AF1003),VLOOKUP(B1003,Layout2!$B$2:$M$2395,12,FALSE),AF1003)</f>
        <v>#N/A</v>
      </c>
      <c r="AI1003" s="17" t="e">
        <v>#N/A</v>
      </c>
      <c r="AJ1003" s="17" t="e">
        <v>#N/A</v>
      </c>
      <c r="AK1003" s="17" t="s">
        <v>19</v>
      </c>
      <c r="AL1003" t="str">
        <f t="shared" si="62"/>
        <v/>
      </c>
      <c r="AM1003" t="str">
        <f t="shared" si="63"/>
        <v>Unknown (BRLRENDBS045)</v>
      </c>
    </row>
    <row r="1004" spans="1:39" ht="12.75" customHeight="1" x14ac:dyDescent="0.3">
      <c r="A1004" s="6" t="s">
        <v>3086</v>
      </c>
      <c r="B1004" s="6" t="s">
        <v>3087</v>
      </c>
      <c r="C1004" s="6" t="s">
        <v>19</v>
      </c>
      <c r="D1004" s="7" t="b">
        <v>0</v>
      </c>
      <c r="E1004" s="6" t="s">
        <v>19</v>
      </c>
      <c r="F1004" s="6" t="s">
        <v>19</v>
      </c>
      <c r="G1004" s="8">
        <v>0</v>
      </c>
      <c r="H1004" s="8">
        <v>0</v>
      </c>
      <c r="I1004" s="9"/>
      <c r="J1004" s="9"/>
      <c r="K1004" s="9"/>
      <c r="L1004" s="6" t="s">
        <v>19</v>
      </c>
      <c r="M1004" s="9"/>
      <c r="N1004" s="6" t="s">
        <v>19</v>
      </c>
      <c r="O1004" s="9"/>
      <c r="P1004" s="7">
        <v>0</v>
      </c>
      <c r="Q1004" s="6" t="s">
        <v>19</v>
      </c>
      <c r="R1004" s="6" t="s">
        <v>19</v>
      </c>
      <c r="S1004" s="6" t="s">
        <v>19</v>
      </c>
      <c r="T1004" s="8">
        <v>43188</v>
      </c>
      <c r="U1004" s="8">
        <v>43188</v>
      </c>
      <c r="V1004" s="7" t="b">
        <v>0</v>
      </c>
      <c r="W1004" s="6" t="s">
        <v>712</v>
      </c>
      <c r="X1004" s="6" t="s">
        <v>19</v>
      </c>
      <c r="Y1004" s="7">
        <v>0</v>
      </c>
      <c r="Z1004" s="6" t="s">
        <v>19</v>
      </c>
      <c r="AA1004" s="6" t="str">
        <f t="shared" si="60"/>
        <v/>
      </c>
      <c r="AB1004" s="6" t="str">
        <f t="shared" si="61"/>
        <v/>
      </c>
      <c r="AD1004" s="10" t="e">
        <f>VLOOKUP(R1004,Layout2!$B$2:$M$2395,12,FALSE)</f>
        <v>#N/A</v>
      </c>
      <c r="AE1004" s="10" t="e">
        <f>IF(ISNA(AD1004),VLOOKUP(C1004,Layout2!$F$2:$M$2395,8,FALSE),AD1004)</f>
        <v>#N/A</v>
      </c>
      <c r="AF1004" s="10" t="e">
        <f>IF(ISNA(AE1004),VLOOKUP(B1004,Layout2!$F$2:$M$2395,8,FALSE),AE1004)</f>
        <v>#N/A</v>
      </c>
      <c r="AG1004" s="10" t="e">
        <f>IF(ISNA(AF1004),VLOOKUP(B1004,Layout2!$B$2:$M$2395,12,FALSE),AF1004)</f>
        <v>#N/A</v>
      </c>
      <c r="AI1004" s="17" t="e">
        <v>#N/A</v>
      </c>
      <c r="AJ1004" s="17" t="e">
        <v>#N/A</v>
      </c>
      <c r="AK1004" s="17" t="s">
        <v>19</v>
      </c>
      <c r="AL1004" t="str">
        <f t="shared" si="62"/>
        <v/>
      </c>
      <c r="AM1004" t="str">
        <f t="shared" si="63"/>
        <v>Unknown (BRBCEFC00V54)</v>
      </c>
    </row>
    <row r="1005" spans="1:39" ht="12.75" customHeight="1" x14ac:dyDescent="0.3">
      <c r="A1005" s="6" t="s">
        <v>3088</v>
      </c>
      <c r="B1005" s="6" t="s">
        <v>3089</v>
      </c>
      <c r="C1005" s="6" t="s">
        <v>19</v>
      </c>
      <c r="D1005" s="7" t="b">
        <v>0</v>
      </c>
      <c r="E1005" s="6" t="s">
        <v>19</v>
      </c>
      <c r="F1005" s="6" t="s">
        <v>19</v>
      </c>
      <c r="G1005" s="8">
        <v>0</v>
      </c>
      <c r="H1005" s="8">
        <v>0</v>
      </c>
      <c r="I1005" s="9"/>
      <c r="J1005" s="9"/>
      <c r="K1005" s="9"/>
      <c r="L1005" s="6" t="s">
        <v>19</v>
      </c>
      <c r="M1005" s="9"/>
      <c r="N1005" s="6" t="s">
        <v>19</v>
      </c>
      <c r="O1005" s="9"/>
      <c r="P1005" s="7">
        <v>0</v>
      </c>
      <c r="Q1005" s="6" t="s">
        <v>19</v>
      </c>
      <c r="R1005" s="6" t="s">
        <v>19</v>
      </c>
      <c r="S1005" s="6" t="s">
        <v>19</v>
      </c>
      <c r="T1005" s="8">
        <v>43188</v>
      </c>
      <c r="U1005" s="8">
        <v>43188</v>
      </c>
      <c r="V1005" s="7" t="b">
        <v>0</v>
      </c>
      <c r="W1005" s="6" t="s">
        <v>712</v>
      </c>
      <c r="X1005" s="6" t="s">
        <v>19</v>
      </c>
      <c r="Y1005" s="7">
        <v>0</v>
      </c>
      <c r="Z1005" s="6" t="s">
        <v>19</v>
      </c>
      <c r="AA1005" s="6" t="str">
        <f t="shared" si="60"/>
        <v/>
      </c>
      <c r="AB1005" s="6" t="str">
        <f t="shared" si="61"/>
        <v/>
      </c>
      <c r="AD1005" s="10" t="e">
        <f>VLOOKUP(R1005,Layout2!$B$2:$M$2395,12,FALSE)</f>
        <v>#N/A</v>
      </c>
      <c r="AE1005" s="10" t="e">
        <f>IF(ISNA(AD1005),VLOOKUP(C1005,Layout2!$F$2:$M$2395,8,FALSE),AD1005)</f>
        <v>#N/A</v>
      </c>
      <c r="AF1005" s="10" t="e">
        <f>IF(ISNA(AE1005),VLOOKUP(B1005,Layout2!$F$2:$M$2395,8,FALSE),AE1005)</f>
        <v>#N/A</v>
      </c>
      <c r="AG1005" s="10" t="e">
        <f>IF(ISNA(AF1005),VLOOKUP(B1005,Layout2!$B$2:$M$2395,12,FALSE),AF1005)</f>
        <v>#N/A</v>
      </c>
      <c r="AI1005" s="17" t="e">
        <v>#N/A</v>
      </c>
      <c r="AJ1005" s="17" t="e">
        <v>#N/A</v>
      </c>
      <c r="AK1005" s="17" t="s">
        <v>19</v>
      </c>
      <c r="AL1005" t="str">
        <f t="shared" si="62"/>
        <v/>
      </c>
      <c r="AM1005" t="str">
        <f t="shared" si="63"/>
        <v>Unknown (BRZXSZLFNAT8)</v>
      </c>
    </row>
    <row r="1006" spans="1:39" ht="12.75" customHeight="1" x14ac:dyDescent="0.3">
      <c r="A1006" s="6" t="s">
        <v>3090</v>
      </c>
      <c r="B1006" s="6" t="s">
        <v>3091</v>
      </c>
      <c r="C1006" s="6" t="s">
        <v>19</v>
      </c>
      <c r="D1006" s="7" t="b">
        <v>0</v>
      </c>
      <c r="E1006" s="6" t="s">
        <v>19</v>
      </c>
      <c r="F1006" s="6" t="s">
        <v>19</v>
      </c>
      <c r="G1006" s="8">
        <v>0</v>
      </c>
      <c r="H1006" s="8">
        <v>0</v>
      </c>
      <c r="I1006" s="9"/>
      <c r="J1006" s="9"/>
      <c r="K1006" s="9"/>
      <c r="L1006" s="6" t="s">
        <v>19</v>
      </c>
      <c r="M1006" s="9"/>
      <c r="N1006" s="6" t="s">
        <v>19</v>
      </c>
      <c r="O1006" s="9"/>
      <c r="P1006" s="7">
        <v>0</v>
      </c>
      <c r="Q1006" s="6" t="s">
        <v>19</v>
      </c>
      <c r="R1006" s="6" t="s">
        <v>19</v>
      </c>
      <c r="S1006" s="6" t="s">
        <v>19</v>
      </c>
      <c r="T1006" s="8">
        <v>43188</v>
      </c>
      <c r="U1006" s="8">
        <v>43188</v>
      </c>
      <c r="V1006" s="7" t="b">
        <v>0</v>
      </c>
      <c r="W1006" s="6" t="s">
        <v>712</v>
      </c>
      <c r="X1006" s="6" t="s">
        <v>19</v>
      </c>
      <c r="Y1006" s="7">
        <v>0</v>
      </c>
      <c r="Z1006" s="6" t="s">
        <v>19</v>
      </c>
      <c r="AA1006" s="6" t="str">
        <f t="shared" si="60"/>
        <v/>
      </c>
      <c r="AB1006" s="6" t="str">
        <f t="shared" si="61"/>
        <v/>
      </c>
      <c r="AD1006" s="10" t="e">
        <f>VLOOKUP(R1006,Layout2!$B$2:$M$2395,12,FALSE)</f>
        <v>#N/A</v>
      </c>
      <c r="AE1006" s="10" t="e">
        <f>IF(ISNA(AD1006),VLOOKUP(C1006,Layout2!$F$2:$M$2395,8,FALSE),AD1006)</f>
        <v>#N/A</v>
      </c>
      <c r="AF1006" s="10" t="e">
        <f>IF(ISNA(AE1006),VLOOKUP(B1006,Layout2!$F$2:$M$2395,8,FALSE),AE1006)</f>
        <v>#N/A</v>
      </c>
      <c r="AG1006" s="10" t="e">
        <f>IF(ISNA(AF1006),VLOOKUP(B1006,Layout2!$B$2:$M$2395,12,FALSE),AF1006)</f>
        <v>#N/A</v>
      </c>
      <c r="AI1006" s="17" t="e">
        <v>#N/A</v>
      </c>
      <c r="AJ1006" s="17" t="e">
        <v>#N/A</v>
      </c>
      <c r="AK1006" s="17" t="s">
        <v>19</v>
      </c>
      <c r="AL1006" t="str">
        <f t="shared" si="62"/>
        <v/>
      </c>
      <c r="AM1006" t="str">
        <f t="shared" si="63"/>
        <v>Unknown (BRLRENDBS029)</v>
      </c>
    </row>
    <row r="1007" spans="1:39" ht="12.75" customHeight="1" x14ac:dyDescent="0.3">
      <c r="A1007" s="6" t="s">
        <v>3092</v>
      </c>
      <c r="B1007" s="6" t="s">
        <v>3093</v>
      </c>
      <c r="C1007" s="6" t="s">
        <v>19</v>
      </c>
      <c r="D1007" s="7" t="b">
        <v>0</v>
      </c>
      <c r="E1007" s="6" t="s">
        <v>19</v>
      </c>
      <c r="F1007" s="6" t="s">
        <v>19</v>
      </c>
      <c r="G1007" s="8">
        <v>0</v>
      </c>
      <c r="H1007" s="8">
        <v>0</v>
      </c>
      <c r="I1007" s="9"/>
      <c r="J1007" s="9"/>
      <c r="K1007" s="9"/>
      <c r="L1007" s="6" t="s">
        <v>19</v>
      </c>
      <c r="M1007" s="9"/>
      <c r="N1007" s="6" t="s">
        <v>19</v>
      </c>
      <c r="O1007" s="9"/>
      <c r="P1007" s="7">
        <v>0</v>
      </c>
      <c r="Q1007" s="6" t="s">
        <v>19</v>
      </c>
      <c r="R1007" s="6" t="s">
        <v>19</v>
      </c>
      <c r="S1007" s="6" t="s">
        <v>19</v>
      </c>
      <c r="T1007" s="8">
        <v>43188</v>
      </c>
      <c r="U1007" s="8">
        <v>43188</v>
      </c>
      <c r="V1007" s="7" t="b">
        <v>0</v>
      </c>
      <c r="W1007" s="6" t="s">
        <v>712</v>
      </c>
      <c r="X1007" s="6" t="s">
        <v>19</v>
      </c>
      <c r="Y1007" s="7">
        <v>0</v>
      </c>
      <c r="Z1007" s="6" t="s">
        <v>19</v>
      </c>
      <c r="AA1007" s="6" t="str">
        <f t="shared" si="60"/>
        <v/>
      </c>
      <c r="AB1007" s="6" t="str">
        <f t="shared" si="61"/>
        <v/>
      </c>
      <c r="AD1007" s="10" t="e">
        <f>VLOOKUP(R1007,Layout2!$B$2:$M$2395,12,FALSE)</f>
        <v>#N/A</v>
      </c>
      <c r="AE1007" s="10" t="e">
        <f>IF(ISNA(AD1007),VLOOKUP(C1007,Layout2!$F$2:$M$2395,8,FALSE),AD1007)</f>
        <v>#N/A</v>
      </c>
      <c r="AF1007" s="10" t="e">
        <f>IF(ISNA(AE1007),VLOOKUP(B1007,Layout2!$F$2:$M$2395,8,FALSE),AE1007)</f>
        <v>#N/A</v>
      </c>
      <c r="AG1007" s="10" t="e">
        <f>IF(ISNA(AF1007),VLOOKUP(B1007,Layout2!$B$2:$M$2395,12,FALSE),AF1007)</f>
        <v>#N/A</v>
      </c>
      <c r="AI1007" s="17" t="e">
        <v>#N/A</v>
      </c>
      <c r="AJ1007" s="17" t="e">
        <v>#N/A</v>
      </c>
      <c r="AK1007" s="17" t="s">
        <v>19</v>
      </c>
      <c r="AL1007" t="str">
        <f t="shared" si="62"/>
        <v/>
      </c>
      <c r="AM1007" t="str">
        <f t="shared" si="63"/>
        <v>Unknown (BRBITALFI656)</v>
      </c>
    </row>
    <row r="1008" spans="1:39" ht="12.75" customHeight="1" x14ac:dyDescent="0.3">
      <c r="A1008" s="6" t="s">
        <v>3094</v>
      </c>
      <c r="B1008" s="6" t="s">
        <v>3095</v>
      </c>
      <c r="C1008" s="6" t="s">
        <v>19</v>
      </c>
      <c r="D1008" s="7" t="b">
        <v>0</v>
      </c>
      <c r="E1008" s="6" t="s">
        <v>19</v>
      </c>
      <c r="F1008" s="6" t="s">
        <v>19</v>
      </c>
      <c r="G1008" s="8">
        <v>0</v>
      </c>
      <c r="H1008" s="8">
        <v>0</v>
      </c>
      <c r="I1008" s="9"/>
      <c r="J1008" s="9"/>
      <c r="K1008" s="9"/>
      <c r="L1008" s="6" t="s">
        <v>19</v>
      </c>
      <c r="M1008" s="9"/>
      <c r="N1008" s="6" t="s">
        <v>19</v>
      </c>
      <c r="O1008" s="9"/>
      <c r="P1008" s="7">
        <v>0</v>
      </c>
      <c r="Q1008" s="6" t="s">
        <v>19</v>
      </c>
      <c r="R1008" s="6" t="s">
        <v>19</v>
      </c>
      <c r="S1008" s="6" t="s">
        <v>19</v>
      </c>
      <c r="T1008" s="8">
        <v>43188</v>
      </c>
      <c r="U1008" s="8">
        <v>43188</v>
      </c>
      <c r="V1008" s="7" t="b">
        <v>0</v>
      </c>
      <c r="W1008" s="6" t="s">
        <v>712</v>
      </c>
      <c r="X1008" s="6" t="s">
        <v>19</v>
      </c>
      <c r="Y1008" s="7">
        <v>0</v>
      </c>
      <c r="Z1008" s="6" t="s">
        <v>19</v>
      </c>
      <c r="AA1008" s="6" t="str">
        <f t="shared" si="60"/>
        <v/>
      </c>
      <c r="AB1008" s="6" t="str">
        <f t="shared" si="61"/>
        <v/>
      </c>
      <c r="AD1008" s="10" t="e">
        <f>VLOOKUP(R1008,Layout2!$B$2:$M$2395,12,FALSE)</f>
        <v>#N/A</v>
      </c>
      <c r="AE1008" s="10" t="e">
        <f>IF(ISNA(AD1008),VLOOKUP(C1008,Layout2!$F$2:$M$2395,8,FALSE),AD1008)</f>
        <v>#N/A</v>
      </c>
      <c r="AF1008" s="10" t="e">
        <f>IF(ISNA(AE1008),VLOOKUP(B1008,Layout2!$F$2:$M$2395,8,FALSE),AE1008)</f>
        <v>#N/A</v>
      </c>
      <c r="AG1008" s="10" t="e">
        <f>IF(ISNA(AF1008),VLOOKUP(B1008,Layout2!$B$2:$M$2395,12,FALSE),AF1008)</f>
        <v>#N/A</v>
      </c>
      <c r="AI1008" s="17" t="e">
        <v>#N/A</v>
      </c>
      <c r="AJ1008" s="17" t="e">
        <v>#N/A</v>
      </c>
      <c r="AK1008" s="17" t="s">
        <v>19</v>
      </c>
      <c r="AL1008" t="str">
        <f t="shared" si="62"/>
        <v/>
      </c>
      <c r="AM1008" t="str">
        <f t="shared" si="63"/>
        <v>Unknown (BRTAEEDBS035)</v>
      </c>
    </row>
    <row r="1009" spans="1:39" ht="12.75" customHeight="1" x14ac:dyDescent="0.3">
      <c r="A1009" s="6" t="s">
        <v>3096</v>
      </c>
      <c r="B1009" s="6" t="s">
        <v>3097</v>
      </c>
      <c r="C1009" s="6" t="s">
        <v>19</v>
      </c>
      <c r="D1009" s="7" t="b">
        <v>0</v>
      </c>
      <c r="E1009" s="6" t="s">
        <v>19</v>
      </c>
      <c r="F1009" s="6" t="s">
        <v>19</v>
      </c>
      <c r="G1009" s="8">
        <v>0</v>
      </c>
      <c r="H1009" s="8">
        <v>0</v>
      </c>
      <c r="I1009" s="9"/>
      <c r="J1009" s="9"/>
      <c r="K1009" s="9"/>
      <c r="L1009" s="6" t="s">
        <v>19</v>
      </c>
      <c r="M1009" s="9"/>
      <c r="N1009" s="6" t="s">
        <v>19</v>
      </c>
      <c r="O1009" s="9"/>
      <c r="P1009" s="7">
        <v>0</v>
      </c>
      <c r="Q1009" s="6" t="s">
        <v>19</v>
      </c>
      <c r="R1009" s="6" t="s">
        <v>19</v>
      </c>
      <c r="S1009" s="6" t="s">
        <v>19</v>
      </c>
      <c r="T1009" s="8">
        <v>43188</v>
      </c>
      <c r="U1009" s="8">
        <v>43188</v>
      </c>
      <c r="V1009" s="7" t="b">
        <v>0</v>
      </c>
      <c r="W1009" s="6" t="s">
        <v>712</v>
      </c>
      <c r="X1009" s="6" t="s">
        <v>19</v>
      </c>
      <c r="Y1009" s="7">
        <v>0</v>
      </c>
      <c r="Z1009" s="6" t="s">
        <v>19</v>
      </c>
      <c r="AA1009" s="6" t="str">
        <f t="shared" si="60"/>
        <v/>
      </c>
      <c r="AB1009" s="6" t="str">
        <f t="shared" si="61"/>
        <v/>
      </c>
      <c r="AD1009" s="10" t="e">
        <f>VLOOKUP(R1009,Layout2!$B$2:$M$2395,12,FALSE)</f>
        <v>#N/A</v>
      </c>
      <c r="AE1009" s="10" t="e">
        <f>IF(ISNA(AD1009),VLOOKUP(C1009,Layout2!$F$2:$M$2395,8,FALSE),AD1009)</f>
        <v>#N/A</v>
      </c>
      <c r="AF1009" s="10" t="e">
        <f>IF(ISNA(AE1009),VLOOKUP(B1009,Layout2!$F$2:$M$2395,8,FALSE),AE1009)</f>
        <v>#N/A</v>
      </c>
      <c r="AG1009" s="10" t="e">
        <f>IF(ISNA(AF1009),VLOOKUP(B1009,Layout2!$B$2:$M$2395,12,FALSE),AF1009)</f>
        <v>#N/A</v>
      </c>
      <c r="AI1009" s="17" t="e">
        <v>#N/A</v>
      </c>
      <c r="AJ1009" s="17" t="e">
        <v>#N/A</v>
      </c>
      <c r="AK1009" s="17" t="s">
        <v>19</v>
      </c>
      <c r="AL1009" t="str">
        <f t="shared" si="62"/>
        <v/>
      </c>
      <c r="AM1009" t="str">
        <f t="shared" si="63"/>
        <v>Unknown (BRZXSZLFNSW4)</v>
      </c>
    </row>
    <row r="1010" spans="1:39" ht="12.75" customHeight="1" x14ac:dyDescent="0.3">
      <c r="A1010" s="6" t="s">
        <v>3098</v>
      </c>
      <c r="B1010" s="6" t="s">
        <v>3099</v>
      </c>
      <c r="C1010" s="6" t="s">
        <v>19</v>
      </c>
      <c r="D1010" s="7" t="b">
        <v>0</v>
      </c>
      <c r="E1010" s="6" t="s">
        <v>19</v>
      </c>
      <c r="F1010" s="6" t="s">
        <v>19</v>
      </c>
      <c r="G1010" s="8">
        <v>0</v>
      </c>
      <c r="H1010" s="8">
        <v>0</v>
      </c>
      <c r="I1010" s="9"/>
      <c r="J1010" s="9"/>
      <c r="K1010" s="9"/>
      <c r="L1010" s="6" t="s">
        <v>19</v>
      </c>
      <c r="M1010" s="9"/>
      <c r="N1010" s="6" t="s">
        <v>19</v>
      </c>
      <c r="O1010" s="9"/>
      <c r="P1010" s="7">
        <v>0</v>
      </c>
      <c r="Q1010" s="6" t="s">
        <v>19</v>
      </c>
      <c r="R1010" s="6" t="s">
        <v>19</v>
      </c>
      <c r="S1010" s="6" t="s">
        <v>19</v>
      </c>
      <c r="T1010" s="8">
        <v>43188</v>
      </c>
      <c r="U1010" s="8">
        <v>43188</v>
      </c>
      <c r="V1010" s="7" t="b">
        <v>0</v>
      </c>
      <c r="W1010" s="6" t="s">
        <v>712</v>
      </c>
      <c r="X1010" s="6" t="s">
        <v>19</v>
      </c>
      <c r="Y1010" s="7">
        <v>0</v>
      </c>
      <c r="Z1010" s="6" t="s">
        <v>19</v>
      </c>
      <c r="AA1010" s="6" t="str">
        <f t="shared" si="60"/>
        <v/>
      </c>
      <c r="AB1010" s="6" t="str">
        <f t="shared" si="61"/>
        <v/>
      </c>
      <c r="AD1010" s="10" t="e">
        <f>VLOOKUP(R1010,Layout2!$B$2:$M$2395,12,FALSE)</f>
        <v>#N/A</v>
      </c>
      <c r="AE1010" s="10" t="e">
        <f>IF(ISNA(AD1010),VLOOKUP(C1010,Layout2!$F$2:$M$2395,8,FALSE),AD1010)</f>
        <v>#N/A</v>
      </c>
      <c r="AF1010" s="10" t="e">
        <f>IF(ISNA(AE1010),VLOOKUP(B1010,Layout2!$F$2:$M$2395,8,FALSE),AE1010)</f>
        <v>#N/A</v>
      </c>
      <c r="AG1010" s="10" t="e">
        <f>IF(ISNA(AF1010),VLOOKUP(B1010,Layout2!$B$2:$M$2395,12,FALSE),AF1010)</f>
        <v>#N/A</v>
      </c>
      <c r="AI1010" s="17" t="e">
        <v>#N/A</v>
      </c>
      <c r="AJ1010" s="17" t="e">
        <v>#N/A</v>
      </c>
      <c r="AK1010" s="17" t="s">
        <v>19</v>
      </c>
      <c r="AL1010" t="str">
        <f t="shared" si="62"/>
        <v/>
      </c>
      <c r="AM1010" t="str">
        <f t="shared" si="63"/>
        <v>Unknown (BRTAEEDBS050)</v>
      </c>
    </row>
    <row r="1011" spans="1:39" ht="12.75" customHeight="1" x14ac:dyDescent="0.3">
      <c r="A1011" s="6" t="s">
        <v>3100</v>
      </c>
      <c r="B1011" s="6" t="s">
        <v>3101</v>
      </c>
      <c r="C1011" s="6" t="s">
        <v>19</v>
      </c>
      <c r="D1011" s="7" t="b">
        <v>0</v>
      </c>
      <c r="E1011" s="6" t="s">
        <v>19</v>
      </c>
      <c r="F1011" s="6" t="s">
        <v>19</v>
      </c>
      <c r="G1011" s="8">
        <v>0</v>
      </c>
      <c r="H1011" s="8">
        <v>0</v>
      </c>
      <c r="I1011" s="9"/>
      <c r="J1011" s="9"/>
      <c r="K1011" s="9"/>
      <c r="L1011" s="6" t="s">
        <v>19</v>
      </c>
      <c r="M1011" s="9"/>
      <c r="N1011" s="6" t="s">
        <v>19</v>
      </c>
      <c r="O1011" s="9"/>
      <c r="P1011" s="7">
        <v>0</v>
      </c>
      <c r="Q1011" s="6" t="s">
        <v>19</v>
      </c>
      <c r="R1011" s="6" t="s">
        <v>19</v>
      </c>
      <c r="S1011" s="6" t="s">
        <v>19</v>
      </c>
      <c r="T1011" s="8">
        <v>43188</v>
      </c>
      <c r="U1011" s="8">
        <v>43188</v>
      </c>
      <c r="V1011" s="7" t="b">
        <v>0</v>
      </c>
      <c r="W1011" s="6" t="s">
        <v>712</v>
      </c>
      <c r="X1011" s="6" t="s">
        <v>19</v>
      </c>
      <c r="Y1011" s="7">
        <v>0</v>
      </c>
      <c r="Z1011" s="6" t="s">
        <v>19</v>
      </c>
      <c r="AA1011" s="6" t="str">
        <f t="shared" si="60"/>
        <v/>
      </c>
      <c r="AB1011" s="6" t="str">
        <f t="shared" si="61"/>
        <v/>
      </c>
      <c r="AD1011" s="10" t="e">
        <f>VLOOKUP(R1011,Layout2!$B$2:$M$2395,12,FALSE)</f>
        <v>#N/A</v>
      </c>
      <c r="AE1011" s="10" t="e">
        <f>IF(ISNA(AD1011),VLOOKUP(C1011,Layout2!$F$2:$M$2395,8,FALSE),AD1011)</f>
        <v>#N/A</v>
      </c>
      <c r="AF1011" s="10" t="e">
        <f>IF(ISNA(AE1011),VLOOKUP(B1011,Layout2!$F$2:$M$2395,8,FALSE),AE1011)</f>
        <v>#N/A</v>
      </c>
      <c r="AG1011" s="10" t="e">
        <f>IF(ISNA(AF1011),VLOOKUP(B1011,Layout2!$B$2:$M$2395,12,FALSE),AF1011)</f>
        <v>#N/A</v>
      </c>
      <c r="AI1011" s="17" t="e">
        <v>#N/A</v>
      </c>
      <c r="AJ1011" s="17" t="e">
        <v>#N/A</v>
      </c>
      <c r="AK1011" s="17" t="s">
        <v>19</v>
      </c>
      <c r="AL1011" t="str">
        <f t="shared" si="62"/>
        <v/>
      </c>
      <c r="AM1011" t="str">
        <f t="shared" si="63"/>
        <v>Unknown (BRBITALFI9M1)</v>
      </c>
    </row>
    <row r="1012" spans="1:39" ht="12.75" customHeight="1" x14ac:dyDescent="0.3">
      <c r="A1012" s="6" t="s">
        <v>3102</v>
      </c>
      <c r="B1012" s="6" t="s">
        <v>3103</v>
      </c>
      <c r="C1012" s="6" t="s">
        <v>19</v>
      </c>
      <c r="D1012" s="7" t="b">
        <v>0</v>
      </c>
      <c r="E1012" s="6" t="s">
        <v>19</v>
      </c>
      <c r="F1012" s="6" t="s">
        <v>19</v>
      </c>
      <c r="G1012" s="8">
        <v>0</v>
      </c>
      <c r="H1012" s="8">
        <v>0</v>
      </c>
      <c r="I1012" s="9"/>
      <c r="J1012" s="9"/>
      <c r="K1012" s="9"/>
      <c r="L1012" s="6" t="s">
        <v>19</v>
      </c>
      <c r="M1012" s="9"/>
      <c r="N1012" s="6" t="s">
        <v>19</v>
      </c>
      <c r="O1012" s="9"/>
      <c r="P1012" s="7">
        <v>0</v>
      </c>
      <c r="Q1012" s="6" t="s">
        <v>19</v>
      </c>
      <c r="R1012" s="6" t="s">
        <v>19</v>
      </c>
      <c r="S1012" s="6" t="s">
        <v>19</v>
      </c>
      <c r="T1012" s="8">
        <v>43188</v>
      </c>
      <c r="U1012" s="8">
        <v>43188</v>
      </c>
      <c r="V1012" s="7" t="b">
        <v>0</v>
      </c>
      <c r="W1012" s="6" t="s">
        <v>712</v>
      </c>
      <c r="X1012" s="6" t="s">
        <v>19</v>
      </c>
      <c r="Y1012" s="7">
        <v>0</v>
      </c>
      <c r="Z1012" s="6" t="s">
        <v>19</v>
      </c>
      <c r="AA1012" s="6" t="str">
        <f t="shared" si="60"/>
        <v/>
      </c>
      <c r="AB1012" s="6" t="str">
        <f t="shared" si="61"/>
        <v/>
      </c>
      <c r="AD1012" s="10" t="e">
        <f>VLOOKUP(R1012,Layout2!$B$2:$M$2395,12,FALSE)</f>
        <v>#N/A</v>
      </c>
      <c r="AE1012" s="10" t="e">
        <f>IF(ISNA(AD1012),VLOOKUP(C1012,Layout2!$F$2:$M$2395,8,FALSE),AD1012)</f>
        <v>#N/A</v>
      </c>
      <c r="AF1012" s="10" t="e">
        <f>IF(ISNA(AE1012),VLOOKUP(B1012,Layout2!$F$2:$M$2395,8,FALSE),AE1012)</f>
        <v>#N/A</v>
      </c>
      <c r="AG1012" s="10" t="e">
        <f>IF(ISNA(AF1012),VLOOKUP(B1012,Layout2!$B$2:$M$2395,12,FALSE),AF1012)</f>
        <v>#N/A</v>
      </c>
      <c r="AI1012" s="17" t="e">
        <v>#N/A</v>
      </c>
      <c r="AJ1012" s="17" t="e">
        <v>#N/A</v>
      </c>
      <c r="AK1012" s="17" t="s">
        <v>19</v>
      </c>
      <c r="AL1012" t="str">
        <f t="shared" si="62"/>
        <v/>
      </c>
      <c r="AM1012" t="str">
        <f t="shared" si="63"/>
        <v>Unknown (BRBBDCLFR2O4)</v>
      </c>
    </row>
    <row r="1013" spans="1:39" ht="12.75" customHeight="1" x14ac:dyDescent="0.3">
      <c r="A1013" s="6" t="s">
        <v>3104</v>
      </c>
      <c r="B1013" s="6" t="s">
        <v>3105</v>
      </c>
      <c r="C1013" s="6" t="s">
        <v>19</v>
      </c>
      <c r="D1013" s="7" t="b">
        <v>0</v>
      </c>
      <c r="E1013" s="6" t="s">
        <v>19</v>
      </c>
      <c r="F1013" s="6" t="s">
        <v>19</v>
      </c>
      <c r="G1013" s="8">
        <v>0</v>
      </c>
      <c r="H1013" s="8">
        <v>0</v>
      </c>
      <c r="I1013" s="9"/>
      <c r="J1013" s="9"/>
      <c r="K1013" s="9"/>
      <c r="L1013" s="6" t="s">
        <v>19</v>
      </c>
      <c r="M1013" s="9"/>
      <c r="N1013" s="6" t="s">
        <v>19</v>
      </c>
      <c r="O1013" s="9"/>
      <c r="P1013" s="7">
        <v>0</v>
      </c>
      <c r="Q1013" s="6" t="s">
        <v>19</v>
      </c>
      <c r="R1013" s="6" t="s">
        <v>19</v>
      </c>
      <c r="S1013" s="6" t="s">
        <v>19</v>
      </c>
      <c r="T1013" s="8">
        <v>43188</v>
      </c>
      <c r="U1013" s="8">
        <v>43188</v>
      </c>
      <c r="V1013" s="7" t="b">
        <v>0</v>
      </c>
      <c r="W1013" s="6" t="s">
        <v>712</v>
      </c>
      <c r="X1013" s="6" t="s">
        <v>19</v>
      </c>
      <c r="Y1013" s="7">
        <v>0</v>
      </c>
      <c r="Z1013" s="6" t="s">
        <v>19</v>
      </c>
      <c r="AA1013" s="6" t="str">
        <f t="shared" si="60"/>
        <v/>
      </c>
      <c r="AB1013" s="6" t="str">
        <f t="shared" si="61"/>
        <v/>
      </c>
      <c r="AD1013" s="10" t="e">
        <f>VLOOKUP(R1013,Layout2!$B$2:$M$2395,12,FALSE)</f>
        <v>#N/A</v>
      </c>
      <c r="AE1013" s="10" t="e">
        <f>IF(ISNA(AD1013),VLOOKUP(C1013,Layout2!$F$2:$M$2395,8,FALSE),AD1013)</f>
        <v>#N/A</v>
      </c>
      <c r="AF1013" s="10" t="e">
        <f>IF(ISNA(AE1013),VLOOKUP(B1013,Layout2!$F$2:$M$2395,8,FALSE),AE1013)</f>
        <v>#N/A</v>
      </c>
      <c r="AG1013" s="10" t="e">
        <f>IF(ISNA(AF1013),VLOOKUP(B1013,Layout2!$B$2:$M$2395,12,FALSE),AF1013)</f>
        <v>#N/A</v>
      </c>
      <c r="AI1013" s="17" t="e">
        <v>#N/A</v>
      </c>
      <c r="AJ1013" s="17" t="e">
        <v>#N/A</v>
      </c>
      <c r="AK1013" s="17" t="s">
        <v>19</v>
      </c>
      <c r="AL1013" t="str">
        <f t="shared" si="62"/>
        <v/>
      </c>
      <c r="AM1013" t="str">
        <f t="shared" si="63"/>
        <v>Unknown (BRDAYCLFI747)</v>
      </c>
    </row>
    <row r="1014" spans="1:39" ht="12.75" customHeight="1" x14ac:dyDescent="0.3">
      <c r="A1014" s="6" t="s">
        <v>3106</v>
      </c>
      <c r="B1014" s="6" t="s">
        <v>3107</v>
      </c>
      <c r="C1014" s="6" t="s">
        <v>19</v>
      </c>
      <c r="D1014" s="7" t="b">
        <v>0</v>
      </c>
      <c r="E1014" s="6" t="s">
        <v>19</v>
      </c>
      <c r="F1014" s="6" t="s">
        <v>19</v>
      </c>
      <c r="G1014" s="8">
        <v>0</v>
      </c>
      <c r="H1014" s="8">
        <v>0</v>
      </c>
      <c r="I1014" s="9"/>
      <c r="J1014" s="9"/>
      <c r="K1014" s="9"/>
      <c r="L1014" s="6" t="s">
        <v>19</v>
      </c>
      <c r="M1014" s="9"/>
      <c r="N1014" s="6" t="s">
        <v>19</v>
      </c>
      <c r="O1014" s="9"/>
      <c r="P1014" s="7">
        <v>0</v>
      </c>
      <c r="Q1014" s="6" t="s">
        <v>19</v>
      </c>
      <c r="R1014" s="6" t="s">
        <v>19</v>
      </c>
      <c r="S1014" s="6" t="s">
        <v>19</v>
      </c>
      <c r="T1014" s="8">
        <v>43188</v>
      </c>
      <c r="U1014" s="8">
        <v>43188</v>
      </c>
      <c r="V1014" s="7" t="b">
        <v>0</v>
      </c>
      <c r="W1014" s="6" t="s">
        <v>712</v>
      </c>
      <c r="X1014" s="6" t="s">
        <v>19</v>
      </c>
      <c r="Y1014" s="7">
        <v>0</v>
      </c>
      <c r="Z1014" s="6" t="s">
        <v>19</v>
      </c>
      <c r="AA1014" s="6" t="str">
        <f t="shared" si="60"/>
        <v/>
      </c>
      <c r="AB1014" s="6" t="str">
        <f t="shared" si="61"/>
        <v/>
      </c>
      <c r="AD1014" s="10" t="e">
        <f>VLOOKUP(R1014,Layout2!$B$2:$M$2395,12,FALSE)</f>
        <v>#N/A</v>
      </c>
      <c r="AE1014" s="10" t="e">
        <f>IF(ISNA(AD1014),VLOOKUP(C1014,Layout2!$F$2:$M$2395,8,FALSE),AD1014)</f>
        <v>#N/A</v>
      </c>
      <c r="AF1014" s="10" t="e">
        <f>IF(ISNA(AE1014),VLOOKUP(B1014,Layout2!$F$2:$M$2395,8,FALSE),AE1014)</f>
        <v>#N/A</v>
      </c>
      <c r="AG1014" s="10" t="e">
        <f>IF(ISNA(AF1014),VLOOKUP(B1014,Layout2!$B$2:$M$2395,12,FALSE),AF1014)</f>
        <v>#N/A</v>
      </c>
      <c r="AI1014" s="17" t="e">
        <v>#N/A</v>
      </c>
      <c r="AJ1014" s="17" t="e">
        <v>#N/A</v>
      </c>
      <c r="AK1014" s="17" t="s">
        <v>19</v>
      </c>
      <c r="AL1014" t="str">
        <f t="shared" si="62"/>
        <v/>
      </c>
      <c r="AM1014" t="str">
        <f t="shared" si="63"/>
        <v>Unknown (BRBBDCLFNE30)</v>
      </c>
    </row>
    <row r="1015" spans="1:39" ht="12.75" customHeight="1" x14ac:dyDescent="0.3">
      <c r="A1015" s="6" t="s">
        <v>3108</v>
      </c>
      <c r="B1015" s="6" t="s">
        <v>3109</v>
      </c>
      <c r="C1015" s="6" t="s">
        <v>19</v>
      </c>
      <c r="D1015" s="7" t="b">
        <v>0</v>
      </c>
      <c r="E1015" s="6" t="s">
        <v>19</v>
      </c>
      <c r="F1015" s="6" t="s">
        <v>19</v>
      </c>
      <c r="G1015" s="8">
        <v>0</v>
      </c>
      <c r="H1015" s="8">
        <v>0</v>
      </c>
      <c r="I1015" s="9"/>
      <c r="J1015" s="9"/>
      <c r="K1015" s="9"/>
      <c r="L1015" s="6" t="s">
        <v>19</v>
      </c>
      <c r="M1015" s="9"/>
      <c r="N1015" s="6" t="s">
        <v>19</v>
      </c>
      <c r="O1015" s="9"/>
      <c r="P1015" s="7">
        <v>0</v>
      </c>
      <c r="Q1015" s="6" t="s">
        <v>19</v>
      </c>
      <c r="R1015" s="6" t="s">
        <v>19</v>
      </c>
      <c r="S1015" s="6" t="s">
        <v>19</v>
      </c>
      <c r="T1015" s="8">
        <v>43188</v>
      </c>
      <c r="U1015" s="8">
        <v>43188</v>
      </c>
      <c r="V1015" s="7" t="b">
        <v>0</v>
      </c>
      <c r="W1015" s="6" t="s">
        <v>712</v>
      </c>
      <c r="X1015" s="6" t="s">
        <v>19</v>
      </c>
      <c r="Y1015" s="7">
        <v>0</v>
      </c>
      <c r="Z1015" s="6" t="s">
        <v>19</v>
      </c>
      <c r="AA1015" s="6" t="str">
        <f t="shared" si="60"/>
        <v/>
      </c>
      <c r="AB1015" s="6" t="str">
        <f t="shared" si="61"/>
        <v/>
      </c>
      <c r="AD1015" s="10" t="e">
        <f>VLOOKUP(R1015,Layout2!$B$2:$M$2395,12,FALSE)</f>
        <v>#N/A</v>
      </c>
      <c r="AE1015" s="10" t="e">
        <f>IF(ISNA(AD1015),VLOOKUP(C1015,Layout2!$F$2:$M$2395,8,FALSE),AD1015)</f>
        <v>#N/A</v>
      </c>
      <c r="AF1015" s="10" t="e">
        <f>IF(ISNA(AE1015),VLOOKUP(B1015,Layout2!$F$2:$M$2395,8,FALSE),AE1015)</f>
        <v>#N/A</v>
      </c>
      <c r="AG1015" s="10" t="e">
        <f>IF(ISNA(AF1015),VLOOKUP(B1015,Layout2!$B$2:$M$2395,12,FALSE),AF1015)</f>
        <v>#N/A</v>
      </c>
      <c r="AI1015" s="17" t="e">
        <v>#N/A</v>
      </c>
      <c r="AJ1015" s="17" t="e">
        <v>#N/A</v>
      </c>
      <c r="AK1015" s="17" t="s">
        <v>19</v>
      </c>
      <c r="AL1015" t="str">
        <f t="shared" si="62"/>
        <v/>
      </c>
      <c r="AM1015" t="str">
        <f t="shared" si="63"/>
        <v>Unknown (BRBITALFICQ3)</v>
      </c>
    </row>
    <row r="1016" spans="1:39" ht="12.75" customHeight="1" x14ac:dyDescent="0.3">
      <c r="A1016" s="6" t="s">
        <v>3110</v>
      </c>
      <c r="B1016" s="6" t="s">
        <v>3111</v>
      </c>
      <c r="C1016" s="6" t="s">
        <v>19</v>
      </c>
      <c r="D1016" s="7" t="b">
        <v>0</v>
      </c>
      <c r="E1016" s="6" t="s">
        <v>19</v>
      </c>
      <c r="F1016" s="6" t="s">
        <v>19</v>
      </c>
      <c r="G1016" s="8">
        <v>0</v>
      </c>
      <c r="H1016" s="8">
        <v>0</v>
      </c>
      <c r="I1016" s="9"/>
      <c r="J1016" s="9"/>
      <c r="K1016" s="9"/>
      <c r="L1016" s="6" t="s">
        <v>19</v>
      </c>
      <c r="M1016" s="9"/>
      <c r="N1016" s="6" t="s">
        <v>19</v>
      </c>
      <c r="O1016" s="9"/>
      <c r="P1016" s="7">
        <v>0</v>
      </c>
      <c r="Q1016" s="6" t="s">
        <v>19</v>
      </c>
      <c r="R1016" s="6" t="s">
        <v>19</v>
      </c>
      <c r="S1016" s="6" t="s">
        <v>19</v>
      </c>
      <c r="T1016" s="8">
        <v>43188</v>
      </c>
      <c r="U1016" s="8">
        <v>43188</v>
      </c>
      <c r="V1016" s="7" t="b">
        <v>0</v>
      </c>
      <c r="W1016" s="6" t="s">
        <v>712</v>
      </c>
      <c r="X1016" s="6" t="s">
        <v>19</v>
      </c>
      <c r="Y1016" s="7">
        <v>0</v>
      </c>
      <c r="Z1016" s="6" t="s">
        <v>19</v>
      </c>
      <c r="AA1016" s="6" t="str">
        <f t="shared" si="60"/>
        <v/>
      </c>
      <c r="AB1016" s="6" t="str">
        <f t="shared" si="61"/>
        <v/>
      </c>
      <c r="AD1016" s="10" t="e">
        <f>VLOOKUP(R1016,Layout2!$B$2:$M$2395,12,FALSE)</f>
        <v>#N/A</v>
      </c>
      <c r="AE1016" s="10" t="e">
        <f>IF(ISNA(AD1016),VLOOKUP(C1016,Layout2!$F$2:$M$2395,8,FALSE),AD1016)</f>
        <v>#N/A</v>
      </c>
      <c r="AF1016" s="10" t="e">
        <f>IF(ISNA(AE1016),VLOOKUP(B1016,Layout2!$F$2:$M$2395,8,FALSE),AE1016)</f>
        <v>#N/A</v>
      </c>
      <c r="AG1016" s="10" t="e">
        <f>IF(ISNA(AF1016),VLOOKUP(B1016,Layout2!$B$2:$M$2395,12,FALSE),AF1016)</f>
        <v>#N/A</v>
      </c>
      <c r="AI1016" s="17" t="e">
        <v>#N/A</v>
      </c>
      <c r="AJ1016" s="17" t="e">
        <v>#N/A</v>
      </c>
      <c r="AK1016" s="17" t="s">
        <v>19</v>
      </c>
      <c r="AL1016" t="str">
        <f t="shared" si="62"/>
        <v/>
      </c>
      <c r="AM1016" t="str">
        <f t="shared" si="63"/>
        <v>Unknown (BRZYTZLFI9H4)</v>
      </c>
    </row>
    <row r="1017" spans="1:39" ht="12.75" customHeight="1" x14ac:dyDescent="0.3">
      <c r="A1017" s="6" t="s">
        <v>3112</v>
      </c>
      <c r="B1017" s="6" t="s">
        <v>3113</v>
      </c>
      <c r="C1017" s="6" t="s">
        <v>19</v>
      </c>
      <c r="D1017" s="7" t="b">
        <v>0</v>
      </c>
      <c r="E1017" s="6" t="s">
        <v>19</v>
      </c>
      <c r="F1017" s="6" t="s">
        <v>19</v>
      </c>
      <c r="G1017" s="8">
        <v>0</v>
      </c>
      <c r="H1017" s="8">
        <v>0</v>
      </c>
      <c r="I1017" s="9"/>
      <c r="J1017" s="9"/>
      <c r="K1017" s="9"/>
      <c r="L1017" s="6" t="s">
        <v>19</v>
      </c>
      <c r="M1017" s="9"/>
      <c r="N1017" s="6" t="s">
        <v>19</v>
      </c>
      <c r="O1017" s="9"/>
      <c r="P1017" s="7">
        <v>0</v>
      </c>
      <c r="Q1017" s="6" t="s">
        <v>19</v>
      </c>
      <c r="R1017" s="6" t="s">
        <v>19</v>
      </c>
      <c r="S1017" s="6" t="s">
        <v>19</v>
      </c>
      <c r="T1017" s="8">
        <v>43188</v>
      </c>
      <c r="U1017" s="8">
        <v>43188</v>
      </c>
      <c r="V1017" s="7" t="b">
        <v>0</v>
      </c>
      <c r="W1017" s="6" t="s">
        <v>712</v>
      </c>
      <c r="X1017" s="6" t="s">
        <v>19</v>
      </c>
      <c r="Y1017" s="7">
        <v>0</v>
      </c>
      <c r="Z1017" s="6" t="s">
        <v>19</v>
      </c>
      <c r="AA1017" s="6" t="str">
        <f t="shared" si="60"/>
        <v/>
      </c>
      <c r="AB1017" s="6" t="str">
        <f t="shared" si="61"/>
        <v/>
      </c>
      <c r="AD1017" s="10" t="e">
        <f>VLOOKUP(R1017,Layout2!$B$2:$M$2395,12,FALSE)</f>
        <v>#N/A</v>
      </c>
      <c r="AE1017" s="10" t="e">
        <f>IF(ISNA(AD1017),VLOOKUP(C1017,Layout2!$F$2:$M$2395,8,FALSE),AD1017)</f>
        <v>#N/A</v>
      </c>
      <c r="AF1017" s="10" t="e">
        <f>IF(ISNA(AE1017),VLOOKUP(B1017,Layout2!$F$2:$M$2395,8,FALSE),AE1017)</f>
        <v>#N/A</v>
      </c>
      <c r="AG1017" s="10" t="e">
        <f>IF(ISNA(AF1017),VLOOKUP(B1017,Layout2!$B$2:$M$2395,12,FALSE),AF1017)</f>
        <v>#N/A</v>
      </c>
      <c r="AI1017" s="17" t="e">
        <v>#N/A</v>
      </c>
      <c r="AJ1017" s="17" t="e">
        <v>#N/A</v>
      </c>
      <c r="AK1017" s="17" t="s">
        <v>19</v>
      </c>
      <c r="AL1017" t="str">
        <f t="shared" si="62"/>
        <v/>
      </c>
      <c r="AM1017" t="str">
        <f t="shared" si="63"/>
        <v>Unknown (BRERDVDBS037)</v>
      </c>
    </row>
    <row r="1018" spans="1:39" ht="12.75" customHeight="1" x14ac:dyDescent="0.3">
      <c r="A1018" s="6" t="s">
        <v>3114</v>
      </c>
      <c r="B1018" s="6" t="s">
        <v>3115</v>
      </c>
      <c r="C1018" s="6" t="s">
        <v>19</v>
      </c>
      <c r="D1018" s="7" t="b">
        <v>0</v>
      </c>
      <c r="E1018" s="6" t="s">
        <v>19</v>
      </c>
      <c r="F1018" s="6" t="s">
        <v>19</v>
      </c>
      <c r="G1018" s="8">
        <v>0</v>
      </c>
      <c r="H1018" s="8">
        <v>0</v>
      </c>
      <c r="I1018" s="9"/>
      <c r="J1018" s="9"/>
      <c r="K1018" s="9"/>
      <c r="L1018" s="6" t="s">
        <v>19</v>
      </c>
      <c r="M1018" s="9"/>
      <c r="N1018" s="6" t="s">
        <v>19</v>
      </c>
      <c r="O1018" s="9"/>
      <c r="P1018" s="7">
        <v>0</v>
      </c>
      <c r="Q1018" s="6" t="s">
        <v>19</v>
      </c>
      <c r="R1018" s="6" t="s">
        <v>19</v>
      </c>
      <c r="S1018" s="6" t="s">
        <v>19</v>
      </c>
      <c r="T1018" s="8">
        <v>43188</v>
      </c>
      <c r="U1018" s="8">
        <v>43188</v>
      </c>
      <c r="V1018" s="7" t="b">
        <v>0</v>
      </c>
      <c r="W1018" s="6" t="s">
        <v>712</v>
      </c>
      <c r="X1018" s="6" t="s">
        <v>19</v>
      </c>
      <c r="Y1018" s="7">
        <v>0</v>
      </c>
      <c r="Z1018" s="6" t="s">
        <v>19</v>
      </c>
      <c r="AA1018" s="6" t="str">
        <f t="shared" si="60"/>
        <v/>
      </c>
      <c r="AB1018" s="6" t="str">
        <f t="shared" si="61"/>
        <v/>
      </c>
      <c r="AD1018" s="10" t="e">
        <f>VLOOKUP(R1018,Layout2!$B$2:$M$2395,12,FALSE)</f>
        <v>#N/A</v>
      </c>
      <c r="AE1018" s="10" t="e">
        <f>IF(ISNA(AD1018),VLOOKUP(C1018,Layout2!$F$2:$M$2395,8,FALSE),AD1018)</f>
        <v>#N/A</v>
      </c>
      <c r="AF1018" s="10" t="e">
        <f>IF(ISNA(AE1018),VLOOKUP(B1018,Layout2!$F$2:$M$2395,8,FALSE),AE1018)</f>
        <v>#N/A</v>
      </c>
      <c r="AG1018" s="10" t="e">
        <f>IF(ISNA(AF1018),VLOOKUP(B1018,Layout2!$B$2:$M$2395,12,FALSE),AF1018)</f>
        <v>#N/A</v>
      </c>
      <c r="AI1018" s="17" t="e">
        <v>#N/A</v>
      </c>
      <c r="AJ1018" s="17" t="e">
        <v>#N/A</v>
      </c>
      <c r="AK1018" s="17" t="s">
        <v>19</v>
      </c>
      <c r="AL1018" t="str">
        <f t="shared" si="62"/>
        <v/>
      </c>
      <c r="AM1018" t="str">
        <f t="shared" si="63"/>
        <v>Unknown (BRCITILFI0L3)</v>
      </c>
    </row>
    <row r="1019" spans="1:39" ht="12.75" customHeight="1" x14ac:dyDescent="0.3">
      <c r="A1019" s="6" t="s">
        <v>3116</v>
      </c>
      <c r="B1019" s="6" t="s">
        <v>3117</v>
      </c>
      <c r="C1019" s="6" t="s">
        <v>19</v>
      </c>
      <c r="D1019" s="7" t="b">
        <v>0</v>
      </c>
      <c r="E1019" s="6" t="s">
        <v>19</v>
      </c>
      <c r="F1019" s="6" t="s">
        <v>19</v>
      </c>
      <c r="G1019" s="8">
        <v>0</v>
      </c>
      <c r="H1019" s="8">
        <v>0</v>
      </c>
      <c r="I1019" s="9"/>
      <c r="J1019" s="9"/>
      <c r="K1019" s="9"/>
      <c r="L1019" s="6" t="s">
        <v>19</v>
      </c>
      <c r="M1019" s="9"/>
      <c r="N1019" s="6" t="s">
        <v>19</v>
      </c>
      <c r="O1019" s="9"/>
      <c r="P1019" s="7">
        <v>0</v>
      </c>
      <c r="Q1019" s="6" t="s">
        <v>19</v>
      </c>
      <c r="R1019" s="6" t="s">
        <v>19</v>
      </c>
      <c r="S1019" s="6" t="s">
        <v>19</v>
      </c>
      <c r="T1019" s="8">
        <v>43188</v>
      </c>
      <c r="U1019" s="8">
        <v>43188</v>
      </c>
      <c r="V1019" s="7" t="b">
        <v>0</v>
      </c>
      <c r="W1019" s="6" t="s">
        <v>712</v>
      </c>
      <c r="X1019" s="6" t="s">
        <v>19</v>
      </c>
      <c r="Y1019" s="7">
        <v>0</v>
      </c>
      <c r="Z1019" s="6" t="s">
        <v>19</v>
      </c>
      <c r="AA1019" s="6" t="str">
        <f t="shared" si="60"/>
        <v/>
      </c>
      <c r="AB1019" s="6" t="str">
        <f t="shared" si="61"/>
        <v/>
      </c>
      <c r="AD1019" s="10" t="e">
        <f>VLOOKUP(R1019,Layout2!$B$2:$M$2395,12,FALSE)</f>
        <v>#N/A</v>
      </c>
      <c r="AE1019" s="10" t="e">
        <f>IF(ISNA(AD1019),VLOOKUP(C1019,Layout2!$F$2:$M$2395,8,FALSE),AD1019)</f>
        <v>#N/A</v>
      </c>
      <c r="AF1019" s="10" t="e">
        <f>IF(ISNA(AE1019),VLOOKUP(B1019,Layout2!$F$2:$M$2395,8,FALSE),AE1019)</f>
        <v>#N/A</v>
      </c>
      <c r="AG1019" s="10" t="e">
        <f>IF(ISNA(AF1019),VLOOKUP(B1019,Layout2!$B$2:$M$2395,12,FALSE),AF1019)</f>
        <v>#N/A</v>
      </c>
      <c r="AI1019" s="17" t="e">
        <v>#N/A</v>
      </c>
      <c r="AJ1019" s="17" t="e">
        <v>#N/A</v>
      </c>
      <c r="AK1019" s="17" t="s">
        <v>19</v>
      </c>
      <c r="AL1019" t="str">
        <f t="shared" si="62"/>
        <v/>
      </c>
      <c r="AM1019" t="str">
        <f t="shared" si="63"/>
        <v>Unknown (BRBITALFILG5)</v>
      </c>
    </row>
    <row r="1020" spans="1:39" ht="12.75" customHeight="1" x14ac:dyDescent="0.3">
      <c r="A1020" s="6" t="s">
        <v>3118</v>
      </c>
      <c r="B1020" s="6" t="s">
        <v>3119</v>
      </c>
      <c r="C1020" s="6" t="s">
        <v>19</v>
      </c>
      <c r="D1020" s="7" t="b">
        <v>0</v>
      </c>
      <c r="E1020" s="6" t="s">
        <v>19</v>
      </c>
      <c r="F1020" s="6" t="s">
        <v>19</v>
      </c>
      <c r="G1020" s="8">
        <v>0</v>
      </c>
      <c r="H1020" s="8">
        <v>0</v>
      </c>
      <c r="I1020" s="9"/>
      <c r="J1020" s="9"/>
      <c r="K1020" s="9"/>
      <c r="L1020" s="6" t="s">
        <v>19</v>
      </c>
      <c r="M1020" s="9"/>
      <c r="N1020" s="6" t="s">
        <v>19</v>
      </c>
      <c r="O1020" s="9"/>
      <c r="P1020" s="7">
        <v>0</v>
      </c>
      <c r="Q1020" s="6" t="s">
        <v>19</v>
      </c>
      <c r="R1020" s="6" t="s">
        <v>19</v>
      </c>
      <c r="S1020" s="6" t="s">
        <v>19</v>
      </c>
      <c r="T1020" s="8">
        <v>43188</v>
      </c>
      <c r="U1020" s="8">
        <v>43188</v>
      </c>
      <c r="V1020" s="7" t="b">
        <v>0</v>
      </c>
      <c r="W1020" s="6" t="s">
        <v>712</v>
      </c>
      <c r="X1020" s="6" t="s">
        <v>19</v>
      </c>
      <c r="Y1020" s="7">
        <v>0</v>
      </c>
      <c r="Z1020" s="6" t="s">
        <v>19</v>
      </c>
      <c r="AA1020" s="6" t="str">
        <f t="shared" si="60"/>
        <v/>
      </c>
      <c r="AB1020" s="6" t="str">
        <f t="shared" si="61"/>
        <v/>
      </c>
      <c r="AD1020" s="10" t="e">
        <f>VLOOKUP(R1020,Layout2!$B$2:$M$2395,12,FALSE)</f>
        <v>#N/A</v>
      </c>
      <c r="AE1020" s="10" t="e">
        <f>IF(ISNA(AD1020),VLOOKUP(C1020,Layout2!$F$2:$M$2395,8,FALSE),AD1020)</f>
        <v>#N/A</v>
      </c>
      <c r="AF1020" s="10" t="e">
        <f>IF(ISNA(AE1020),VLOOKUP(B1020,Layout2!$F$2:$M$2395,8,FALSE),AE1020)</f>
        <v>#N/A</v>
      </c>
      <c r="AG1020" s="10" t="e">
        <f>IF(ISNA(AF1020),VLOOKUP(B1020,Layout2!$B$2:$M$2395,12,FALSE),AF1020)</f>
        <v>#N/A</v>
      </c>
      <c r="AI1020" s="17" t="e">
        <v>#N/A</v>
      </c>
      <c r="AJ1020" s="17" t="e">
        <v>#N/A</v>
      </c>
      <c r="AK1020" s="17" t="s">
        <v>19</v>
      </c>
      <c r="AL1020" t="str">
        <f t="shared" si="62"/>
        <v/>
      </c>
      <c r="AM1020" t="str">
        <f t="shared" si="63"/>
        <v>Unknown (BRDAYCLFI3S8)</v>
      </c>
    </row>
    <row r="1021" spans="1:39" ht="12.75" customHeight="1" x14ac:dyDescent="0.3">
      <c r="A1021" s="6" t="s">
        <v>3120</v>
      </c>
      <c r="B1021" s="6" t="s">
        <v>3121</v>
      </c>
      <c r="C1021" s="6" t="s">
        <v>19</v>
      </c>
      <c r="D1021" s="7" t="b">
        <v>0</v>
      </c>
      <c r="E1021" s="6" t="s">
        <v>19</v>
      </c>
      <c r="F1021" s="6" t="s">
        <v>19</v>
      </c>
      <c r="G1021" s="8">
        <v>0</v>
      </c>
      <c r="H1021" s="8">
        <v>0</v>
      </c>
      <c r="I1021" s="9"/>
      <c r="J1021" s="9"/>
      <c r="K1021" s="9"/>
      <c r="L1021" s="6" t="s">
        <v>19</v>
      </c>
      <c r="M1021" s="9"/>
      <c r="N1021" s="6" t="s">
        <v>19</v>
      </c>
      <c r="O1021" s="9"/>
      <c r="P1021" s="7">
        <v>0</v>
      </c>
      <c r="Q1021" s="6" t="s">
        <v>19</v>
      </c>
      <c r="R1021" s="6" t="s">
        <v>19</v>
      </c>
      <c r="S1021" s="6" t="s">
        <v>19</v>
      </c>
      <c r="T1021" s="8">
        <v>43188</v>
      </c>
      <c r="U1021" s="8">
        <v>43188</v>
      </c>
      <c r="V1021" s="7" t="b">
        <v>0</v>
      </c>
      <c r="W1021" s="6" t="s">
        <v>712</v>
      </c>
      <c r="X1021" s="6" t="s">
        <v>19</v>
      </c>
      <c r="Y1021" s="7">
        <v>0</v>
      </c>
      <c r="Z1021" s="6" t="s">
        <v>19</v>
      </c>
      <c r="AA1021" s="6" t="str">
        <f t="shared" si="60"/>
        <v/>
      </c>
      <c r="AB1021" s="6" t="str">
        <f t="shared" si="61"/>
        <v/>
      </c>
      <c r="AD1021" s="10" t="e">
        <f>VLOOKUP(R1021,Layout2!$B$2:$M$2395,12,FALSE)</f>
        <v>#N/A</v>
      </c>
      <c r="AE1021" s="10" t="e">
        <f>IF(ISNA(AD1021),VLOOKUP(C1021,Layout2!$F$2:$M$2395,8,FALSE),AD1021)</f>
        <v>#N/A</v>
      </c>
      <c r="AF1021" s="10" t="e">
        <f>IF(ISNA(AE1021),VLOOKUP(B1021,Layout2!$F$2:$M$2395,8,FALSE),AE1021)</f>
        <v>#N/A</v>
      </c>
      <c r="AG1021" s="10" t="e">
        <f>IF(ISNA(AF1021),VLOOKUP(B1021,Layout2!$B$2:$M$2395,12,FALSE),AF1021)</f>
        <v>#N/A</v>
      </c>
      <c r="AI1021" s="17" t="e">
        <v>#N/A</v>
      </c>
      <c r="AJ1021" s="17" t="e">
        <v>#N/A</v>
      </c>
      <c r="AK1021" s="17" t="s">
        <v>19</v>
      </c>
      <c r="AL1021" t="str">
        <f t="shared" si="62"/>
        <v/>
      </c>
      <c r="AM1021" t="str">
        <f t="shared" si="63"/>
        <v>Unknown (BRBITALFIAU9)</v>
      </c>
    </row>
    <row r="1022" spans="1:39" ht="12.75" customHeight="1" x14ac:dyDescent="0.3">
      <c r="A1022" s="6" t="s">
        <v>3122</v>
      </c>
      <c r="B1022" s="6" t="s">
        <v>3123</v>
      </c>
      <c r="C1022" s="6" t="s">
        <v>19</v>
      </c>
      <c r="D1022" s="7" t="b">
        <v>0</v>
      </c>
      <c r="E1022" s="6" t="s">
        <v>19</v>
      </c>
      <c r="F1022" s="6" t="s">
        <v>19</v>
      </c>
      <c r="G1022" s="8">
        <v>0</v>
      </c>
      <c r="H1022" s="8">
        <v>0</v>
      </c>
      <c r="I1022" s="9"/>
      <c r="J1022" s="9"/>
      <c r="K1022" s="9"/>
      <c r="L1022" s="6" t="s">
        <v>19</v>
      </c>
      <c r="M1022" s="9"/>
      <c r="N1022" s="6" t="s">
        <v>19</v>
      </c>
      <c r="O1022" s="9"/>
      <c r="P1022" s="7">
        <v>0</v>
      </c>
      <c r="Q1022" s="6" t="s">
        <v>19</v>
      </c>
      <c r="R1022" s="6" t="s">
        <v>19</v>
      </c>
      <c r="S1022" s="6" t="s">
        <v>19</v>
      </c>
      <c r="T1022" s="8">
        <v>43188</v>
      </c>
      <c r="U1022" s="8">
        <v>43188</v>
      </c>
      <c r="V1022" s="7" t="b">
        <v>0</v>
      </c>
      <c r="W1022" s="6" t="s">
        <v>712</v>
      </c>
      <c r="X1022" s="6" t="s">
        <v>19</v>
      </c>
      <c r="Y1022" s="7">
        <v>0</v>
      </c>
      <c r="Z1022" s="6" t="s">
        <v>19</v>
      </c>
      <c r="AA1022" s="6" t="str">
        <f t="shared" si="60"/>
        <v/>
      </c>
      <c r="AB1022" s="6" t="str">
        <f t="shared" si="61"/>
        <v/>
      </c>
      <c r="AD1022" s="10" t="e">
        <f>VLOOKUP(R1022,Layout2!$B$2:$M$2395,12,FALSE)</f>
        <v>#N/A</v>
      </c>
      <c r="AE1022" s="10" t="e">
        <f>IF(ISNA(AD1022),VLOOKUP(C1022,Layout2!$F$2:$M$2395,8,FALSE),AD1022)</f>
        <v>#N/A</v>
      </c>
      <c r="AF1022" s="10" t="e">
        <f>IF(ISNA(AE1022),VLOOKUP(B1022,Layout2!$F$2:$M$2395,8,FALSE),AE1022)</f>
        <v>#N/A</v>
      </c>
      <c r="AG1022" s="10" t="e">
        <f>IF(ISNA(AF1022),VLOOKUP(B1022,Layout2!$B$2:$M$2395,12,FALSE),AF1022)</f>
        <v>#N/A</v>
      </c>
      <c r="AI1022" s="17" t="e">
        <v>#N/A</v>
      </c>
      <c r="AJ1022" s="17" t="e">
        <v>#N/A</v>
      </c>
      <c r="AK1022" s="17" t="s">
        <v>19</v>
      </c>
      <c r="AL1022" t="str">
        <f t="shared" si="62"/>
        <v/>
      </c>
      <c r="AM1022" t="str">
        <f t="shared" si="63"/>
        <v>Unknown (BRAVIADBS048)</v>
      </c>
    </row>
    <row r="1023" spans="1:39" ht="12.75" customHeight="1" x14ac:dyDescent="0.3">
      <c r="A1023" s="6" t="s">
        <v>3124</v>
      </c>
      <c r="B1023" s="6" t="s">
        <v>3125</v>
      </c>
      <c r="C1023" s="6" t="s">
        <v>19</v>
      </c>
      <c r="D1023" s="7" t="b">
        <v>0</v>
      </c>
      <c r="E1023" s="6" t="s">
        <v>19</v>
      </c>
      <c r="F1023" s="6" t="s">
        <v>19</v>
      </c>
      <c r="G1023" s="8">
        <v>0</v>
      </c>
      <c r="H1023" s="8">
        <v>0</v>
      </c>
      <c r="I1023" s="9"/>
      <c r="J1023" s="9"/>
      <c r="K1023" s="9"/>
      <c r="L1023" s="6" t="s">
        <v>19</v>
      </c>
      <c r="M1023" s="9"/>
      <c r="N1023" s="6" t="s">
        <v>19</v>
      </c>
      <c r="O1023" s="9"/>
      <c r="P1023" s="7">
        <v>0</v>
      </c>
      <c r="Q1023" s="6" t="s">
        <v>19</v>
      </c>
      <c r="R1023" s="6" t="s">
        <v>19</v>
      </c>
      <c r="S1023" s="6" t="s">
        <v>19</v>
      </c>
      <c r="T1023" s="8">
        <v>43188</v>
      </c>
      <c r="U1023" s="8">
        <v>43188</v>
      </c>
      <c r="V1023" s="7" t="b">
        <v>0</v>
      </c>
      <c r="W1023" s="6" t="s">
        <v>712</v>
      </c>
      <c r="X1023" s="6" t="s">
        <v>19</v>
      </c>
      <c r="Y1023" s="7">
        <v>0</v>
      </c>
      <c r="Z1023" s="6" t="s">
        <v>19</v>
      </c>
      <c r="AA1023" s="6" t="str">
        <f t="shared" si="60"/>
        <v/>
      </c>
      <c r="AB1023" s="6" t="str">
        <f t="shared" si="61"/>
        <v/>
      </c>
      <c r="AD1023" s="10" t="e">
        <f>VLOOKUP(R1023,Layout2!$B$2:$M$2395,12,FALSE)</f>
        <v>#N/A</v>
      </c>
      <c r="AE1023" s="10" t="e">
        <f>IF(ISNA(AD1023),VLOOKUP(C1023,Layout2!$F$2:$M$2395,8,FALSE),AD1023)</f>
        <v>#N/A</v>
      </c>
      <c r="AF1023" s="10" t="e">
        <f>IF(ISNA(AE1023),VLOOKUP(B1023,Layout2!$F$2:$M$2395,8,FALSE),AE1023)</f>
        <v>#N/A</v>
      </c>
      <c r="AG1023" s="10" t="e">
        <f>IF(ISNA(AF1023),VLOOKUP(B1023,Layout2!$B$2:$M$2395,12,FALSE),AF1023)</f>
        <v>#N/A</v>
      </c>
      <c r="AI1023" s="17" t="e">
        <v>#N/A</v>
      </c>
      <c r="AJ1023" s="17" t="e">
        <v>#N/A</v>
      </c>
      <c r="AK1023" s="17" t="s">
        <v>19</v>
      </c>
      <c r="AL1023" t="str">
        <f t="shared" si="62"/>
        <v/>
      </c>
      <c r="AM1023" t="str">
        <f t="shared" si="63"/>
        <v>Unknown (BRHSBCLFIEB1)</v>
      </c>
    </row>
    <row r="1024" spans="1:39" ht="12.75" customHeight="1" x14ac:dyDescent="0.3">
      <c r="A1024" s="6" t="s">
        <v>3126</v>
      </c>
      <c r="B1024" s="6" t="s">
        <v>3127</v>
      </c>
      <c r="C1024" s="6" t="s">
        <v>19</v>
      </c>
      <c r="D1024" s="7" t="b">
        <v>0</v>
      </c>
      <c r="E1024" s="6" t="s">
        <v>19</v>
      </c>
      <c r="F1024" s="6" t="s">
        <v>19</v>
      </c>
      <c r="G1024" s="8">
        <v>0</v>
      </c>
      <c r="H1024" s="8">
        <v>0</v>
      </c>
      <c r="I1024" s="9"/>
      <c r="J1024" s="9"/>
      <c r="K1024" s="9"/>
      <c r="L1024" s="6" t="s">
        <v>19</v>
      </c>
      <c r="M1024" s="9"/>
      <c r="N1024" s="6" t="s">
        <v>19</v>
      </c>
      <c r="O1024" s="9"/>
      <c r="P1024" s="7">
        <v>0</v>
      </c>
      <c r="Q1024" s="6" t="s">
        <v>19</v>
      </c>
      <c r="R1024" s="6" t="s">
        <v>19</v>
      </c>
      <c r="S1024" s="6" t="s">
        <v>19</v>
      </c>
      <c r="T1024" s="8">
        <v>43188</v>
      </c>
      <c r="U1024" s="8">
        <v>43188</v>
      </c>
      <c r="V1024" s="7" t="b">
        <v>0</v>
      </c>
      <c r="W1024" s="6" t="s">
        <v>712</v>
      </c>
      <c r="X1024" s="6" t="s">
        <v>19</v>
      </c>
      <c r="Y1024" s="7">
        <v>0</v>
      </c>
      <c r="Z1024" s="6" t="s">
        <v>19</v>
      </c>
      <c r="AA1024" s="6" t="str">
        <f t="shared" si="60"/>
        <v/>
      </c>
      <c r="AB1024" s="6" t="str">
        <f t="shared" si="61"/>
        <v/>
      </c>
      <c r="AD1024" s="10" t="e">
        <f>VLOOKUP(R1024,Layout2!$B$2:$M$2395,12,FALSE)</f>
        <v>#N/A</v>
      </c>
      <c r="AE1024" s="10" t="e">
        <f>IF(ISNA(AD1024),VLOOKUP(C1024,Layout2!$F$2:$M$2395,8,FALSE),AD1024)</f>
        <v>#N/A</v>
      </c>
      <c r="AF1024" s="10" t="e">
        <f>IF(ISNA(AE1024),VLOOKUP(B1024,Layout2!$F$2:$M$2395,8,FALSE),AE1024)</f>
        <v>#N/A</v>
      </c>
      <c r="AG1024" s="10" t="e">
        <f>IF(ISNA(AF1024),VLOOKUP(B1024,Layout2!$B$2:$M$2395,12,FALSE),AF1024)</f>
        <v>#N/A</v>
      </c>
      <c r="AI1024" s="17" t="e">
        <v>#N/A</v>
      </c>
      <c r="AJ1024" s="17" t="e">
        <v>#N/A</v>
      </c>
      <c r="AK1024" s="17" t="s">
        <v>19</v>
      </c>
      <c r="AL1024" t="str">
        <f t="shared" si="62"/>
        <v/>
      </c>
      <c r="AM1024" t="str">
        <f t="shared" si="63"/>
        <v>Unknown (BRHSBCLFIAY1)</v>
      </c>
    </row>
    <row r="1025" spans="1:39" ht="12.75" customHeight="1" x14ac:dyDescent="0.3">
      <c r="A1025" s="6" t="s">
        <v>3128</v>
      </c>
      <c r="B1025" s="6" t="s">
        <v>3129</v>
      </c>
      <c r="C1025" s="6" t="s">
        <v>19</v>
      </c>
      <c r="D1025" s="7" t="b">
        <v>0</v>
      </c>
      <c r="E1025" s="6" t="s">
        <v>19</v>
      </c>
      <c r="F1025" s="6" t="s">
        <v>19</v>
      </c>
      <c r="G1025" s="8">
        <v>0</v>
      </c>
      <c r="H1025" s="8">
        <v>0</v>
      </c>
      <c r="I1025" s="9"/>
      <c r="J1025" s="9"/>
      <c r="K1025" s="9"/>
      <c r="L1025" s="6" t="s">
        <v>19</v>
      </c>
      <c r="M1025" s="9"/>
      <c r="N1025" s="6" t="s">
        <v>19</v>
      </c>
      <c r="O1025" s="9"/>
      <c r="P1025" s="7">
        <v>0</v>
      </c>
      <c r="Q1025" s="6" t="s">
        <v>19</v>
      </c>
      <c r="R1025" s="6" t="s">
        <v>19</v>
      </c>
      <c r="S1025" s="6" t="s">
        <v>19</v>
      </c>
      <c r="T1025" s="8">
        <v>43188</v>
      </c>
      <c r="U1025" s="8">
        <v>43188</v>
      </c>
      <c r="V1025" s="7" t="b">
        <v>0</v>
      </c>
      <c r="W1025" s="6" t="s">
        <v>712</v>
      </c>
      <c r="X1025" s="6" t="s">
        <v>19</v>
      </c>
      <c r="Y1025" s="7">
        <v>0</v>
      </c>
      <c r="Z1025" s="6" t="s">
        <v>19</v>
      </c>
      <c r="AA1025" s="6" t="str">
        <f t="shared" si="60"/>
        <v/>
      </c>
      <c r="AB1025" s="6" t="str">
        <f t="shared" si="61"/>
        <v/>
      </c>
      <c r="AD1025" s="10" t="e">
        <f>VLOOKUP(R1025,Layout2!$B$2:$M$2395,12,FALSE)</f>
        <v>#N/A</v>
      </c>
      <c r="AE1025" s="10" t="e">
        <f>IF(ISNA(AD1025),VLOOKUP(C1025,Layout2!$F$2:$M$2395,8,FALSE),AD1025)</f>
        <v>#N/A</v>
      </c>
      <c r="AF1025" s="10" t="e">
        <f>IF(ISNA(AE1025),VLOOKUP(B1025,Layout2!$F$2:$M$2395,8,FALSE),AE1025)</f>
        <v>#N/A</v>
      </c>
      <c r="AG1025" s="10" t="e">
        <f>IF(ISNA(AF1025),VLOOKUP(B1025,Layout2!$B$2:$M$2395,12,FALSE),AF1025)</f>
        <v>#N/A</v>
      </c>
      <c r="AI1025" s="17" t="e">
        <v>#N/A</v>
      </c>
      <c r="AJ1025" s="17" t="e">
        <v>#N/A</v>
      </c>
      <c r="AK1025" s="17" t="s">
        <v>19</v>
      </c>
      <c r="AL1025" t="str">
        <f t="shared" si="62"/>
        <v/>
      </c>
      <c r="AM1025" t="str">
        <f t="shared" si="63"/>
        <v>Unknown (BRGEPADBS061)</v>
      </c>
    </row>
    <row r="1026" spans="1:39" ht="12.75" customHeight="1" x14ac:dyDescent="0.3">
      <c r="A1026" s="6" t="s">
        <v>3130</v>
      </c>
      <c r="B1026" s="6" t="s">
        <v>3131</v>
      </c>
      <c r="C1026" s="6" t="s">
        <v>19</v>
      </c>
      <c r="D1026" s="7" t="b">
        <v>0</v>
      </c>
      <c r="E1026" s="6" t="s">
        <v>19</v>
      </c>
      <c r="F1026" s="6" t="s">
        <v>19</v>
      </c>
      <c r="G1026" s="8">
        <v>0</v>
      </c>
      <c r="H1026" s="8">
        <v>0</v>
      </c>
      <c r="I1026" s="9"/>
      <c r="J1026" s="9"/>
      <c r="K1026" s="9"/>
      <c r="L1026" s="6" t="s">
        <v>19</v>
      </c>
      <c r="M1026" s="9"/>
      <c r="N1026" s="6" t="s">
        <v>19</v>
      </c>
      <c r="O1026" s="9"/>
      <c r="P1026" s="7">
        <v>0</v>
      </c>
      <c r="Q1026" s="6" t="s">
        <v>19</v>
      </c>
      <c r="R1026" s="6" t="s">
        <v>19</v>
      </c>
      <c r="S1026" s="6" t="s">
        <v>19</v>
      </c>
      <c r="T1026" s="8">
        <v>43188</v>
      </c>
      <c r="U1026" s="8">
        <v>43188</v>
      </c>
      <c r="V1026" s="7" t="b">
        <v>0</v>
      </c>
      <c r="W1026" s="6" t="s">
        <v>712</v>
      </c>
      <c r="X1026" s="6" t="s">
        <v>19</v>
      </c>
      <c r="Y1026" s="7">
        <v>0</v>
      </c>
      <c r="Z1026" s="6" t="s">
        <v>19</v>
      </c>
      <c r="AA1026" s="6" t="str">
        <f t="shared" si="60"/>
        <v/>
      </c>
      <c r="AB1026" s="6" t="str">
        <f t="shared" si="61"/>
        <v/>
      </c>
      <c r="AD1026" s="10" t="e">
        <f>VLOOKUP(R1026,Layout2!$B$2:$M$2395,12,FALSE)</f>
        <v>#N/A</v>
      </c>
      <c r="AE1026" s="10" t="e">
        <f>IF(ISNA(AD1026),VLOOKUP(C1026,Layout2!$F$2:$M$2395,8,FALSE),AD1026)</f>
        <v>#N/A</v>
      </c>
      <c r="AF1026" s="10" t="e">
        <f>IF(ISNA(AE1026),VLOOKUP(B1026,Layout2!$F$2:$M$2395,8,FALSE),AE1026)</f>
        <v>#N/A</v>
      </c>
      <c r="AG1026" s="10" t="e">
        <f>IF(ISNA(AF1026),VLOOKUP(B1026,Layout2!$B$2:$M$2395,12,FALSE),AF1026)</f>
        <v>#N/A</v>
      </c>
      <c r="AI1026" s="17" t="e">
        <v>#N/A</v>
      </c>
      <c r="AJ1026" s="17" t="e">
        <v>#N/A</v>
      </c>
      <c r="AK1026" s="17" t="s">
        <v>19</v>
      </c>
      <c r="AL1026" t="str">
        <f t="shared" si="62"/>
        <v/>
      </c>
      <c r="AM1026" t="str">
        <f t="shared" si="63"/>
        <v>Unknown (BRBBNPLFI7V2)</v>
      </c>
    </row>
    <row r="1027" spans="1:39" ht="12.75" customHeight="1" x14ac:dyDescent="0.3">
      <c r="A1027" s="6" t="s">
        <v>3132</v>
      </c>
      <c r="B1027" s="6" t="s">
        <v>3133</v>
      </c>
      <c r="C1027" s="6" t="s">
        <v>19</v>
      </c>
      <c r="D1027" s="7" t="b">
        <v>0</v>
      </c>
      <c r="E1027" s="6" t="s">
        <v>19</v>
      </c>
      <c r="F1027" s="6" t="s">
        <v>19</v>
      </c>
      <c r="G1027" s="8">
        <v>0</v>
      </c>
      <c r="H1027" s="8">
        <v>0</v>
      </c>
      <c r="I1027" s="9"/>
      <c r="J1027" s="9"/>
      <c r="K1027" s="9"/>
      <c r="L1027" s="6" t="s">
        <v>19</v>
      </c>
      <c r="M1027" s="9"/>
      <c r="N1027" s="6" t="s">
        <v>19</v>
      </c>
      <c r="O1027" s="9"/>
      <c r="P1027" s="7">
        <v>0</v>
      </c>
      <c r="Q1027" s="6" t="s">
        <v>19</v>
      </c>
      <c r="R1027" s="6" t="s">
        <v>19</v>
      </c>
      <c r="S1027" s="6" t="s">
        <v>19</v>
      </c>
      <c r="T1027" s="8">
        <v>43188</v>
      </c>
      <c r="U1027" s="8">
        <v>43188</v>
      </c>
      <c r="V1027" s="7" t="b">
        <v>0</v>
      </c>
      <c r="W1027" s="6" t="s">
        <v>712</v>
      </c>
      <c r="X1027" s="6" t="s">
        <v>19</v>
      </c>
      <c r="Y1027" s="7">
        <v>0</v>
      </c>
      <c r="Z1027" s="6" t="s">
        <v>19</v>
      </c>
      <c r="AA1027" s="6" t="str">
        <f t="shared" ref="AA1027:AA1090" si="64">+AK1027</f>
        <v/>
      </c>
      <c r="AB1027" s="6" t="str">
        <f t="shared" ref="AB1027:AB1090" si="65">IF(ISNA(AG1027),"",AG1027)</f>
        <v/>
      </c>
      <c r="AD1027" s="10" t="e">
        <f>VLOOKUP(R1027,Layout2!$B$2:$M$2395,12,FALSE)</f>
        <v>#N/A</v>
      </c>
      <c r="AE1027" s="10" t="e">
        <f>IF(ISNA(AD1027),VLOOKUP(C1027,Layout2!$F$2:$M$2395,8,FALSE),AD1027)</f>
        <v>#N/A</v>
      </c>
      <c r="AF1027" s="10" t="e">
        <f>IF(ISNA(AE1027),VLOOKUP(B1027,Layout2!$F$2:$M$2395,8,FALSE),AE1027)</f>
        <v>#N/A</v>
      </c>
      <c r="AG1027" s="10" t="e">
        <f>IF(ISNA(AF1027),VLOOKUP(B1027,Layout2!$B$2:$M$2395,12,FALSE),AF1027)</f>
        <v>#N/A</v>
      </c>
      <c r="AI1027" s="17" t="e">
        <v>#N/A</v>
      </c>
      <c r="AJ1027" s="17" t="e">
        <v>#N/A</v>
      </c>
      <c r="AK1027" s="17" t="s">
        <v>19</v>
      </c>
      <c r="AL1027" t="str">
        <f t="shared" ref="AL1027:AL1090" si="66">+AA1027</f>
        <v/>
      </c>
      <c r="AM1027" t="str">
        <f t="shared" ref="AM1027:AM1090" si="67">+A1027</f>
        <v>Unknown (BRALUPDBS083)</v>
      </c>
    </row>
    <row r="1028" spans="1:39" ht="12.75" customHeight="1" x14ac:dyDescent="0.3">
      <c r="A1028" s="6" t="s">
        <v>3134</v>
      </c>
      <c r="B1028" s="6" t="s">
        <v>3135</v>
      </c>
      <c r="C1028" s="6" t="s">
        <v>19</v>
      </c>
      <c r="D1028" s="7" t="b">
        <v>0</v>
      </c>
      <c r="E1028" s="6" t="s">
        <v>19</v>
      </c>
      <c r="F1028" s="6" t="s">
        <v>19</v>
      </c>
      <c r="G1028" s="8">
        <v>0</v>
      </c>
      <c r="H1028" s="8">
        <v>0</v>
      </c>
      <c r="I1028" s="9"/>
      <c r="J1028" s="9"/>
      <c r="K1028" s="9"/>
      <c r="L1028" s="6" t="s">
        <v>19</v>
      </c>
      <c r="M1028" s="9"/>
      <c r="N1028" s="6" t="s">
        <v>19</v>
      </c>
      <c r="O1028" s="9"/>
      <c r="P1028" s="7">
        <v>0</v>
      </c>
      <c r="Q1028" s="6" t="s">
        <v>19</v>
      </c>
      <c r="R1028" s="6" t="s">
        <v>19</v>
      </c>
      <c r="S1028" s="6" t="s">
        <v>19</v>
      </c>
      <c r="T1028" s="8">
        <v>43188</v>
      </c>
      <c r="U1028" s="8">
        <v>43188</v>
      </c>
      <c r="V1028" s="7" t="b">
        <v>0</v>
      </c>
      <c r="W1028" s="6" t="s">
        <v>712</v>
      </c>
      <c r="X1028" s="6" t="s">
        <v>19</v>
      </c>
      <c r="Y1028" s="7">
        <v>0</v>
      </c>
      <c r="Z1028" s="6" t="s">
        <v>19</v>
      </c>
      <c r="AA1028" s="6" t="str">
        <f t="shared" si="64"/>
        <v/>
      </c>
      <c r="AB1028" s="6" t="str">
        <f t="shared" si="65"/>
        <v/>
      </c>
      <c r="AD1028" s="10" t="e">
        <f>VLOOKUP(R1028,Layout2!$B$2:$M$2395,12,FALSE)</f>
        <v>#N/A</v>
      </c>
      <c r="AE1028" s="10" t="e">
        <f>IF(ISNA(AD1028),VLOOKUP(C1028,Layout2!$F$2:$M$2395,8,FALSE),AD1028)</f>
        <v>#N/A</v>
      </c>
      <c r="AF1028" s="10" t="e">
        <f>IF(ISNA(AE1028),VLOOKUP(B1028,Layout2!$F$2:$M$2395,8,FALSE),AE1028)</f>
        <v>#N/A</v>
      </c>
      <c r="AG1028" s="10" t="e">
        <f>IF(ISNA(AF1028),VLOOKUP(B1028,Layout2!$B$2:$M$2395,12,FALSE),AF1028)</f>
        <v>#N/A</v>
      </c>
      <c r="AI1028" s="17" t="e">
        <v>#N/A</v>
      </c>
      <c r="AJ1028" s="17" t="e">
        <v>#N/A</v>
      </c>
      <c r="AK1028" s="17" t="s">
        <v>19</v>
      </c>
      <c r="AL1028" t="str">
        <f t="shared" si="66"/>
        <v/>
      </c>
      <c r="AM1028" t="str">
        <f t="shared" si="67"/>
        <v>Unknown (BRBBDCLTF7I3)</v>
      </c>
    </row>
    <row r="1029" spans="1:39" ht="12.75" customHeight="1" x14ac:dyDescent="0.3">
      <c r="A1029" s="6" t="s">
        <v>3136</v>
      </c>
      <c r="B1029" s="6" t="s">
        <v>3137</v>
      </c>
      <c r="C1029" s="6" t="s">
        <v>19</v>
      </c>
      <c r="D1029" s="7" t="b">
        <v>0</v>
      </c>
      <c r="E1029" s="6" t="s">
        <v>19</v>
      </c>
      <c r="F1029" s="6" t="s">
        <v>19</v>
      </c>
      <c r="G1029" s="8">
        <v>0</v>
      </c>
      <c r="H1029" s="8">
        <v>0</v>
      </c>
      <c r="I1029" s="9"/>
      <c r="J1029" s="9"/>
      <c r="K1029" s="9"/>
      <c r="L1029" s="6" t="s">
        <v>19</v>
      </c>
      <c r="M1029" s="9"/>
      <c r="N1029" s="6" t="s">
        <v>19</v>
      </c>
      <c r="O1029" s="9"/>
      <c r="P1029" s="7">
        <v>0</v>
      </c>
      <c r="Q1029" s="6" t="s">
        <v>19</v>
      </c>
      <c r="R1029" s="6" t="s">
        <v>19</v>
      </c>
      <c r="S1029" s="6" t="s">
        <v>19</v>
      </c>
      <c r="T1029" s="8">
        <v>43188</v>
      </c>
      <c r="U1029" s="8">
        <v>43188</v>
      </c>
      <c r="V1029" s="7" t="b">
        <v>0</v>
      </c>
      <c r="W1029" s="6" t="s">
        <v>712</v>
      </c>
      <c r="X1029" s="6" t="s">
        <v>19</v>
      </c>
      <c r="Y1029" s="7">
        <v>0</v>
      </c>
      <c r="Z1029" s="6" t="s">
        <v>19</v>
      </c>
      <c r="AA1029" s="6" t="str">
        <f t="shared" si="64"/>
        <v/>
      </c>
      <c r="AB1029" s="6" t="str">
        <f t="shared" si="65"/>
        <v/>
      </c>
      <c r="AD1029" s="10" t="e">
        <f>VLOOKUP(R1029,Layout2!$B$2:$M$2395,12,FALSE)</f>
        <v>#N/A</v>
      </c>
      <c r="AE1029" s="10" t="e">
        <f>IF(ISNA(AD1029),VLOOKUP(C1029,Layout2!$F$2:$M$2395,8,FALSE),AD1029)</f>
        <v>#N/A</v>
      </c>
      <c r="AF1029" s="10" t="e">
        <f>IF(ISNA(AE1029),VLOOKUP(B1029,Layout2!$F$2:$M$2395,8,FALSE),AE1029)</f>
        <v>#N/A</v>
      </c>
      <c r="AG1029" s="10" t="e">
        <f>IF(ISNA(AF1029),VLOOKUP(B1029,Layout2!$B$2:$M$2395,12,FALSE),AF1029)</f>
        <v>#N/A</v>
      </c>
      <c r="AI1029" s="17" t="e">
        <v>#N/A</v>
      </c>
      <c r="AJ1029" s="17" t="e">
        <v>#N/A</v>
      </c>
      <c r="AK1029" s="17" t="s">
        <v>19</v>
      </c>
      <c r="AL1029" t="str">
        <f t="shared" si="66"/>
        <v/>
      </c>
      <c r="AM1029" t="str">
        <f t="shared" si="67"/>
        <v>Unknown (BRHSBCLFIDD9)</v>
      </c>
    </row>
    <row r="1030" spans="1:39" ht="12.75" customHeight="1" x14ac:dyDescent="0.3">
      <c r="A1030" s="6" t="s">
        <v>3138</v>
      </c>
      <c r="B1030" s="6" t="s">
        <v>3139</v>
      </c>
      <c r="C1030" s="6" t="s">
        <v>19</v>
      </c>
      <c r="D1030" s="7" t="b">
        <v>0</v>
      </c>
      <c r="E1030" s="6" t="s">
        <v>19</v>
      </c>
      <c r="F1030" s="6" t="s">
        <v>19</v>
      </c>
      <c r="G1030" s="8">
        <v>0</v>
      </c>
      <c r="H1030" s="8">
        <v>0</v>
      </c>
      <c r="I1030" s="9"/>
      <c r="J1030" s="9"/>
      <c r="K1030" s="9"/>
      <c r="L1030" s="6" t="s">
        <v>19</v>
      </c>
      <c r="M1030" s="9"/>
      <c r="N1030" s="6" t="s">
        <v>19</v>
      </c>
      <c r="O1030" s="9"/>
      <c r="P1030" s="7">
        <v>0</v>
      </c>
      <c r="Q1030" s="6" t="s">
        <v>19</v>
      </c>
      <c r="R1030" s="6" t="s">
        <v>19</v>
      </c>
      <c r="S1030" s="6" t="s">
        <v>19</v>
      </c>
      <c r="T1030" s="8">
        <v>43188</v>
      </c>
      <c r="U1030" s="8">
        <v>43188</v>
      </c>
      <c r="V1030" s="7" t="b">
        <v>0</v>
      </c>
      <c r="W1030" s="6" t="s">
        <v>712</v>
      </c>
      <c r="X1030" s="6" t="s">
        <v>19</v>
      </c>
      <c r="Y1030" s="7">
        <v>0</v>
      </c>
      <c r="Z1030" s="6" t="s">
        <v>19</v>
      </c>
      <c r="AA1030" s="6" t="str">
        <f t="shared" si="64"/>
        <v/>
      </c>
      <c r="AB1030" s="6" t="str">
        <f t="shared" si="65"/>
        <v/>
      </c>
      <c r="AD1030" s="10" t="e">
        <f>VLOOKUP(R1030,Layout2!$B$2:$M$2395,12,FALSE)</f>
        <v>#N/A</v>
      </c>
      <c r="AE1030" s="10" t="e">
        <f>IF(ISNA(AD1030),VLOOKUP(C1030,Layout2!$F$2:$M$2395,8,FALSE),AD1030)</f>
        <v>#N/A</v>
      </c>
      <c r="AF1030" s="10" t="e">
        <f>IF(ISNA(AE1030),VLOOKUP(B1030,Layout2!$F$2:$M$2395,8,FALSE),AE1030)</f>
        <v>#N/A</v>
      </c>
      <c r="AG1030" s="10" t="e">
        <f>IF(ISNA(AF1030),VLOOKUP(B1030,Layout2!$B$2:$M$2395,12,FALSE),AF1030)</f>
        <v>#N/A</v>
      </c>
      <c r="AI1030" s="17" t="e">
        <v>#N/A</v>
      </c>
      <c r="AJ1030" s="17" t="e">
        <v>#N/A</v>
      </c>
      <c r="AK1030" s="17" t="s">
        <v>19</v>
      </c>
      <c r="AL1030" t="str">
        <f t="shared" si="66"/>
        <v/>
      </c>
      <c r="AM1030" t="str">
        <f t="shared" si="67"/>
        <v>Unknown (BRZXSZLFNKE9)</v>
      </c>
    </row>
    <row r="1031" spans="1:39" ht="12.75" customHeight="1" x14ac:dyDescent="0.3">
      <c r="A1031" s="6" t="s">
        <v>3140</v>
      </c>
      <c r="B1031" s="6" t="s">
        <v>3141</v>
      </c>
      <c r="C1031" s="6" t="s">
        <v>19</v>
      </c>
      <c r="D1031" s="7" t="b">
        <v>0</v>
      </c>
      <c r="E1031" s="6" t="s">
        <v>19</v>
      </c>
      <c r="F1031" s="6" t="s">
        <v>19</v>
      </c>
      <c r="G1031" s="8">
        <v>0</v>
      </c>
      <c r="H1031" s="8">
        <v>0</v>
      </c>
      <c r="I1031" s="9"/>
      <c r="J1031" s="9"/>
      <c r="K1031" s="9"/>
      <c r="L1031" s="6" t="s">
        <v>19</v>
      </c>
      <c r="M1031" s="9"/>
      <c r="N1031" s="6" t="s">
        <v>19</v>
      </c>
      <c r="O1031" s="9"/>
      <c r="P1031" s="7">
        <v>0</v>
      </c>
      <c r="Q1031" s="6" t="s">
        <v>19</v>
      </c>
      <c r="R1031" s="6" t="s">
        <v>19</v>
      </c>
      <c r="S1031" s="6" t="s">
        <v>19</v>
      </c>
      <c r="T1031" s="8">
        <v>43188</v>
      </c>
      <c r="U1031" s="8">
        <v>43188</v>
      </c>
      <c r="V1031" s="7" t="b">
        <v>0</v>
      </c>
      <c r="W1031" s="6" t="s">
        <v>712</v>
      </c>
      <c r="X1031" s="6" t="s">
        <v>19</v>
      </c>
      <c r="Y1031" s="7">
        <v>0</v>
      </c>
      <c r="Z1031" s="6" t="s">
        <v>19</v>
      </c>
      <c r="AA1031" s="6" t="str">
        <f t="shared" si="64"/>
        <v/>
      </c>
      <c r="AB1031" s="6" t="str">
        <f t="shared" si="65"/>
        <v/>
      </c>
      <c r="AD1031" s="10" t="e">
        <f>VLOOKUP(R1031,Layout2!$B$2:$M$2395,12,FALSE)</f>
        <v>#N/A</v>
      </c>
      <c r="AE1031" s="10" t="e">
        <f>IF(ISNA(AD1031),VLOOKUP(C1031,Layout2!$F$2:$M$2395,8,FALSE),AD1031)</f>
        <v>#N/A</v>
      </c>
      <c r="AF1031" s="10" t="e">
        <f>IF(ISNA(AE1031),VLOOKUP(B1031,Layout2!$F$2:$M$2395,8,FALSE),AE1031)</f>
        <v>#N/A</v>
      </c>
      <c r="AG1031" s="10" t="e">
        <f>IF(ISNA(AF1031),VLOOKUP(B1031,Layout2!$B$2:$M$2395,12,FALSE),AF1031)</f>
        <v>#N/A</v>
      </c>
      <c r="AI1031" s="17" t="e">
        <v>#N/A</v>
      </c>
      <c r="AJ1031" s="17" t="e">
        <v>#N/A</v>
      </c>
      <c r="AK1031" s="17" t="s">
        <v>19</v>
      </c>
      <c r="AL1031" t="str">
        <f t="shared" si="66"/>
        <v/>
      </c>
      <c r="AM1031" t="str">
        <f t="shared" si="67"/>
        <v>Unknown (BRIGTADBS023)</v>
      </c>
    </row>
    <row r="1032" spans="1:39" ht="12.75" customHeight="1" x14ac:dyDescent="0.3">
      <c r="A1032" s="6" t="s">
        <v>3142</v>
      </c>
      <c r="B1032" s="6" t="s">
        <v>3143</v>
      </c>
      <c r="C1032" s="6" t="s">
        <v>19</v>
      </c>
      <c r="D1032" s="7" t="b">
        <v>0</v>
      </c>
      <c r="E1032" s="6" t="s">
        <v>19</v>
      </c>
      <c r="F1032" s="6" t="s">
        <v>19</v>
      </c>
      <c r="G1032" s="8">
        <v>0</v>
      </c>
      <c r="H1032" s="8">
        <v>0</v>
      </c>
      <c r="I1032" s="9"/>
      <c r="J1032" s="9"/>
      <c r="K1032" s="9"/>
      <c r="L1032" s="6" t="s">
        <v>19</v>
      </c>
      <c r="M1032" s="9"/>
      <c r="N1032" s="6" t="s">
        <v>19</v>
      </c>
      <c r="O1032" s="9"/>
      <c r="P1032" s="7">
        <v>0</v>
      </c>
      <c r="Q1032" s="6" t="s">
        <v>19</v>
      </c>
      <c r="R1032" s="6" t="s">
        <v>19</v>
      </c>
      <c r="S1032" s="6" t="s">
        <v>19</v>
      </c>
      <c r="T1032" s="8">
        <v>43188</v>
      </c>
      <c r="U1032" s="8">
        <v>43188</v>
      </c>
      <c r="V1032" s="7" t="b">
        <v>0</v>
      </c>
      <c r="W1032" s="6" t="s">
        <v>712</v>
      </c>
      <c r="X1032" s="6" t="s">
        <v>19</v>
      </c>
      <c r="Y1032" s="7">
        <v>0</v>
      </c>
      <c r="Z1032" s="6" t="s">
        <v>19</v>
      </c>
      <c r="AA1032" s="6" t="str">
        <f t="shared" si="64"/>
        <v/>
      </c>
      <c r="AB1032" s="6" t="str">
        <f t="shared" si="65"/>
        <v/>
      </c>
      <c r="AD1032" s="10" t="e">
        <f>VLOOKUP(R1032,Layout2!$B$2:$M$2395,12,FALSE)</f>
        <v>#N/A</v>
      </c>
      <c r="AE1032" s="10" t="e">
        <f>IF(ISNA(AD1032),VLOOKUP(C1032,Layout2!$F$2:$M$2395,8,FALSE),AD1032)</f>
        <v>#N/A</v>
      </c>
      <c r="AF1032" s="10" t="e">
        <f>IF(ISNA(AE1032),VLOOKUP(B1032,Layout2!$F$2:$M$2395,8,FALSE),AE1032)</f>
        <v>#N/A</v>
      </c>
      <c r="AG1032" s="10" t="e">
        <f>IF(ISNA(AF1032),VLOOKUP(B1032,Layout2!$B$2:$M$2395,12,FALSE),AF1032)</f>
        <v>#N/A</v>
      </c>
      <c r="AI1032" s="17" t="e">
        <v>#N/A</v>
      </c>
      <c r="AJ1032" s="17" t="e">
        <v>#N/A</v>
      </c>
      <c r="AK1032" s="17" t="s">
        <v>19</v>
      </c>
      <c r="AL1032" t="str">
        <f t="shared" si="66"/>
        <v/>
      </c>
      <c r="AM1032" t="str">
        <f t="shared" si="67"/>
        <v>Unknown (BRANHBDBS060)</v>
      </c>
    </row>
    <row r="1033" spans="1:39" ht="12.75" customHeight="1" x14ac:dyDescent="0.3">
      <c r="A1033" s="6" t="s">
        <v>3144</v>
      </c>
      <c r="B1033" s="6" t="s">
        <v>3145</v>
      </c>
      <c r="C1033" s="6" t="s">
        <v>19</v>
      </c>
      <c r="D1033" s="7" t="b">
        <v>0</v>
      </c>
      <c r="E1033" s="6" t="s">
        <v>19</v>
      </c>
      <c r="F1033" s="6" t="s">
        <v>19</v>
      </c>
      <c r="G1033" s="8">
        <v>0</v>
      </c>
      <c r="H1033" s="8">
        <v>0</v>
      </c>
      <c r="I1033" s="9"/>
      <c r="J1033" s="9"/>
      <c r="K1033" s="9"/>
      <c r="L1033" s="6" t="s">
        <v>19</v>
      </c>
      <c r="M1033" s="9"/>
      <c r="N1033" s="6" t="s">
        <v>19</v>
      </c>
      <c r="O1033" s="9"/>
      <c r="P1033" s="7">
        <v>0</v>
      </c>
      <c r="Q1033" s="6" t="s">
        <v>19</v>
      </c>
      <c r="R1033" s="6" t="s">
        <v>19</v>
      </c>
      <c r="S1033" s="6" t="s">
        <v>19</v>
      </c>
      <c r="T1033" s="8">
        <v>43188</v>
      </c>
      <c r="U1033" s="8">
        <v>43188</v>
      </c>
      <c r="V1033" s="7" t="b">
        <v>0</v>
      </c>
      <c r="W1033" s="6" t="s">
        <v>712</v>
      </c>
      <c r="X1033" s="6" t="s">
        <v>19</v>
      </c>
      <c r="Y1033" s="7">
        <v>0</v>
      </c>
      <c r="Z1033" s="6" t="s">
        <v>19</v>
      </c>
      <c r="AA1033" s="6" t="str">
        <f t="shared" si="64"/>
        <v/>
      </c>
      <c r="AB1033" s="6" t="str">
        <f t="shared" si="65"/>
        <v/>
      </c>
      <c r="AD1033" s="10" t="e">
        <f>VLOOKUP(R1033,Layout2!$B$2:$M$2395,12,FALSE)</f>
        <v>#N/A</v>
      </c>
      <c r="AE1033" s="10" t="e">
        <f>IF(ISNA(AD1033),VLOOKUP(C1033,Layout2!$F$2:$M$2395,8,FALSE),AD1033)</f>
        <v>#N/A</v>
      </c>
      <c r="AF1033" s="10" t="e">
        <f>IF(ISNA(AE1033),VLOOKUP(B1033,Layout2!$F$2:$M$2395,8,FALSE),AE1033)</f>
        <v>#N/A</v>
      </c>
      <c r="AG1033" s="10" t="e">
        <f>IF(ISNA(AF1033),VLOOKUP(B1033,Layout2!$B$2:$M$2395,12,FALSE),AF1033)</f>
        <v>#N/A</v>
      </c>
      <c r="AI1033" s="17" t="e">
        <v>#N/A</v>
      </c>
      <c r="AJ1033" s="17" t="e">
        <v>#N/A</v>
      </c>
      <c r="AK1033" s="17" t="s">
        <v>19</v>
      </c>
      <c r="AL1033" t="str">
        <f t="shared" si="66"/>
        <v/>
      </c>
      <c r="AM1033" t="str">
        <f t="shared" si="67"/>
        <v>Unknown (BRCITILFI3B8)</v>
      </c>
    </row>
    <row r="1034" spans="1:39" ht="12.75" customHeight="1" x14ac:dyDescent="0.3">
      <c r="A1034" s="6" t="s">
        <v>3146</v>
      </c>
      <c r="B1034" s="6" t="s">
        <v>3147</v>
      </c>
      <c r="C1034" s="6" t="s">
        <v>19</v>
      </c>
      <c r="D1034" s="7" t="b">
        <v>0</v>
      </c>
      <c r="E1034" s="6" t="s">
        <v>19</v>
      </c>
      <c r="F1034" s="6" t="s">
        <v>19</v>
      </c>
      <c r="G1034" s="8">
        <v>0</v>
      </c>
      <c r="H1034" s="8">
        <v>0</v>
      </c>
      <c r="I1034" s="9"/>
      <c r="J1034" s="9"/>
      <c r="K1034" s="9"/>
      <c r="L1034" s="6" t="s">
        <v>19</v>
      </c>
      <c r="M1034" s="9"/>
      <c r="N1034" s="6" t="s">
        <v>19</v>
      </c>
      <c r="O1034" s="9"/>
      <c r="P1034" s="7">
        <v>0</v>
      </c>
      <c r="Q1034" s="6" t="s">
        <v>19</v>
      </c>
      <c r="R1034" s="6" t="s">
        <v>19</v>
      </c>
      <c r="S1034" s="6" t="s">
        <v>19</v>
      </c>
      <c r="T1034" s="8">
        <v>43188</v>
      </c>
      <c r="U1034" s="8">
        <v>43188</v>
      </c>
      <c r="V1034" s="7" t="b">
        <v>0</v>
      </c>
      <c r="W1034" s="6" t="s">
        <v>712</v>
      </c>
      <c r="X1034" s="6" t="s">
        <v>19</v>
      </c>
      <c r="Y1034" s="7">
        <v>0</v>
      </c>
      <c r="Z1034" s="6" t="s">
        <v>19</v>
      </c>
      <c r="AA1034" s="6" t="str">
        <f t="shared" si="64"/>
        <v/>
      </c>
      <c r="AB1034" s="6" t="str">
        <f t="shared" si="65"/>
        <v/>
      </c>
      <c r="AD1034" s="10" t="e">
        <f>VLOOKUP(R1034,Layout2!$B$2:$M$2395,12,FALSE)</f>
        <v>#N/A</v>
      </c>
      <c r="AE1034" s="10" t="e">
        <f>IF(ISNA(AD1034),VLOOKUP(C1034,Layout2!$F$2:$M$2395,8,FALSE),AD1034)</f>
        <v>#N/A</v>
      </c>
      <c r="AF1034" s="10" t="e">
        <f>IF(ISNA(AE1034),VLOOKUP(B1034,Layout2!$F$2:$M$2395,8,FALSE),AE1034)</f>
        <v>#N/A</v>
      </c>
      <c r="AG1034" s="10" t="e">
        <f>IF(ISNA(AF1034),VLOOKUP(B1034,Layout2!$B$2:$M$2395,12,FALSE),AF1034)</f>
        <v>#N/A</v>
      </c>
      <c r="AI1034" s="17" t="e">
        <v>#N/A</v>
      </c>
      <c r="AJ1034" s="17" t="e">
        <v>#N/A</v>
      </c>
      <c r="AK1034" s="17" t="s">
        <v>19</v>
      </c>
      <c r="AL1034" t="str">
        <f t="shared" si="66"/>
        <v/>
      </c>
      <c r="AM1034" t="str">
        <f t="shared" si="67"/>
        <v>Unknown (BRHSBCLFIFG7)</v>
      </c>
    </row>
    <row r="1035" spans="1:39" ht="12.75" customHeight="1" x14ac:dyDescent="0.3">
      <c r="A1035" s="6" t="s">
        <v>3148</v>
      </c>
      <c r="B1035" s="6" t="s">
        <v>3149</v>
      </c>
      <c r="C1035" s="6" t="s">
        <v>19</v>
      </c>
      <c r="D1035" s="7" t="b">
        <v>0</v>
      </c>
      <c r="E1035" s="6" t="s">
        <v>19</v>
      </c>
      <c r="F1035" s="6" t="s">
        <v>19</v>
      </c>
      <c r="G1035" s="8">
        <v>0</v>
      </c>
      <c r="H1035" s="8">
        <v>0</v>
      </c>
      <c r="I1035" s="9"/>
      <c r="J1035" s="9"/>
      <c r="K1035" s="9"/>
      <c r="L1035" s="6" t="s">
        <v>19</v>
      </c>
      <c r="M1035" s="9"/>
      <c r="N1035" s="6" t="s">
        <v>19</v>
      </c>
      <c r="O1035" s="9"/>
      <c r="P1035" s="7">
        <v>0</v>
      </c>
      <c r="Q1035" s="6" t="s">
        <v>19</v>
      </c>
      <c r="R1035" s="6" t="s">
        <v>19</v>
      </c>
      <c r="S1035" s="6" t="s">
        <v>19</v>
      </c>
      <c r="T1035" s="8">
        <v>43188</v>
      </c>
      <c r="U1035" s="8">
        <v>43188</v>
      </c>
      <c r="V1035" s="7" t="b">
        <v>0</v>
      </c>
      <c r="W1035" s="6" t="s">
        <v>712</v>
      </c>
      <c r="X1035" s="6" t="s">
        <v>19</v>
      </c>
      <c r="Y1035" s="7">
        <v>0</v>
      </c>
      <c r="Z1035" s="6" t="s">
        <v>19</v>
      </c>
      <c r="AA1035" s="6" t="str">
        <f t="shared" si="64"/>
        <v/>
      </c>
      <c r="AB1035" s="6" t="str">
        <f t="shared" si="65"/>
        <v/>
      </c>
      <c r="AD1035" s="10" t="e">
        <f>VLOOKUP(R1035,Layout2!$B$2:$M$2395,12,FALSE)</f>
        <v>#N/A</v>
      </c>
      <c r="AE1035" s="10" t="e">
        <f>IF(ISNA(AD1035),VLOOKUP(C1035,Layout2!$F$2:$M$2395,8,FALSE),AD1035)</f>
        <v>#N/A</v>
      </c>
      <c r="AF1035" s="10" t="e">
        <f>IF(ISNA(AE1035),VLOOKUP(B1035,Layout2!$F$2:$M$2395,8,FALSE),AE1035)</f>
        <v>#N/A</v>
      </c>
      <c r="AG1035" s="10" t="e">
        <f>IF(ISNA(AF1035),VLOOKUP(B1035,Layout2!$B$2:$M$2395,12,FALSE),AF1035)</f>
        <v>#N/A</v>
      </c>
      <c r="AI1035" s="17" t="e">
        <v>#N/A</v>
      </c>
      <c r="AJ1035" s="17" t="e">
        <v>#N/A</v>
      </c>
      <c r="AK1035" s="17" t="s">
        <v>19</v>
      </c>
      <c r="AL1035" t="str">
        <f t="shared" si="66"/>
        <v/>
      </c>
      <c r="AM1035" t="str">
        <f t="shared" si="67"/>
        <v>Unknown (BRBSAFLFIPW1)</v>
      </c>
    </row>
    <row r="1036" spans="1:39" ht="12.75" customHeight="1" x14ac:dyDescent="0.3">
      <c r="A1036" s="6" t="s">
        <v>3150</v>
      </c>
      <c r="B1036" s="6" t="s">
        <v>3151</v>
      </c>
      <c r="C1036" s="6" t="s">
        <v>19</v>
      </c>
      <c r="D1036" s="7" t="b">
        <v>0</v>
      </c>
      <c r="E1036" s="6" t="s">
        <v>19</v>
      </c>
      <c r="F1036" s="6" t="s">
        <v>19</v>
      </c>
      <c r="G1036" s="8">
        <v>0</v>
      </c>
      <c r="H1036" s="8">
        <v>0</v>
      </c>
      <c r="I1036" s="9"/>
      <c r="J1036" s="9"/>
      <c r="K1036" s="9"/>
      <c r="L1036" s="6" t="s">
        <v>19</v>
      </c>
      <c r="M1036" s="9"/>
      <c r="N1036" s="6" t="s">
        <v>19</v>
      </c>
      <c r="O1036" s="9"/>
      <c r="P1036" s="7">
        <v>0</v>
      </c>
      <c r="Q1036" s="6" t="s">
        <v>19</v>
      </c>
      <c r="R1036" s="6" t="s">
        <v>19</v>
      </c>
      <c r="S1036" s="6" t="s">
        <v>19</v>
      </c>
      <c r="T1036" s="8">
        <v>43188</v>
      </c>
      <c r="U1036" s="8">
        <v>43188</v>
      </c>
      <c r="V1036" s="7" t="b">
        <v>0</v>
      </c>
      <c r="W1036" s="6" t="s">
        <v>712</v>
      </c>
      <c r="X1036" s="6" t="s">
        <v>19</v>
      </c>
      <c r="Y1036" s="7">
        <v>0</v>
      </c>
      <c r="Z1036" s="6" t="s">
        <v>19</v>
      </c>
      <c r="AA1036" s="6" t="str">
        <f t="shared" si="64"/>
        <v/>
      </c>
      <c r="AB1036" s="6" t="str">
        <f t="shared" si="65"/>
        <v/>
      </c>
      <c r="AD1036" s="10" t="e">
        <f>VLOOKUP(R1036,Layout2!$B$2:$M$2395,12,FALSE)</f>
        <v>#N/A</v>
      </c>
      <c r="AE1036" s="10" t="e">
        <f>IF(ISNA(AD1036),VLOOKUP(C1036,Layout2!$F$2:$M$2395,8,FALSE),AD1036)</f>
        <v>#N/A</v>
      </c>
      <c r="AF1036" s="10" t="e">
        <f>IF(ISNA(AE1036),VLOOKUP(B1036,Layout2!$F$2:$M$2395,8,FALSE),AE1036)</f>
        <v>#N/A</v>
      </c>
      <c r="AG1036" s="10" t="e">
        <f>IF(ISNA(AF1036),VLOOKUP(B1036,Layout2!$B$2:$M$2395,12,FALSE),AF1036)</f>
        <v>#N/A</v>
      </c>
      <c r="AI1036" s="17" t="e">
        <v>#N/A</v>
      </c>
      <c r="AJ1036" s="17" t="e">
        <v>#N/A</v>
      </c>
      <c r="AK1036" s="17" t="s">
        <v>19</v>
      </c>
      <c r="AL1036" t="str">
        <f t="shared" si="66"/>
        <v/>
      </c>
      <c r="AM1036" t="str">
        <f t="shared" si="67"/>
        <v>Unknown (BRARTRDBS013)</v>
      </c>
    </row>
    <row r="1037" spans="1:39" ht="12.75" customHeight="1" x14ac:dyDescent="0.3">
      <c r="A1037" s="6" t="s">
        <v>3152</v>
      </c>
      <c r="B1037" s="6" t="s">
        <v>3153</v>
      </c>
      <c r="C1037" s="6" t="s">
        <v>19</v>
      </c>
      <c r="D1037" s="7" t="b">
        <v>0</v>
      </c>
      <c r="E1037" s="6" t="s">
        <v>19</v>
      </c>
      <c r="F1037" s="6" t="s">
        <v>19</v>
      </c>
      <c r="G1037" s="8">
        <v>0</v>
      </c>
      <c r="H1037" s="8">
        <v>0</v>
      </c>
      <c r="I1037" s="9"/>
      <c r="J1037" s="9"/>
      <c r="K1037" s="9"/>
      <c r="L1037" s="6" t="s">
        <v>19</v>
      </c>
      <c r="M1037" s="9"/>
      <c r="N1037" s="6" t="s">
        <v>19</v>
      </c>
      <c r="O1037" s="9"/>
      <c r="P1037" s="7">
        <v>0</v>
      </c>
      <c r="Q1037" s="6" t="s">
        <v>19</v>
      </c>
      <c r="R1037" s="6" t="s">
        <v>19</v>
      </c>
      <c r="S1037" s="6" t="s">
        <v>19</v>
      </c>
      <c r="T1037" s="8">
        <v>43188</v>
      </c>
      <c r="U1037" s="8">
        <v>43188</v>
      </c>
      <c r="V1037" s="7" t="b">
        <v>0</v>
      </c>
      <c r="W1037" s="6" t="s">
        <v>712</v>
      </c>
      <c r="X1037" s="6" t="s">
        <v>19</v>
      </c>
      <c r="Y1037" s="7">
        <v>0</v>
      </c>
      <c r="Z1037" s="6" t="s">
        <v>19</v>
      </c>
      <c r="AA1037" s="6" t="str">
        <f t="shared" si="64"/>
        <v/>
      </c>
      <c r="AB1037" s="6" t="str">
        <f t="shared" si="65"/>
        <v/>
      </c>
      <c r="AD1037" s="10" t="e">
        <f>VLOOKUP(R1037,Layout2!$B$2:$M$2395,12,FALSE)</f>
        <v>#N/A</v>
      </c>
      <c r="AE1037" s="10" t="e">
        <f>IF(ISNA(AD1037),VLOOKUP(C1037,Layout2!$F$2:$M$2395,8,FALSE),AD1037)</f>
        <v>#N/A</v>
      </c>
      <c r="AF1037" s="10" t="e">
        <f>IF(ISNA(AE1037),VLOOKUP(B1037,Layout2!$F$2:$M$2395,8,FALSE),AE1037)</f>
        <v>#N/A</v>
      </c>
      <c r="AG1037" s="10" t="e">
        <f>IF(ISNA(AF1037),VLOOKUP(B1037,Layout2!$B$2:$M$2395,12,FALSE),AF1037)</f>
        <v>#N/A</v>
      </c>
      <c r="AI1037" s="17" t="e">
        <v>#N/A</v>
      </c>
      <c r="AJ1037" s="17" t="e">
        <v>#N/A</v>
      </c>
      <c r="AK1037" s="17" t="s">
        <v>19</v>
      </c>
      <c r="AL1037" t="str">
        <f t="shared" si="66"/>
        <v/>
      </c>
      <c r="AM1037" t="str">
        <f t="shared" si="67"/>
        <v>Unknown (BRBVKWC00N78)</v>
      </c>
    </row>
    <row r="1038" spans="1:39" ht="12.75" customHeight="1" x14ac:dyDescent="0.3">
      <c r="A1038" s="6" t="s">
        <v>3154</v>
      </c>
      <c r="B1038" s="6" t="s">
        <v>3155</v>
      </c>
      <c r="C1038" s="6" t="s">
        <v>19</v>
      </c>
      <c r="D1038" s="7" t="b">
        <v>0</v>
      </c>
      <c r="E1038" s="6" t="s">
        <v>19</v>
      </c>
      <c r="F1038" s="6" t="s">
        <v>19</v>
      </c>
      <c r="G1038" s="8">
        <v>0</v>
      </c>
      <c r="H1038" s="8">
        <v>0</v>
      </c>
      <c r="I1038" s="9"/>
      <c r="J1038" s="9"/>
      <c r="K1038" s="9"/>
      <c r="L1038" s="6" t="s">
        <v>19</v>
      </c>
      <c r="M1038" s="9"/>
      <c r="N1038" s="6" t="s">
        <v>19</v>
      </c>
      <c r="O1038" s="9"/>
      <c r="P1038" s="7">
        <v>0</v>
      </c>
      <c r="Q1038" s="6" t="s">
        <v>19</v>
      </c>
      <c r="R1038" s="6" t="s">
        <v>19</v>
      </c>
      <c r="S1038" s="6" t="s">
        <v>19</v>
      </c>
      <c r="T1038" s="8">
        <v>43188</v>
      </c>
      <c r="U1038" s="8">
        <v>43188</v>
      </c>
      <c r="V1038" s="7" t="b">
        <v>0</v>
      </c>
      <c r="W1038" s="6" t="s">
        <v>712</v>
      </c>
      <c r="X1038" s="6" t="s">
        <v>19</v>
      </c>
      <c r="Y1038" s="7">
        <v>0</v>
      </c>
      <c r="Z1038" s="6" t="s">
        <v>19</v>
      </c>
      <c r="AA1038" s="6" t="str">
        <f t="shared" si="64"/>
        <v/>
      </c>
      <c r="AB1038" s="6" t="str">
        <f t="shared" si="65"/>
        <v/>
      </c>
      <c r="AD1038" s="10" t="e">
        <f>VLOOKUP(R1038,Layout2!$B$2:$M$2395,12,FALSE)</f>
        <v>#N/A</v>
      </c>
      <c r="AE1038" s="10" t="e">
        <f>IF(ISNA(AD1038),VLOOKUP(C1038,Layout2!$F$2:$M$2395,8,FALSE),AD1038)</f>
        <v>#N/A</v>
      </c>
      <c r="AF1038" s="10" t="e">
        <f>IF(ISNA(AE1038),VLOOKUP(B1038,Layout2!$F$2:$M$2395,8,FALSE),AE1038)</f>
        <v>#N/A</v>
      </c>
      <c r="AG1038" s="10" t="e">
        <f>IF(ISNA(AF1038),VLOOKUP(B1038,Layout2!$B$2:$M$2395,12,FALSE),AF1038)</f>
        <v>#N/A</v>
      </c>
      <c r="AI1038" s="17" t="e">
        <v>#N/A</v>
      </c>
      <c r="AJ1038" s="17" t="e">
        <v>#N/A</v>
      </c>
      <c r="AK1038" s="17" t="s">
        <v>19</v>
      </c>
      <c r="AL1038" t="str">
        <f t="shared" si="66"/>
        <v/>
      </c>
      <c r="AM1038" t="str">
        <f t="shared" si="67"/>
        <v>Unknown (BRBCEFC00T09)</v>
      </c>
    </row>
    <row r="1039" spans="1:39" ht="12.75" customHeight="1" x14ac:dyDescent="0.3">
      <c r="A1039" s="6" t="s">
        <v>3156</v>
      </c>
      <c r="B1039" s="6" t="s">
        <v>3157</v>
      </c>
      <c r="C1039" s="6" t="s">
        <v>19</v>
      </c>
      <c r="D1039" s="7" t="b">
        <v>0</v>
      </c>
      <c r="E1039" s="6" t="s">
        <v>19</v>
      </c>
      <c r="F1039" s="6" t="s">
        <v>19</v>
      </c>
      <c r="G1039" s="8">
        <v>0</v>
      </c>
      <c r="H1039" s="8">
        <v>0</v>
      </c>
      <c r="I1039" s="9"/>
      <c r="J1039" s="9"/>
      <c r="K1039" s="9"/>
      <c r="L1039" s="6" t="s">
        <v>19</v>
      </c>
      <c r="M1039" s="9"/>
      <c r="N1039" s="6" t="s">
        <v>19</v>
      </c>
      <c r="O1039" s="9"/>
      <c r="P1039" s="7">
        <v>0</v>
      </c>
      <c r="Q1039" s="6" t="s">
        <v>19</v>
      </c>
      <c r="R1039" s="6" t="s">
        <v>19</v>
      </c>
      <c r="S1039" s="6" t="s">
        <v>19</v>
      </c>
      <c r="T1039" s="8">
        <v>43188</v>
      </c>
      <c r="U1039" s="8">
        <v>43188</v>
      </c>
      <c r="V1039" s="7" t="b">
        <v>0</v>
      </c>
      <c r="W1039" s="6" t="s">
        <v>712</v>
      </c>
      <c r="X1039" s="6" t="s">
        <v>19</v>
      </c>
      <c r="Y1039" s="7">
        <v>0</v>
      </c>
      <c r="Z1039" s="6" t="s">
        <v>19</v>
      </c>
      <c r="AA1039" s="6" t="str">
        <f t="shared" si="64"/>
        <v/>
      </c>
      <c r="AB1039" s="6" t="str">
        <f t="shared" si="65"/>
        <v/>
      </c>
      <c r="AD1039" s="10" t="e">
        <f>VLOOKUP(R1039,Layout2!$B$2:$M$2395,12,FALSE)</f>
        <v>#N/A</v>
      </c>
      <c r="AE1039" s="10" t="e">
        <f>IF(ISNA(AD1039),VLOOKUP(C1039,Layout2!$F$2:$M$2395,8,FALSE),AD1039)</f>
        <v>#N/A</v>
      </c>
      <c r="AF1039" s="10" t="e">
        <f>IF(ISNA(AE1039),VLOOKUP(B1039,Layout2!$F$2:$M$2395,8,FALSE),AE1039)</f>
        <v>#N/A</v>
      </c>
      <c r="AG1039" s="10" t="e">
        <f>IF(ISNA(AF1039),VLOOKUP(B1039,Layout2!$B$2:$M$2395,12,FALSE),AF1039)</f>
        <v>#N/A</v>
      </c>
      <c r="AI1039" s="17" t="e">
        <v>#N/A</v>
      </c>
      <c r="AJ1039" s="17" t="e">
        <v>#N/A</v>
      </c>
      <c r="AK1039" s="17" t="s">
        <v>19</v>
      </c>
      <c r="AL1039" t="str">
        <f t="shared" si="66"/>
        <v/>
      </c>
      <c r="AM1039" t="str">
        <f t="shared" si="67"/>
        <v>Unknown (BRHSBCLFIBF8)</v>
      </c>
    </row>
    <row r="1040" spans="1:39" ht="12.75" customHeight="1" x14ac:dyDescent="0.3">
      <c r="A1040" s="6" t="s">
        <v>3158</v>
      </c>
      <c r="B1040" s="6" t="s">
        <v>3159</v>
      </c>
      <c r="C1040" s="6" t="s">
        <v>19</v>
      </c>
      <c r="D1040" s="7" t="b">
        <v>0</v>
      </c>
      <c r="E1040" s="6" t="s">
        <v>19</v>
      </c>
      <c r="F1040" s="6" t="s">
        <v>19</v>
      </c>
      <c r="G1040" s="8">
        <v>0</v>
      </c>
      <c r="H1040" s="8">
        <v>0</v>
      </c>
      <c r="I1040" s="9"/>
      <c r="J1040" s="9"/>
      <c r="K1040" s="9"/>
      <c r="L1040" s="6" t="s">
        <v>19</v>
      </c>
      <c r="M1040" s="9"/>
      <c r="N1040" s="6" t="s">
        <v>19</v>
      </c>
      <c r="O1040" s="9"/>
      <c r="P1040" s="7">
        <v>0</v>
      </c>
      <c r="Q1040" s="6" t="s">
        <v>19</v>
      </c>
      <c r="R1040" s="6" t="s">
        <v>19</v>
      </c>
      <c r="S1040" s="6" t="s">
        <v>19</v>
      </c>
      <c r="T1040" s="8">
        <v>43188</v>
      </c>
      <c r="U1040" s="8">
        <v>43188</v>
      </c>
      <c r="V1040" s="7" t="b">
        <v>0</v>
      </c>
      <c r="W1040" s="6" t="s">
        <v>712</v>
      </c>
      <c r="X1040" s="6" t="s">
        <v>19</v>
      </c>
      <c r="Y1040" s="7">
        <v>0</v>
      </c>
      <c r="Z1040" s="6" t="s">
        <v>19</v>
      </c>
      <c r="AA1040" s="6" t="str">
        <f t="shared" si="64"/>
        <v/>
      </c>
      <c r="AB1040" s="6" t="str">
        <f t="shared" si="65"/>
        <v/>
      </c>
      <c r="AD1040" s="10" t="e">
        <f>VLOOKUP(R1040,Layout2!$B$2:$M$2395,12,FALSE)</f>
        <v>#N/A</v>
      </c>
      <c r="AE1040" s="10" t="e">
        <f>IF(ISNA(AD1040),VLOOKUP(C1040,Layout2!$F$2:$M$2395,8,FALSE),AD1040)</f>
        <v>#N/A</v>
      </c>
      <c r="AF1040" s="10" t="e">
        <f>IF(ISNA(AE1040),VLOOKUP(B1040,Layout2!$F$2:$M$2395,8,FALSE),AE1040)</f>
        <v>#N/A</v>
      </c>
      <c r="AG1040" s="10" t="e">
        <f>IF(ISNA(AF1040),VLOOKUP(B1040,Layout2!$B$2:$M$2395,12,FALSE),AF1040)</f>
        <v>#N/A</v>
      </c>
      <c r="AI1040" s="17" t="e">
        <v>#N/A</v>
      </c>
      <c r="AJ1040" s="17" t="e">
        <v>#N/A</v>
      </c>
      <c r="AK1040" s="17" t="s">
        <v>19</v>
      </c>
      <c r="AL1040" t="str">
        <f t="shared" si="66"/>
        <v/>
      </c>
      <c r="AM1040" t="str">
        <f t="shared" si="67"/>
        <v>Unknown (BRBCEFC00K65)</v>
      </c>
    </row>
    <row r="1041" spans="1:39" ht="12.75" customHeight="1" x14ac:dyDescent="0.3">
      <c r="A1041" s="6" t="s">
        <v>3160</v>
      </c>
      <c r="B1041" s="6" t="s">
        <v>3161</v>
      </c>
      <c r="C1041" s="6" t="s">
        <v>19</v>
      </c>
      <c r="D1041" s="7" t="b">
        <v>0</v>
      </c>
      <c r="E1041" s="6" t="s">
        <v>19</v>
      </c>
      <c r="F1041" s="6" t="s">
        <v>19</v>
      </c>
      <c r="G1041" s="8">
        <v>0</v>
      </c>
      <c r="H1041" s="8">
        <v>0</v>
      </c>
      <c r="I1041" s="9"/>
      <c r="J1041" s="9"/>
      <c r="K1041" s="9"/>
      <c r="L1041" s="6" t="s">
        <v>19</v>
      </c>
      <c r="M1041" s="9"/>
      <c r="N1041" s="6" t="s">
        <v>19</v>
      </c>
      <c r="O1041" s="9"/>
      <c r="P1041" s="7">
        <v>0</v>
      </c>
      <c r="Q1041" s="6" t="s">
        <v>19</v>
      </c>
      <c r="R1041" s="6" t="s">
        <v>19</v>
      </c>
      <c r="S1041" s="6" t="s">
        <v>19</v>
      </c>
      <c r="T1041" s="8">
        <v>43188</v>
      </c>
      <c r="U1041" s="8">
        <v>43188</v>
      </c>
      <c r="V1041" s="7" t="b">
        <v>0</v>
      </c>
      <c r="W1041" s="6" t="s">
        <v>712</v>
      </c>
      <c r="X1041" s="6" t="s">
        <v>19</v>
      </c>
      <c r="Y1041" s="7">
        <v>0</v>
      </c>
      <c r="Z1041" s="6" t="s">
        <v>19</v>
      </c>
      <c r="AA1041" s="6" t="str">
        <f t="shared" si="64"/>
        <v/>
      </c>
      <c r="AB1041" s="6" t="str">
        <f t="shared" si="65"/>
        <v/>
      </c>
      <c r="AD1041" s="10" t="e">
        <f>VLOOKUP(R1041,Layout2!$B$2:$M$2395,12,FALSE)</f>
        <v>#N/A</v>
      </c>
      <c r="AE1041" s="10" t="e">
        <f>IF(ISNA(AD1041),VLOOKUP(C1041,Layout2!$F$2:$M$2395,8,FALSE),AD1041)</f>
        <v>#N/A</v>
      </c>
      <c r="AF1041" s="10" t="e">
        <f>IF(ISNA(AE1041),VLOOKUP(B1041,Layout2!$F$2:$M$2395,8,FALSE),AE1041)</f>
        <v>#N/A</v>
      </c>
      <c r="AG1041" s="10" t="e">
        <f>IF(ISNA(AF1041),VLOOKUP(B1041,Layout2!$B$2:$M$2395,12,FALSE),AF1041)</f>
        <v>#N/A</v>
      </c>
      <c r="AI1041" s="17" t="e">
        <v>#N/A</v>
      </c>
      <c r="AJ1041" s="17" t="e">
        <v>#N/A</v>
      </c>
      <c r="AK1041" s="17" t="s">
        <v>19</v>
      </c>
      <c r="AL1041" t="str">
        <f t="shared" si="66"/>
        <v/>
      </c>
      <c r="AM1041" t="str">
        <f t="shared" si="67"/>
        <v>Unknown (BRBITALFI7V6)</v>
      </c>
    </row>
    <row r="1042" spans="1:39" ht="12.75" customHeight="1" x14ac:dyDescent="0.3">
      <c r="A1042" s="6" t="s">
        <v>3162</v>
      </c>
      <c r="B1042" s="6" t="s">
        <v>3163</v>
      </c>
      <c r="C1042" s="6" t="s">
        <v>19</v>
      </c>
      <c r="D1042" s="7" t="b">
        <v>0</v>
      </c>
      <c r="E1042" s="6" t="s">
        <v>19</v>
      </c>
      <c r="F1042" s="6" t="s">
        <v>19</v>
      </c>
      <c r="G1042" s="8">
        <v>0</v>
      </c>
      <c r="H1042" s="8">
        <v>0</v>
      </c>
      <c r="I1042" s="9"/>
      <c r="J1042" s="9"/>
      <c r="K1042" s="9"/>
      <c r="L1042" s="6" t="s">
        <v>19</v>
      </c>
      <c r="M1042" s="9"/>
      <c r="N1042" s="6" t="s">
        <v>19</v>
      </c>
      <c r="O1042" s="9"/>
      <c r="P1042" s="7">
        <v>0</v>
      </c>
      <c r="Q1042" s="6" t="s">
        <v>19</v>
      </c>
      <c r="R1042" s="6" t="s">
        <v>19</v>
      </c>
      <c r="S1042" s="6" t="s">
        <v>19</v>
      </c>
      <c r="T1042" s="8">
        <v>43188</v>
      </c>
      <c r="U1042" s="8">
        <v>43188</v>
      </c>
      <c r="V1042" s="7" t="b">
        <v>0</v>
      </c>
      <c r="W1042" s="6" t="s">
        <v>712</v>
      </c>
      <c r="X1042" s="6" t="s">
        <v>19</v>
      </c>
      <c r="Y1042" s="7">
        <v>0</v>
      </c>
      <c r="Z1042" s="6" t="s">
        <v>19</v>
      </c>
      <c r="AA1042" s="6" t="str">
        <f t="shared" si="64"/>
        <v/>
      </c>
      <c r="AB1042" s="6" t="str">
        <f t="shared" si="65"/>
        <v/>
      </c>
      <c r="AD1042" s="10" t="e">
        <f>VLOOKUP(R1042,Layout2!$B$2:$M$2395,12,FALSE)</f>
        <v>#N/A</v>
      </c>
      <c r="AE1042" s="10" t="e">
        <f>IF(ISNA(AD1042),VLOOKUP(C1042,Layout2!$F$2:$M$2395,8,FALSE),AD1042)</f>
        <v>#N/A</v>
      </c>
      <c r="AF1042" s="10" t="e">
        <f>IF(ISNA(AE1042),VLOOKUP(B1042,Layout2!$F$2:$M$2395,8,FALSE),AE1042)</f>
        <v>#N/A</v>
      </c>
      <c r="AG1042" s="10" t="e">
        <f>IF(ISNA(AF1042),VLOOKUP(B1042,Layout2!$B$2:$M$2395,12,FALSE),AF1042)</f>
        <v>#N/A</v>
      </c>
      <c r="AI1042" s="17" t="e">
        <v>#N/A</v>
      </c>
      <c r="AJ1042" s="17" t="e">
        <v>#N/A</v>
      </c>
      <c r="AK1042" s="17" t="s">
        <v>19</v>
      </c>
      <c r="AL1042" t="str">
        <f t="shared" si="66"/>
        <v/>
      </c>
      <c r="AM1042" t="str">
        <f t="shared" si="67"/>
        <v>Unknown (BRBBDCLFILB1)</v>
      </c>
    </row>
    <row r="1043" spans="1:39" ht="12.75" customHeight="1" x14ac:dyDescent="0.3">
      <c r="A1043" s="6" t="s">
        <v>3164</v>
      </c>
      <c r="B1043" s="6" t="s">
        <v>3165</v>
      </c>
      <c r="C1043" s="6" t="s">
        <v>19</v>
      </c>
      <c r="D1043" s="7" t="b">
        <v>0</v>
      </c>
      <c r="E1043" s="6" t="s">
        <v>19</v>
      </c>
      <c r="F1043" s="6" t="s">
        <v>19</v>
      </c>
      <c r="G1043" s="8">
        <v>0</v>
      </c>
      <c r="H1043" s="8">
        <v>0</v>
      </c>
      <c r="I1043" s="9"/>
      <c r="J1043" s="9"/>
      <c r="K1043" s="9"/>
      <c r="L1043" s="6" t="s">
        <v>19</v>
      </c>
      <c r="M1043" s="9"/>
      <c r="N1043" s="6" t="s">
        <v>19</v>
      </c>
      <c r="O1043" s="9"/>
      <c r="P1043" s="7">
        <v>0</v>
      </c>
      <c r="Q1043" s="6" t="s">
        <v>19</v>
      </c>
      <c r="R1043" s="6" t="s">
        <v>19</v>
      </c>
      <c r="S1043" s="6" t="s">
        <v>19</v>
      </c>
      <c r="T1043" s="8">
        <v>43188</v>
      </c>
      <c r="U1043" s="8">
        <v>43188</v>
      </c>
      <c r="V1043" s="7" t="b">
        <v>0</v>
      </c>
      <c r="W1043" s="6" t="s">
        <v>712</v>
      </c>
      <c r="X1043" s="6" t="s">
        <v>19</v>
      </c>
      <c r="Y1043" s="7">
        <v>0</v>
      </c>
      <c r="Z1043" s="6" t="s">
        <v>19</v>
      </c>
      <c r="AA1043" s="6" t="str">
        <f t="shared" si="64"/>
        <v/>
      </c>
      <c r="AB1043" s="6" t="str">
        <f t="shared" si="65"/>
        <v/>
      </c>
      <c r="AD1043" s="10" t="e">
        <f>VLOOKUP(R1043,Layout2!$B$2:$M$2395,12,FALSE)</f>
        <v>#N/A</v>
      </c>
      <c r="AE1043" s="10" t="e">
        <f>IF(ISNA(AD1043),VLOOKUP(C1043,Layout2!$F$2:$M$2395,8,FALSE),AD1043)</f>
        <v>#N/A</v>
      </c>
      <c r="AF1043" s="10" t="e">
        <f>IF(ISNA(AE1043),VLOOKUP(B1043,Layout2!$F$2:$M$2395,8,FALSE),AE1043)</f>
        <v>#N/A</v>
      </c>
      <c r="AG1043" s="10" t="e">
        <f>IF(ISNA(AF1043),VLOOKUP(B1043,Layout2!$B$2:$M$2395,12,FALSE),AF1043)</f>
        <v>#N/A</v>
      </c>
      <c r="AI1043" s="17" t="e">
        <v>#N/A</v>
      </c>
      <c r="AJ1043" s="17" t="e">
        <v>#N/A</v>
      </c>
      <c r="AK1043" s="17" t="s">
        <v>19</v>
      </c>
      <c r="AL1043" t="str">
        <f t="shared" si="66"/>
        <v/>
      </c>
      <c r="AM1043" t="str">
        <f t="shared" si="67"/>
        <v>Unknown (BRBCGMC00VM6)</v>
      </c>
    </row>
    <row r="1044" spans="1:39" ht="12.75" customHeight="1" x14ac:dyDescent="0.3">
      <c r="A1044" s="6" t="s">
        <v>3166</v>
      </c>
      <c r="B1044" s="6" t="s">
        <v>3167</v>
      </c>
      <c r="C1044" s="6" t="s">
        <v>19</v>
      </c>
      <c r="D1044" s="7" t="b">
        <v>0</v>
      </c>
      <c r="E1044" s="6" t="s">
        <v>19</v>
      </c>
      <c r="F1044" s="6" t="s">
        <v>19</v>
      </c>
      <c r="G1044" s="8">
        <v>0</v>
      </c>
      <c r="H1044" s="8">
        <v>0</v>
      </c>
      <c r="I1044" s="9"/>
      <c r="J1044" s="9"/>
      <c r="K1044" s="9"/>
      <c r="L1044" s="6" t="s">
        <v>19</v>
      </c>
      <c r="M1044" s="9"/>
      <c r="N1044" s="6" t="s">
        <v>19</v>
      </c>
      <c r="O1044" s="9"/>
      <c r="P1044" s="7">
        <v>0</v>
      </c>
      <c r="Q1044" s="6" t="s">
        <v>19</v>
      </c>
      <c r="R1044" s="6" t="s">
        <v>19</v>
      </c>
      <c r="S1044" s="6" t="s">
        <v>19</v>
      </c>
      <c r="T1044" s="8">
        <v>43188</v>
      </c>
      <c r="U1044" s="8">
        <v>43188</v>
      </c>
      <c r="V1044" s="7" t="b">
        <v>0</v>
      </c>
      <c r="W1044" s="6" t="s">
        <v>712</v>
      </c>
      <c r="X1044" s="6" t="s">
        <v>19</v>
      </c>
      <c r="Y1044" s="7">
        <v>0</v>
      </c>
      <c r="Z1044" s="6" t="s">
        <v>19</v>
      </c>
      <c r="AA1044" s="6" t="str">
        <f t="shared" si="64"/>
        <v/>
      </c>
      <c r="AB1044" s="6" t="str">
        <f t="shared" si="65"/>
        <v/>
      </c>
      <c r="AD1044" s="10" t="e">
        <f>VLOOKUP(R1044,Layout2!$B$2:$M$2395,12,FALSE)</f>
        <v>#N/A</v>
      </c>
      <c r="AE1044" s="10" t="e">
        <f>IF(ISNA(AD1044),VLOOKUP(C1044,Layout2!$F$2:$M$2395,8,FALSE),AD1044)</f>
        <v>#N/A</v>
      </c>
      <c r="AF1044" s="10" t="e">
        <f>IF(ISNA(AE1044),VLOOKUP(B1044,Layout2!$F$2:$M$2395,8,FALSE),AE1044)</f>
        <v>#N/A</v>
      </c>
      <c r="AG1044" s="10" t="e">
        <f>IF(ISNA(AF1044),VLOOKUP(B1044,Layout2!$B$2:$M$2395,12,FALSE),AF1044)</f>
        <v>#N/A</v>
      </c>
      <c r="AI1044" s="17" t="e">
        <v>#N/A</v>
      </c>
      <c r="AJ1044" s="17" t="e">
        <v>#N/A</v>
      </c>
      <c r="AK1044" s="17" t="s">
        <v>19</v>
      </c>
      <c r="AL1044" t="str">
        <f t="shared" si="66"/>
        <v/>
      </c>
      <c r="AM1044" t="str">
        <f t="shared" si="67"/>
        <v>Unknown (BRHGCRCTF000)</v>
      </c>
    </row>
    <row r="1045" spans="1:39" ht="12.75" customHeight="1" x14ac:dyDescent="0.3">
      <c r="A1045" s="6" t="s">
        <v>3168</v>
      </c>
      <c r="B1045" s="6" t="s">
        <v>3169</v>
      </c>
      <c r="C1045" s="6" t="s">
        <v>19</v>
      </c>
      <c r="D1045" s="7" t="b">
        <v>0</v>
      </c>
      <c r="E1045" s="6" t="s">
        <v>19</v>
      </c>
      <c r="F1045" s="6" t="s">
        <v>19</v>
      </c>
      <c r="G1045" s="8">
        <v>0</v>
      </c>
      <c r="H1045" s="8">
        <v>0</v>
      </c>
      <c r="I1045" s="9"/>
      <c r="J1045" s="9"/>
      <c r="K1045" s="9"/>
      <c r="L1045" s="6" t="s">
        <v>19</v>
      </c>
      <c r="M1045" s="9"/>
      <c r="N1045" s="6" t="s">
        <v>19</v>
      </c>
      <c r="O1045" s="9"/>
      <c r="P1045" s="7">
        <v>0</v>
      </c>
      <c r="Q1045" s="6" t="s">
        <v>19</v>
      </c>
      <c r="R1045" s="6" t="s">
        <v>19</v>
      </c>
      <c r="S1045" s="6" t="s">
        <v>19</v>
      </c>
      <c r="T1045" s="8">
        <v>43188</v>
      </c>
      <c r="U1045" s="8">
        <v>43188</v>
      </c>
      <c r="V1045" s="7" t="b">
        <v>0</v>
      </c>
      <c r="W1045" s="6" t="s">
        <v>712</v>
      </c>
      <c r="X1045" s="6" t="s">
        <v>19</v>
      </c>
      <c r="Y1045" s="7">
        <v>0</v>
      </c>
      <c r="Z1045" s="6" t="s">
        <v>19</v>
      </c>
      <c r="AA1045" s="6" t="str">
        <f t="shared" si="64"/>
        <v/>
      </c>
      <c r="AB1045" s="6" t="str">
        <f t="shared" si="65"/>
        <v/>
      </c>
      <c r="AD1045" s="10" t="e">
        <f>VLOOKUP(R1045,Layout2!$B$2:$M$2395,12,FALSE)</f>
        <v>#N/A</v>
      </c>
      <c r="AE1045" s="10" t="e">
        <f>IF(ISNA(AD1045),VLOOKUP(C1045,Layout2!$F$2:$M$2395,8,FALSE),AD1045)</f>
        <v>#N/A</v>
      </c>
      <c r="AF1045" s="10" t="e">
        <f>IF(ISNA(AE1045),VLOOKUP(B1045,Layout2!$F$2:$M$2395,8,FALSE),AE1045)</f>
        <v>#N/A</v>
      </c>
      <c r="AG1045" s="10" t="e">
        <f>IF(ISNA(AF1045),VLOOKUP(B1045,Layout2!$B$2:$M$2395,12,FALSE),AF1045)</f>
        <v>#N/A</v>
      </c>
      <c r="AI1045" s="17" t="e">
        <v>#N/A</v>
      </c>
      <c r="AJ1045" s="17" t="e">
        <v>#N/A</v>
      </c>
      <c r="AK1045" s="17" t="s">
        <v>19</v>
      </c>
      <c r="AL1045" t="str">
        <f t="shared" si="66"/>
        <v/>
      </c>
      <c r="AM1045" t="str">
        <f t="shared" si="67"/>
        <v>Unknown (LFS01200159)</v>
      </c>
    </row>
    <row r="1046" spans="1:39" ht="12.75" customHeight="1" x14ac:dyDescent="0.3">
      <c r="A1046" s="6" t="s">
        <v>3170</v>
      </c>
      <c r="B1046" s="6" t="s">
        <v>239</v>
      </c>
      <c r="C1046" s="6" t="s">
        <v>240</v>
      </c>
      <c r="D1046" s="7" t="b">
        <v>0</v>
      </c>
      <c r="E1046" s="6" t="s">
        <v>874</v>
      </c>
      <c r="F1046" s="6" t="s">
        <v>867</v>
      </c>
      <c r="G1046" s="8">
        <v>43024</v>
      </c>
      <c r="H1046" s="8">
        <v>45544</v>
      </c>
      <c r="I1046" s="9"/>
      <c r="J1046" s="9"/>
      <c r="K1046" s="9"/>
      <c r="L1046" s="6" t="s">
        <v>19</v>
      </c>
      <c r="M1046" s="9"/>
      <c r="N1046" s="6" t="s">
        <v>888</v>
      </c>
      <c r="O1046" s="9"/>
      <c r="P1046" s="7">
        <v>4.02E-2</v>
      </c>
      <c r="Q1046" s="6" t="s">
        <v>999</v>
      </c>
      <c r="R1046" s="6" t="s">
        <v>239</v>
      </c>
      <c r="S1046" s="6" t="s">
        <v>19</v>
      </c>
      <c r="T1046" s="8">
        <v>43194</v>
      </c>
      <c r="U1046" s="8">
        <v>43621</v>
      </c>
      <c r="V1046" s="7" t="b">
        <v>0</v>
      </c>
      <c r="W1046" s="6" t="s">
        <v>860</v>
      </c>
      <c r="X1046" s="6" t="s">
        <v>875</v>
      </c>
      <c r="Y1046" s="7">
        <v>1</v>
      </c>
      <c r="Z1046" s="6" t="s">
        <v>713</v>
      </c>
      <c r="AA1046" s="6" t="str">
        <f t="shared" si="64"/>
        <v>2311492Z</v>
      </c>
      <c r="AB1046" s="6" t="str">
        <f t="shared" si="65"/>
        <v>01335341000180</v>
      </c>
      <c r="AD1046" s="10" t="str">
        <f>VLOOKUP(R1046,Layout2!$B$2:$M$2395,12,FALSE)</f>
        <v>01335341000180</v>
      </c>
      <c r="AE1046" s="10" t="str">
        <f>IF(ISNA(AD1046),VLOOKUP(C1046,Layout2!$F$2:$M$2395,8,FALSE),AD1046)</f>
        <v>01335341000180</v>
      </c>
      <c r="AF1046" s="10" t="str">
        <f>IF(ISNA(AE1046),VLOOKUP(B1046,Layout2!$F$2:$M$2395,8,FALSE),AE1046)</f>
        <v>01335341000180</v>
      </c>
      <c r="AG1046" s="10" t="str">
        <f>IF(ISNA(AF1046),VLOOKUP(B1046,Layout2!$B$2:$M$2395,12,FALSE),AF1046)</f>
        <v>01335341000180</v>
      </c>
      <c r="AI1046" s="17" t="s">
        <v>3171</v>
      </c>
      <c r="AJ1046" s="17" t="s">
        <v>3171</v>
      </c>
      <c r="AK1046" s="17" t="s">
        <v>3171</v>
      </c>
      <c r="AL1046" t="str">
        <f t="shared" si="66"/>
        <v>2311492Z</v>
      </c>
      <c r="AM1046" t="str">
        <f t="shared" si="67"/>
        <v>Debênture Portonave 1S 3E</v>
      </c>
    </row>
    <row r="1047" spans="1:39" ht="12.75" customHeight="1" x14ac:dyDescent="0.3">
      <c r="A1047" s="6" t="s">
        <v>3172</v>
      </c>
      <c r="B1047" s="6" t="s">
        <v>474</v>
      </c>
      <c r="C1047" s="6" t="s">
        <v>3173</v>
      </c>
      <c r="D1047" s="7" t="b">
        <v>0</v>
      </c>
      <c r="E1047" s="6" t="s">
        <v>1089</v>
      </c>
      <c r="F1047" s="6" t="s">
        <v>975</v>
      </c>
      <c r="G1047" s="8">
        <v>43195</v>
      </c>
      <c r="H1047" s="8">
        <v>55153</v>
      </c>
      <c r="I1047" s="9"/>
      <c r="J1047" s="9"/>
      <c r="K1047" s="9"/>
      <c r="L1047" s="6" t="s">
        <v>19</v>
      </c>
      <c r="M1047" s="9"/>
      <c r="N1047" s="6" t="s">
        <v>888</v>
      </c>
      <c r="O1047" s="9"/>
      <c r="P1047" s="7">
        <v>0</v>
      </c>
      <c r="Q1047" s="6" t="s">
        <v>999</v>
      </c>
      <c r="R1047" s="6" t="s">
        <v>3174</v>
      </c>
      <c r="S1047" s="6" t="s">
        <v>19</v>
      </c>
      <c r="T1047" s="8">
        <v>43194</v>
      </c>
      <c r="U1047" s="8">
        <v>43325</v>
      </c>
      <c r="V1047" s="7" t="b">
        <v>0</v>
      </c>
      <c r="W1047" s="6" t="s">
        <v>860</v>
      </c>
      <c r="X1047" s="6" t="s">
        <v>861</v>
      </c>
      <c r="Y1047" s="7">
        <v>1</v>
      </c>
      <c r="Z1047" s="6" t="s">
        <v>713</v>
      </c>
      <c r="AA1047" s="6" t="str">
        <f t="shared" si="64"/>
        <v/>
      </c>
      <c r="AB1047" s="6" t="str">
        <f t="shared" si="65"/>
        <v>26722650000134</v>
      </c>
      <c r="AD1047" s="10" t="e">
        <f>VLOOKUP(R1047,Layout2!$B$2:$M$2395,12,FALSE)</f>
        <v>#N/A</v>
      </c>
      <c r="AE1047" s="10" t="e">
        <f>IF(ISNA(AD1047),VLOOKUP(C1047,Layout2!$F$2:$M$2395,8,FALSE),AD1047)</f>
        <v>#N/A</v>
      </c>
      <c r="AF1047" s="10" t="e">
        <f>IF(ISNA(AE1047),VLOOKUP(B1047,Layout2!$F$2:$M$2395,8,FALSE),AE1047)</f>
        <v>#N/A</v>
      </c>
      <c r="AG1047" s="10" t="str">
        <f>IF(ISNA(AF1047),VLOOKUP(B1047,Layout2!$B$2:$M$2395,12,FALSE),AF1047)</f>
        <v>26722650000134</v>
      </c>
      <c r="AI1047" s="17" t="e">
        <v>#N/A</v>
      </c>
      <c r="AJ1047" s="17" t="e">
        <v>#N/A</v>
      </c>
      <c r="AK1047" s="17" t="s">
        <v>19</v>
      </c>
      <c r="AL1047" t="str">
        <f t="shared" si="66"/>
        <v/>
      </c>
      <c r="AM1047" t="str">
        <f t="shared" si="67"/>
        <v>FIDC VerdeCard 3S</v>
      </c>
    </row>
    <row r="1048" spans="1:39" ht="12.75" customHeight="1" x14ac:dyDescent="0.3">
      <c r="A1048" s="6" t="s">
        <v>3175</v>
      </c>
      <c r="B1048" s="6" t="s">
        <v>555</v>
      </c>
      <c r="C1048" s="6" t="s">
        <v>135</v>
      </c>
      <c r="D1048" s="7" t="b">
        <v>0</v>
      </c>
      <c r="E1048" s="6" t="s">
        <v>3176</v>
      </c>
      <c r="F1048" s="6" t="s">
        <v>867</v>
      </c>
      <c r="G1048" s="8">
        <v>43081</v>
      </c>
      <c r="H1048" s="8">
        <v>44169</v>
      </c>
      <c r="I1048" s="9"/>
      <c r="J1048" s="9"/>
      <c r="K1048" s="9"/>
      <c r="L1048" s="6" t="s">
        <v>19</v>
      </c>
      <c r="M1048" s="9"/>
      <c r="N1048" s="6" t="s">
        <v>888</v>
      </c>
      <c r="O1048" s="9"/>
      <c r="P1048" s="7">
        <v>2.1999999999999999E-2</v>
      </c>
      <c r="Q1048" s="6" t="s">
        <v>999</v>
      </c>
      <c r="R1048" s="6" t="s">
        <v>555</v>
      </c>
      <c r="S1048" s="6" t="s">
        <v>19</v>
      </c>
      <c r="T1048" s="8">
        <v>43194</v>
      </c>
      <c r="U1048" s="8">
        <v>43207</v>
      </c>
      <c r="V1048" s="7" t="b">
        <v>0</v>
      </c>
      <c r="W1048" s="6" t="s">
        <v>860</v>
      </c>
      <c r="X1048" s="6" t="s">
        <v>870</v>
      </c>
      <c r="Y1048" s="7">
        <v>1</v>
      </c>
      <c r="Z1048" s="6" t="s">
        <v>713</v>
      </c>
      <c r="AA1048" s="6" t="str">
        <f t="shared" si="64"/>
        <v/>
      </c>
      <c r="AB1048" s="6" t="str">
        <f t="shared" si="65"/>
        <v>07587384000130</v>
      </c>
      <c r="AD1048" s="10" t="str">
        <f>VLOOKUP(R1048,Layout2!$B$2:$M$2395,12,FALSE)</f>
        <v>07587384000130</v>
      </c>
      <c r="AE1048" s="10" t="str">
        <f>IF(ISNA(AD1048),VLOOKUP(C1048,Layout2!$F$2:$M$2395,8,FALSE),AD1048)</f>
        <v>07587384000130</v>
      </c>
      <c r="AF1048" s="10" t="str">
        <f>IF(ISNA(AE1048),VLOOKUP(B1048,Layout2!$F$2:$M$2395,8,FALSE),AE1048)</f>
        <v>07587384000130</v>
      </c>
      <c r="AG1048" s="10" t="str">
        <f>IF(ISNA(AF1048),VLOOKUP(B1048,Layout2!$B$2:$M$2395,12,FALSE),AF1048)</f>
        <v>07587384000130</v>
      </c>
      <c r="AI1048" s="17" t="e">
        <v>#N/A</v>
      </c>
      <c r="AJ1048" s="17" t="e">
        <v>#N/A</v>
      </c>
      <c r="AK1048" s="17" t="s">
        <v>19</v>
      </c>
      <c r="AL1048" t="str">
        <f t="shared" si="66"/>
        <v/>
      </c>
      <c r="AM1048" t="str">
        <f t="shared" si="67"/>
        <v xml:space="preserve">CRA Cocal Gaia Agro 1S 20E </v>
      </c>
    </row>
    <row r="1049" spans="1:39" ht="12.75" customHeight="1" x14ac:dyDescent="0.3">
      <c r="A1049" s="6" t="s">
        <v>3177</v>
      </c>
      <c r="B1049" s="6" t="s">
        <v>387</v>
      </c>
      <c r="C1049" s="6" t="s">
        <v>388</v>
      </c>
      <c r="D1049" s="7" t="b">
        <v>0</v>
      </c>
      <c r="E1049" s="6" t="s">
        <v>1089</v>
      </c>
      <c r="F1049" s="6" t="s">
        <v>975</v>
      </c>
      <c r="G1049" s="8">
        <v>43195</v>
      </c>
      <c r="H1049" s="8">
        <v>55153</v>
      </c>
      <c r="I1049" s="9"/>
      <c r="J1049" s="9"/>
      <c r="K1049" s="9"/>
      <c r="L1049" s="6" t="s">
        <v>19</v>
      </c>
      <c r="M1049" s="9"/>
      <c r="N1049" s="6" t="s">
        <v>888</v>
      </c>
      <c r="O1049" s="9"/>
      <c r="P1049" s="7">
        <v>0</v>
      </c>
      <c r="Q1049" s="6" t="s">
        <v>999</v>
      </c>
      <c r="R1049" s="6" t="s">
        <v>387</v>
      </c>
      <c r="S1049" s="6" t="s">
        <v>19</v>
      </c>
      <c r="T1049" s="8">
        <v>43194</v>
      </c>
      <c r="U1049" s="8">
        <v>43207</v>
      </c>
      <c r="V1049" s="7" t="b">
        <v>0</v>
      </c>
      <c r="W1049" s="6" t="s">
        <v>860</v>
      </c>
      <c r="X1049" s="6" t="s">
        <v>861</v>
      </c>
      <c r="Y1049" s="7">
        <v>1</v>
      </c>
      <c r="Z1049" s="6" t="s">
        <v>713</v>
      </c>
      <c r="AA1049" s="6" t="str">
        <f t="shared" si="64"/>
        <v/>
      </c>
      <c r="AB1049" s="6" t="str">
        <f t="shared" si="65"/>
        <v>12796232000187</v>
      </c>
      <c r="AD1049" s="10" t="str">
        <f>VLOOKUP(R1049,Layout2!$B$2:$M$2395,12,FALSE)</f>
        <v>12796232000187</v>
      </c>
      <c r="AE1049" s="10" t="str">
        <f>IF(ISNA(AD1049),VLOOKUP(C1049,Layout2!$F$2:$M$2395,8,FALSE),AD1049)</f>
        <v>12796232000187</v>
      </c>
      <c r="AF1049" s="10" t="str">
        <f>IF(ISNA(AE1049),VLOOKUP(B1049,Layout2!$F$2:$M$2395,8,FALSE),AE1049)</f>
        <v>12796232000187</v>
      </c>
      <c r="AG1049" s="10" t="str">
        <f>IF(ISNA(AF1049),VLOOKUP(B1049,Layout2!$B$2:$M$2395,12,FALSE),AF1049)</f>
        <v>12796232000187</v>
      </c>
      <c r="AI1049" s="17" t="e">
        <v>#N/A</v>
      </c>
      <c r="AJ1049" s="17" t="e">
        <v>#N/A</v>
      </c>
      <c r="AK1049" s="17" t="s">
        <v>19</v>
      </c>
      <c r="AL1049" t="str">
        <f t="shared" si="66"/>
        <v/>
      </c>
      <c r="AM1049" t="str">
        <f t="shared" si="67"/>
        <v>CA INDOSUEZ AGILITÉ FI RF CP</v>
      </c>
    </row>
    <row r="1050" spans="1:39" ht="12.75" customHeight="1" x14ac:dyDescent="0.3">
      <c r="A1050" s="6" t="s">
        <v>3178</v>
      </c>
      <c r="B1050" s="6" t="s">
        <v>290</v>
      </c>
      <c r="C1050" s="6" t="s">
        <v>291</v>
      </c>
      <c r="D1050" s="7" t="b">
        <v>0</v>
      </c>
      <c r="E1050" s="6" t="s">
        <v>1004</v>
      </c>
      <c r="F1050" s="6" t="s">
        <v>867</v>
      </c>
      <c r="G1050" s="8">
        <v>43200</v>
      </c>
      <c r="H1050" s="8">
        <v>46251</v>
      </c>
      <c r="I1050" s="9"/>
      <c r="J1050" s="9"/>
      <c r="K1050" s="9"/>
      <c r="L1050" s="6" t="s">
        <v>19</v>
      </c>
      <c r="M1050" s="9"/>
      <c r="N1050" s="6" t="s">
        <v>882</v>
      </c>
      <c r="O1050" s="9"/>
      <c r="P1050" s="7">
        <v>0.06</v>
      </c>
      <c r="Q1050" s="6" t="s">
        <v>999</v>
      </c>
      <c r="R1050" s="6" t="s">
        <v>290</v>
      </c>
      <c r="S1050" s="6" t="s">
        <v>19</v>
      </c>
      <c r="T1050" s="8">
        <v>43199</v>
      </c>
      <c r="U1050" s="8">
        <v>43542</v>
      </c>
      <c r="V1050" s="7" t="b">
        <v>0</v>
      </c>
      <c r="W1050" s="6" t="s">
        <v>860</v>
      </c>
      <c r="X1050" s="6" t="s">
        <v>1000</v>
      </c>
      <c r="Y1050" s="7">
        <v>1</v>
      </c>
      <c r="Z1050" s="6" t="s">
        <v>713</v>
      </c>
      <c r="AA1050" s="6" t="str">
        <f t="shared" si="64"/>
        <v/>
      </c>
      <c r="AB1050" s="6" t="str">
        <f t="shared" si="65"/>
        <v/>
      </c>
      <c r="AD1050" s="10" t="str">
        <f>VLOOKUP(R1050,Layout2!$B$2:$M$2395,12,FALSE)</f>
        <v/>
      </c>
      <c r="AE1050" s="10" t="str">
        <f>IF(ISNA(AD1050),VLOOKUP(C1050,Layout2!$F$2:$M$2395,8,FALSE),AD1050)</f>
        <v/>
      </c>
      <c r="AF1050" s="10" t="str">
        <f>IF(ISNA(AE1050),VLOOKUP(B1050,Layout2!$F$2:$M$2395,8,FALSE),AE1050)</f>
        <v/>
      </c>
      <c r="AG1050" s="10" t="str">
        <f>IF(ISNA(AF1050),VLOOKUP(B1050,Layout2!$B$2:$M$2395,12,FALSE),AF1050)</f>
        <v/>
      </c>
      <c r="AI1050" s="17" t="e">
        <v>#N/A</v>
      </c>
      <c r="AJ1050" s="17" t="e">
        <v>#N/A</v>
      </c>
      <c r="AK1050" s="17" t="s">
        <v>19</v>
      </c>
      <c r="AL1050" t="str">
        <f t="shared" si="66"/>
        <v/>
      </c>
      <c r="AM1050" t="str">
        <f t="shared" si="67"/>
        <v>FutDAPQ26</v>
      </c>
    </row>
    <row r="1051" spans="1:39" ht="12.75" customHeight="1" x14ac:dyDescent="0.3">
      <c r="A1051" s="6" t="s">
        <v>3179</v>
      </c>
      <c r="B1051" s="6" t="s">
        <v>3180</v>
      </c>
      <c r="C1051" s="6" t="s">
        <v>3181</v>
      </c>
      <c r="D1051" s="7" t="b">
        <v>0</v>
      </c>
      <c r="E1051" s="6" t="s">
        <v>1089</v>
      </c>
      <c r="F1051" s="6" t="s">
        <v>975</v>
      </c>
      <c r="G1051" s="8">
        <v>43207</v>
      </c>
      <c r="H1051" s="8">
        <v>55153</v>
      </c>
      <c r="I1051" s="9"/>
      <c r="J1051" s="9"/>
      <c r="K1051" s="9"/>
      <c r="L1051" s="6" t="s">
        <v>19</v>
      </c>
      <c r="M1051" s="9"/>
      <c r="N1051" s="6" t="s">
        <v>888</v>
      </c>
      <c r="O1051" s="9"/>
      <c r="P1051" s="7">
        <v>0</v>
      </c>
      <c r="Q1051" s="6" t="s">
        <v>999</v>
      </c>
      <c r="R1051" s="6" t="s">
        <v>3180</v>
      </c>
      <c r="S1051" s="6" t="s">
        <v>19</v>
      </c>
      <c r="T1051" s="8">
        <v>43200</v>
      </c>
      <c r="U1051" s="8">
        <v>43315</v>
      </c>
      <c r="V1051" s="7" t="b">
        <v>0</v>
      </c>
      <c r="W1051" s="6" t="s">
        <v>860</v>
      </c>
      <c r="X1051" s="6" t="s">
        <v>861</v>
      </c>
      <c r="Y1051" s="7">
        <v>1</v>
      </c>
      <c r="Z1051" s="6" t="s">
        <v>713</v>
      </c>
      <c r="AA1051" s="6" t="str">
        <f t="shared" si="64"/>
        <v/>
      </c>
      <c r="AB1051" s="6" t="str">
        <f t="shared" si="65"/>
        <v/>
      </c>
      <c r="AD1051" s="10" t="e">
        <f>VLOOKUP(R1051,Layout2!$B$2:$M$2395,12,FALSE)</f>
        <v>#N/A</v>
      </c>
      <c r="AE1051" s="10" t="e">
        <f>IF(ISNA(AD1051),VLOOKUP(C1051,Layout2!$F$2:$M$2395,8,FALSE),AD1051)</f>
        <v>#N/A</v>
      </c>
      <c r="AF1051" s="10" t="e">
        <f>IF(ISNA(AE1051),VLOOKUP(B1051,Layout2!$F$2:$M$2395,8,FALSE),AE1051)</f>
        <v>#N/A</v>
      </c>
      <c r="AG1051" s="10" t="e">
        <f>IF(ISNA(AF1051),VLOOKUP(B1051,Layout2!$B$2:$M$2395,12,FALSE),AF1051)</f>
        <v>#N/A</v>
      </c>
      <c r="AI1051" s="17" t="e">
        <v>#N/A</v>
      </c>
      <c r="AJ1051" s="17" t="e">
        <v>#N/A</v>
      </c>
      <c r="AK1051" s="17" t="s">
        <v>19</v>
      </c>
      <c r="AL1051" t="str">
        <f t="shared" si="66"/>
        <v/>
      </c>
      <c r="AM1051" t="str">
        <f t="shared" si="67"/>
        <v>FIDC Just 3S</v>
      </c>
    </row>
    <row r="1052" spans="1:39" ht="12.75" customHeight="1" x14ac:dyDescent="0.3">
      <c r="A1052" s="6" t="s">
        <v>3182</v>
      </c>
      <c r="B1052" s="6" t="s">
        <v>3183</v>
      </c>
      <c r="C1052" s="6" t="s">
        <v>3184</v>
      </c>
      <c r="D1052" s="7" t="b">
        <v>0</v>
      </c>
      <c r="E1052" s="6" t="s">
        <v>1089</v>
      </c>
      <c r="F1052" s="6" t="s">
        <v>975</v>
      </c>
      <c r="G1052" s="8">
        <v>43207</v>
      </c>
      <c r="H1052" s="8">
        <v>55153</v>
      </c>
      <c r="I1052" s="9"/>
      <c r="J1052" s="9"/>
      <c r="K1052" s="9"/>
      <c r="L1052" s="6" t="s">
        <v>19</v>
      </c>
      <c r="M1052" s="9"/>
      <c r="N1052" s="6" t="s">
        <v>888</v>
      </c>
      <c r="O1052" s="9"/>
      <c r="P1052" s="7">
        <v>0</v>
      </c>
      <c r="Q1052" s="6" t="s">
        <v>999</v>
      </c>
      <c r="R1052" s="6" t="s">
        <v>2873</v>
      </c>
      <c r="S1052" s="6" t="s">
        <v>19</v>
      </c>
      <c r="T1052" s="8">
        <v>43200</v>
      </c>
      <c r="U1052" s="8">
        <v>43207</v>
      </c>
      <c r="V1052" s="7" t="b">
        <v>0</v>
      </c>
      <c r="W1052" s="6" t="s">
        <v>860</v>
      </c>
      <c r="X1052" s="6" t="s">
        <v>861</v>
      </c>
      <c r="Y1052" s="7">
        <v>1</v>
      </c>
      <c r="Z1052" s="6" t="s">
        <v>713</v>
      </c>
      <c r="AA1052" s="6" t="str">
        <f t="shared" si="64"/>
        <v/>
      </c>
      <c r="AB1052" s="6" t="str">
        <f t="shared" si="65"/>
        <v/>
      </c>
      <c r="AD1052" s="10" t="e">
        <f>VLOOKUP(R1052,Layout2!$B$2:$M$2395,12,FALSE)</f>
        <v>#N/A</v>
      </c>
      <c r="AE1052" s="10" t="e">
        <f>IF(ISNA(AD1052),VLOOKUP(C1052,Layout2!$F$2:$M$2395,8,FALSE),AD1052)</f>
        <v>#N/A</v>
      </c>
      <c r="AF1052" s="10" t="e">
        <f>IF(ISNA(AE1052),VLOOKUP(B1052,Layout2!$F$2:$M$2395,8,FALSE),AE1052)</f>
        <v>#N/A</v>
      </c>
      <c r="AG1052" s="10" t="e">
        <f>IF(ISNA(AF1052),VLOOKUP(B1052,Layout2!$B$2:$M$2395,12,FALSE),AF1052)</f>
        <v>#N/A</v>
      </c>
      <c r="AI1052" s="17" t="e">
        <v>#N/A</v>
      </c>
      <c r="AJ1052" s="17" t="e">
        <v>#N/A</v>
      </c>
      <c r="AK1052" s="17" t="s">
        <v>19</v>
      </c>
      <c r="AL1052" t="str">
        <f t="shared" si="66"/>
        <v/>
      </c>
      <c r="AM1052" t="str">
        <f t="shared" si="67"/>
        <v>MANAGER GARDE DARTAGNAN FIC FIM</v>
      </c>
    </row>
    <row r="1053" spans="1:39" ht="12.75" customHeight="1" x14ac:dyDescent="0.3">
      <c r="A1053" s="6" t="s">
        <v>3185</v>
      </c>
      <c r="B1053" s="6" t="s">
        <v>3173</v>
      </c>
      <c r="C1053" s="6" t="s">
        <v>19</v>
      </c>
      <c r="D1053" s="7" t="b">
        <v>0</v>
      </c>
      <c r="E1053" s="6" t="s">
        <v>19</v>
      </c>
      <c r="F1053" s="6" t="s">
        <v>19</v>
      </c>
      <c r="G1053" s="8">
        <v>0</v>
      </c>
      <c r="H1053" s="8">
        <v>0</v>
      </c>
      <c r="I1053" s="9"/>
      <c r="J1053" s="9"/>
      <c r="K1053" s="9"/>
      <c r="L1053" s="6" t="s">
        <v>19</v>
      </c>
      <c r="M1053" s="9"/>
      <c r="N1053" s="6" t="s">
        <v>19</v>
      </c>
      <c r="O1053" s="9"/>
      <c r="P1053" s="7">
        <v>0</v>
      </c>
      <c r="Q1053" s="6" t="s">
        <v>19</v>
      </c>
      <c r="R1053" s="6" t="s">
        <v>19</v>
      </c>
      <c r="S1053" s="6" t="s">
        <v>19</v>
      </c>
      <c r="T1053" s="8">
        <v>43206</v>
      </c>
      <c r="U1053" s="8">
        <v>43312</v>
      </c>
      <c r="V1053" s="7" t="b">
        <v>0</v>
      </c>
      <c r="W1053" s="6" t="s">
        <v>860</v>
      </c>
      <c r="X1053" s="6" t="s">
        <v>19</v>
      </c>
      <c r="Y1053" s="7">
        <v>0</v>
      </c>
      <c r="Z1053" s="6" t="s">
        <v>19</v>
      </c>
      <c r="AA1053" s="6" t="str">
        <f t="shared" si="64"/>
        <v/>
      </c>
      <c r="AB1053" s="6" t="str">
        <f t="shared" si="65"/>
        <v/>
      </c>
      <c r="AD1053" s="10" t="e">
        <f>VLOOKUP(R1053,Layout2!$B$2:$M$2395,12,FALSE)</f>
        <v>#N/A</v>
      </c>
      <c r="AE1053" s="10" t="e">
        <f>IF(ISNA(AD1053),VLOOKUP(C1053,Layout2!$F$2:$M$2395,8,FALSE),AD1053)</f>
        <v>#N/A</v>
      </c>
      <c r="AF1053" s="10" t="e">
        <f>IF(ISNA(AE1053),VLOOKUP(B1053,Layout2!$F$2:$M$2395,8,FALSE),AE1053)</f>
        <v>#N/A</v>
      </c>
      <c r="AG1053" s="10" t="e">
        <f>IF(ISNA(AF1053),VLOOKUP(B1053,Layout2!$B$2:$M$2395,12,FALSE),AF1053)</f>
        <v>#N/A</v>
      </c>
      <c r="AI1053" s="17" t="e">
        <v>#N/A</v>
      </c>
      <c r="AJ1053" s="17" t="e">
        <v>#N/A</v>
      </c>
      <c r="AK1053" s="17" t="s">
        <v>19</v>
      </c>
      <c r="AL1053" t="str">
        <f t="shared" si="66"/>
        <v/>
      </c>
      <c r="AM1053" t="str">
        <f t="shared" si="67"/>
        <v>Unknown (2713218SR3)</v>
      </c>
    </row>
    <row r="1054" spans="1:39" ht="12.75" customHeight="1" x14ac:dyDescent="0.3">
      <c r="A1054" s="6" t="s">
        <v>3186</v>
      </c>
      <c r="B1054" s="6" t="s">
        <v>240</v>
      </c>
      <c r="C1054" s="6" t="s">
        <v>19</v>
      </c>
      <c r="D1054" s="7" t="b">
        <v>0</v>
      </c>
      <c r="E1054" s="6" t="s">
        <v>19</v>
      </c>
      <c r="F1054" s="6" t="s">
        <v>19</v>
      </c>
      <c r="G1054" s="8">
        <v>0</v>
      </c>
      <c r="H1054" s="8">
        <v>0</v>
      </c>
      <c r="I1054" s="9"/>
      <c r="J1054" s="9"/>
      <c r="K1054" s="9"/>
      <c r="L1054" s="6" t="s">
        <v>19</v>
      </c>
      <c r="M1054" s="9"/>
      <c r="N1054" s="6" t="s">
        <v>19</v>
      </c>
      <c r="O1054" s="9"/>
      <c r="P1054" s="7">
        <v>0</v>
      </c>
      <c r="Q1054" s="6" t="s">
        <v>19</v>
      </c>
      <c r="R1054" s="6" t="s">
        <v>19</v>
      </c>
      <c r="S1054" s="6" t="s">
        <v>19</v>
      </c>
      <c r="T1054" s="8">
        <v>43206</v>
      </c>
      <c r="U1054" s="8">
        <v>43206</v>
      </c>
      <c r="V1054" s="7" t="b">
        <v>0</v>
      </c>
      <c r="W1054" s="6" t="s">
        <v>712</v>
      </c>
      <c r="X1054" s="6" t="s">
        <v>19</v>
      </c>
      <c r="Y1054" s="7">
        <v>0</v>
      </c>
      <c r="Z1054" s="6" t="s">
        <v>19</v>
      </c>
      <c r="AA1054" s="6" t="str">
        <f t="shared" si="64"/>
        <v>2311492Z</v>
      </c>
      <c r="AB1054" s="6" t="str">
        <f t="shared" si="65"/>
        <v>01335341000180</v>
      </c>
      <c r="AD1054" s="10" t="e">
        <f>VLOOKUP(R1054,Layout2!$B$2:$M$2395,12,FALSE)</f>
        <v>#N/A</v>
      </c>
      <c r="AE1054" s="10" t="e">
        <f>IF(ISNA(AD1054),VLOOKUP(C1054,Layout2!$F$2:$M$2395,8,FALSE),AD1054)</f>
        <v>#N/A</v>
      </c>
      <c r="AF1054" s="10" t="str">
        <f>IF(ISNA(AE1054),VLOOKUP(B1054,Layout2!$F$2:$M$2395,8,FALSE),AE1054)</f>
        <v>01335341000180</v>
      </c>
      <c r="AG1054" s="10" t="str">
        <f>IF(ISNA(AF1054),VLOOKUP(B1054,Layout2!$B$2:$M$2395,12,FALSE),AF1054)</f>
        <v>01335341000180</v>
      </c>
      <c r="AI1054" s="17" t="s">
        <v>3171</v>
      </c>
      <c r="AJ1054" s="17" t="s">
        <v>3171</v>
      </c>
      <c r="AK1054" s="17" t="s">
        <v>3171</v>
      </c>
      <c r="AL1054" t="str">
        <f t="shared" si="66"/>
        <v>2311492Z</v>
      </c>
      <c r="AM1054" t="str">
        <f t="shared" si="67"/>
        <v>Unknown (PTPN13)</v>
      </c>
    </row>
    <row r="1055" spans="1:39" ht="12.75" customHeight="1" x14ac:dyDescent="0.3">
      <c r="A1055" s="6" t="s">
        <v>3187</v>
      </c>
      <c r="B1055" s="6" t="s">
        <v>3188</v>
      </c>
      <c r="C1055" s="6" t="s">
        <v>19</v>
      </c>
      <c r="D1055" s="7" t="b">
        <v>0</v>
      </c>
      <c r="E1055" s="6" t="s">
        <v>19</v>
      </c>
      <c r="F1055" s="6" t="s">
        <v>19</v>
      </c>
      <c r="G1055" s="8">
        <v>0</v>
      </c>
      <c r="H1055" s="8">
        <v>0</v>
      </c>
      <c r="I1055" s="9"/>
      <c r="J1055" s="9"/>
      <c r="K1055" s="9"/>
      <c r="L1055" s="6" t="s">
        <v>19</v>
      </c>
      <c r="M1055" s="9"/>
      <c r="N1055" s="6" t="s">
        <v>19</v>
      </c>
      <c r="O1055" s="9"/>
      <c r="P1055" s="7">
        <v>0</v>
      </c>
      <c r="Q1055" s="6" t="s">
        <v>19</v>
      </c>
      <c r="R1055" s="6" t="s">
        <v>19</v>
      </c>
      <c r="S1055" s="6" t="s">
        <v>19</v>
      </c>
      <c r="T1055" s="8">
        <v>43206</v>
      </c>
      <c r="U1055" s="8">
        <v>43206</v>
      </c>
      <c r="V1055" s="7" t="b">
        <v>0</v>
      </c>
      <c r="W1055" s="6" t="s">
        <v>712</v>
      </c>
      <c r="X1055" s="6" t="s">
        <v>19</v>
      </c>
      <c r="Y1055" s="7">
        <v>0</v>
      </c>
      <c r="Z1055" s="6" t="s">
        <v>19</v>
      </c>
      <c r="AA1055" s="6" t="str">
        <f t="shared" si="64"/>
        <v/>
      </c>
      <c r="AB1055" s="6" t="str">
        <f t="shared" si="65"/>
        <v/>
      </c>
      <c r="AD1055" s="10" t="e">
        <f>VLOOKUP(R1055,Layout2!$B$2:$M$2395,12,FALSE)</f>
        <v>#N/A</v>
      </c>
      <c r="AE1055" s="10" t="e">
        <f>IF(ISNA(AD1055),VLOOKUP(C1055,Layout2!$F$2:$M$2395,8,FALSE),AD1055)</f>
        <v>#N/A</v>
      </c>
      <c r="AF1055" s="10" t="e">
        <f>IF(ISNA(AE1055),VLOOKUP(B1055,Layout2!$F$2:$M$2395,8,FALSE),AE1055)</f>
        <v>#N/A</v>
      </c>
      <c r="AG1055" s="10" t="e">
        <f>IF(ISNA(AF1055),VLOOKUP(B1055,Layout2!$B$2:$M$2395,12,FALSE),AF1055)</f>
        <v>#N/A</v>
      </c>
      <c r="AI1055" s="17" t="e">
        <v>#N/A</v>
      </c>
      <c r="AJ1055" s="17" t="e">
        <v>#N/A</v>
      </c>
      <c r="AK1055" s="17" t="s">
        <v>19</v>
      </c>
      <c r="AL1055" t="str">
        <f t="shared" si="66"/>
        <v/>
      </c>
      <c r="AM1055" t="str">
        <f t="shared" si="67"/>
        <v>Unknown (0392416SEN)</v>
      </c>
    </row>
    <row r="1056" spans="1:39" ht="12.75" customHeight="1" x14ac:dyDescent="0.3">
      <c r="A1056" s="6" t="s">
        <v>3189</v>
      </c>
      <c r="B1056" s="6" t="s">
        <v>3181</v>
      </c>
      <c r="C1056" s="6" t="s">
        <v>19</v>
      </c>
      <c r="D1056" s="7" t="b">
        <v>0</v>
      </c>
      <c r="E1056" s="6" t="s">
        <v>19</v>
      </c>
      <c r="F1056" s="6" t="s">
        <v>19</v>
      </c>
      <c r="G1056" s="8">
        <v>0</v>
      </c>
      <c r="H1056" s="8">
        <v>0</v>
      </c>
      <c r="I1056" s="9"/>
      <c r="J1056" s="9"/>
      <c r="K1056" s="9"/>
      <c r="L1056" s="6" t="s">
        <v>19</v>
      </c>
      <c r="M1056" s="9"/>
      <c r="N1056" s="6" t="s">
        <v>19</v>
      </c>
      <c r="O1056" s="9"/>
      <c r="P1056" s="7">
        <v>0</v>
      </c>
      <c r="Q1056" s="6" t="s">
        <v>19</v>
      </c>
      <c r="R1056" s="6" t="s">
        <v>19</v>
      </c>
      <c r="S1056" s="6" t="s">
        <v>19</v>
      </c>
      <c r="T1056" s="8">
        <v>43206</v>
      </c>
      <c r="U1056" s="8">
        <v>43312</v>
      </c>
      <c r="V1056" s="7" t="b">
        <v>0</v>
      </c>
      <c r="W1056" s="6" t="s">
        <v>860</v>
      </c>
      <c r="X1056" s="6" t="s">
        <v>19</v>
      </c>
      <c r="Y1056" s="7">
        <v>0</v>
      </c>
      <c r="Z1056" s="6" t="s">
        <v>19</v>
      </c>
      <c r="AA1056" s="6" t="str">
        <f t="shared" si="64"/>
        <v/>
      </c>
      <c r="AB1056" s="6" t="str">
        <f t="shared" si="65"/>
        <v/>
      </c>
      <c r="AD1056" s="10" t="e">
        <f>VLOOKUP(R1056,Layout2!$B$2:$M$2395,12,FALSE)</f>
        <v>#N/A</v>
      </c>
      <c r="AE1056" s="10" t="e">
        <f>IF(ISNA(AD1056),VLOOKUP(C1056,Layout2!$F$2:$M$2395,8,FALSE),AD1056)</f>
        <v>#N/A</v>
      </c>
      <c r="AF1056" s="10" t="e">
        <f>IF(ISNA(AE1056),VLOOKUP(B1056,Layout2!$F$2:$M$2395,8,FALSE),AE1056)</f>
        <v>#N/A</v>
      </c>
      <c r="AG1056" s="10" t="e">
        <f>IF(ISNA(AF1056),VLOOKUP(B1056,Layout2!$B$2:$M$2395,12,FALSE),AF1056)</f>
        <v>#N/A</v>
      </c>
      <c r="AI1056" s="17" t="e">
        <v>#N/A</v>
      </c>
      <c r="AJ1056" s="17" t="e">
        <v>#N/A</v>
      </c>
      <c r="AK1056" s="17" t="s">
        <v>19</v>
      </c>
      <c r="AL1056" t="str">
        <f t="shared" si="66"/>
        <v/>
      </c>
      <c r="AM1056" t="str">
        <f t="shared" si="67"/>
        <v>Unknown (2389917SN3)</v>
      </c>
    </row>
    <row r="1057" spans="1:39" ht="12.75" customHeight="1" x14ac:dyDescent="0.3">
      <c r="A1057" s="6" t="s">
        <v>3190</v>
      </c>
      <c r="B1057" s="6" t="s">
        <v>73</v>
      </c>
      <c r="C1057" s="6" t="s">
        <v>19</v>
      </c>
      <c r="D1057" s="7" t="b">
        <v>0</v>
      </c>
      <c r="E1057" s="6" t="s">
        <v>19</v>
      </c>
      <c r="F1057" s="6" t="s">
        <v>19</v>
      </c>
      <c r="G1057" s="8">
        <v>0</v>
      </c>
      <c r="H1057" s="8">
        <v>0</v>
      </c>
      <c r="I1057" s="9"/>
      <c r="J1057" s="9"/>
      <c r="K1057" s="9"/>
      <c r="L1057" s="6" t="s">
        <v>19</v>
      </c>
      <c r="M1057" s="9"/>
      <c r="N1057" s="6" t="s">
        <v>19</v>
      </c>
      <c r="O1057" s="9"/>
      <c r="P1057" s="7">
        <v>0</v>
      </c>
      <c r="Q1057" s="6" t="s">
        <v>19</v>
      </c>
      <c r="R1057" s="6" t="s">
        <v>19</v>
      </c>
      <c r="S1057" s="6" t="s">
        <v>19</v>
      </c>
      <c r="T1057" s="8">
        <v>43206</v>
      </c>
      <c r="U1057" s="8">
        <v>43312</v>
      </c>
      <c r="V1057" s="7" t="b">
        <v>0</v>
      </c>
      <c r="W1057" s="6" t="s">
        <v>860</v>
      </c>
      <c r="X1057" s="6" t="s">
        <v>19</v>
      </c>
      <c r="Y1057" s="7">
        <v>0</v>
      </c>
      <c r="Z1057" s="6" t="s">
        <v>19</v>
      </c>
      <c r="AA1057" s="6" t="str">
        <f t="shared" si="64"/>
        <v/>
      </c>
      <c r="AB1057" s="6" t="str">
        <f t="shared" si="65"/>
        <v>02773542000122</v>
      </c>
      <c r="AD1057" s="10" t="e">
        <f>VLOOKUP(R1057,Layout2!$B$2:$M$2395,12,FALSE)</f>
        <v>#N/A</v>
      </c>
      <c r="AE1057" s="10" t="e">
        <f>IF(ISNA(AD1057),VLOOKUP(C1057,Layout2!$F$2:$M$2395,8,FALSE),AD1057)</f>
        <v>#N/A</v>
      </c>
      <c r="AF1057" s="10" t="str">
        <f>IF(ISNA(AE1057),VLOOKUP(B1057,Layout2!$F$2:$M$2395,8,FALSE),AE1057)</f>
        <v>02773542000122</v>
      </c>
      <c r="AG1057" s="10" t="str">
        <f>IF(ISNA(AF1057),VLOOKUP(B1057,Layout2!$B$2:$M$2395,12,FALSE),AF1057)</f>
        <v>02773542000122</v>
      </c>
      <c r="AI1057" s="17" t="e">
        <v>#N/A</v>
      </c>
      <c r="AJ1057" s="17" t="e">
        <v>#N/A</v>
      </c>
      <c r="AK1057" s="17" t="s">
        <v>19</v>
      </c>
      <c r="AL1057" t="str">
        <f t="shared" si="66"/>
        <v/>
      </c>
      <c r="AM1057" t="str">
        <f t="shared" si="67"/>
        <v>Unknown (16F0257339)</v>
      </c>
    </row>
    <row r="1058" spans="1:39" ht="12.75" customHeight="1" x14ac:dyDescent="0.3">
      <c r="A1058" s="6" t="s">
        <v>3191</v>
      </c>
      <c r="B1058" s="6" t="s">
        <v>180</v>
      </c>
      <c r="C1058" s="6" t="s">
        <v>19</v>
      </c>
      <c r="D1058" s="7" t="b">
        <v>0</v>
      </c>
      <c r="E1058" s="6" t="s">
        <v>19</v>
      </c>
      <c r="F1058" s="6" t="s">
        <v>19</v>
      </c>
      <c r="G1058" s="8">
        <v>0</v>
      </c>
      <c r="H1058" s="8">
        <v>0</v>
      </c>
      <c r="I1058" s="9"/>
      <c r="J1058" s="9"/>
      <c r="K1058" s="9"/>
      <c r="L1058" s="6" t="s">
        <v>19</v>
      </c>
      <c r="M1058" s="9"/>
      <c r="N1058" s="6" t="s">
        <v>19</v>
      </c>
      <c r="O1058" s="9"/>
      <c r="P1058" s="7">
        <v>0</v>
      </c>
      <c r="Q1058" s="6" t="s">
        <v>19</v>
      </c>
      <c r="R1058" s="6" t="s">
        <v>19</v>
      </c>
      <c r="S1058" s="6" t="s">
        <v>19</v>
      </c>
      <c r="T1058" s="8">
        <v>43206</v>
      </c>
      <c r="U1058" s="8">
        <v>43312</v>
      </c>
      <c r="V1058" s="7" t="b">
        <v>0</v>
      </c>
      <c r="W1058" s="6" t="s">
        <v>860</v>
      </c>
      <c r="X1058" s="6" t="s">
        <v>19</v>
      </c>
      <c r="Y1058" s="7">
        <v>0</v>
      </c>
      <c r="Z1058" s="6" t="s">
        <v>19</v>
      </c>
      <c r="AA1058" s="6" t="str">
        <f t="shared" si="64"/>
        <v>CMIG4</v>
      </c>
      <c r="AB1058" s="6" t="str">
        <f t="shared" si="65"/>
        <v>06981180000116</v>
      </c>
      <c r="AD1058" s="10" t="e">
        <f>VLOOKUP(R1058,Layout2!$B$2:$M$2395,12,FALSE)</f>
        <v>#N/A</v>
      </c>
      <c r="AE1058" s="10" t="e">
        <f>IF(ISNA(AD1058),VLOOKUP(C1058,Layout2!$F$2:$M$2395,8,FALSE),AD1058)</f>
        <v>#N/A</v>
      </c>
      <c r="AF1058" s="10" t="str">
        <f>IF(ISNA(AE1058),VLOOKUP(B1058,Layout2!$F$2:$M$2395,8,FALSE),AE1058)</f>
        <v>06981180000116</v>
      </c>
      <c r="AG1058" s="10" t="str">
        <f>IF(ISNA(AF1058),VLOOKUP(B1058,Layout2!$B$2:$M$2395,12,FALSE),AF1058)</f>
        <v>06981180000116</v>
      </c>
      <c r="AI1058" s="17" t="s">
        <v>981</v>
      </c>
      <c r="AJ1058" s="17" t="s">
        <v>981</v>
      </c>
      <c r="AK1058" s="17" t="s">
        <v>981</v>
      </c>
      <c r="AL1058" t="str">
        <f t="shared" si="66"/>
        <v>CMIG4</v>
      </c>
      <c r="AM1058" t="str">
        <f t="shared" si="67"/>
        <v>Unknown (CMDT23)</v>
      </c>
    </row>
    <row r="1059" spans="1:39" ht="12.75" customHeight="1" x14ac:dyDescent="0.3">
      <c r="A1059" s="6" t="s">
        <v>3192</v>
      </c>
      <c r="B1059" s="6" t="s">
        <v>135</v>
      </c>
      <c r="C1059" s="6" t="s">
        <v>19</v>
      </c>
      <c r="D1059" s="7" t="b">
        <v>0</v>
      </c>
      <c r="E1059" s="6" t="s">
        <v>19</v>
      </c>
      <c r="F1059" s="6" t="s">
        <v>19</v>
      </c>
      <c r="G1059" s="8">
        <v>0</v>
      </c>
      <c r="H1059" s="8">
        <v>0</v>
      </c>
      <c r="I1059" s="9"/>
      <c r="J1059" s="9"/>
      <c r="K1059" s="9"/>
      <c r="L1059" s="6" t="s">
        <v>19</v>
      </c>
      <c r="M1059" s="9"/>
      <c r="N1059" s="6" t="s">
        <v>19</v>
      </c>
      <c r="O1059" s="9"/>
      <c r="P1059" s="7">
        <v>0</v>
      </c>
      <c r="Q1059" s="6" t="s">
        <v>19</v>
      </c>
      <c r="R1059" s="6" t="s">
        <v>135</v>
      </c>
      <c r="S1059" s="6" t="s">
        <v>19</v>
      </c>
      <c r="T1059" s="8">
        <v>43206</v>
      </c>
      <c r="U1059" s="8">
        <v>43426</v>
      </c>
      <c r="V1059" s="7" t="b">
        <v>1</v>
      </c>
      <c r="W1059" s="6" t="s">
        <v>860</v>
      </c>
      <c r="X1059" s="6" t="s">
        <v>19</v>
      </c>
      <c r="Y1059" s="7">
        <v>0</v>
      </c>
      <c r="Z1059" s="6" t="s">
        <v>19</v>
      </c>
      <c r="AA1059" s="6" t="str">
        <f t="shared" si="64"/>
        <v/>
      </c>
      <c r="AB1059" s="6" t="str">
        <f t="shared" si="65"/>
        <v>14876090000193</v>
      </c>
      <c r="AD1059" s="10" t="e">
        <f>VLOOKUP(R1059,Layout2!$B$2:$M$2395,12,FALSE)</f>
        <v>#N/A</v>
      </c>
      <c r="AE1059" s="10" t="e">
        <f>IF(ISNA(AD1059),VLOOKUP(C1059,Layout2!$F$2:$M$2395,8,FALSE),AD1059)</f>
        <v>#N/A</v>
      </c>
      <c r="AF1059" s="10" t="str">
        <f>IF(ISNA(AE1059),VLOOKUP(B1059,Layout2!$F$2:$M$2395,8,FALSE),AE1059)</f>
        <v>14876090000193</v>
      </c>
      <c r="AG1059" s="10" t="str">
        <f>IF(ISNA(AF1059),VLOOKUP(B1059,Layout2!$B$2:$M$2395,12,FALSE),AF1059)</f>
        <v>14876090000193</v>
      </c>
      <c r="AI1059" s="17" t="e">
        <v>#N/A</v>
      </c>
      <c r="AJ1059" s="17" t="e">
        <v>#N/A</v>
      </c>
      <c r="AK1059" s="17" t="s">
        <v>19</v>
      </c>
      <c r="AL1059" t="str">
        <f t="shared" si="66"/>
        <v/>
      </c>
      <c r="AM1059" t="str">
        <f t="shared" si="67"/>
        <v>CRA Cocal Gaia Agro 1S 20E</v>
      </c>
    </row>
    <row r="1060" spans="1:39" ht="12.75" customHeight="1" x14ac:dyDescent="0.3">
      <c r="A1060" s="6" t="s">
        <v>3193</v>
      </c>
      <c r="B1060" s="6" t="s">
        <v>92</v>
      </c>
      <c r="C1060" s="6" t="s">
        <v>19</v>
      </c>
      <c r="D1060" s="7" t="b">
        <v>0</v>
      </c>
      <c r="E1060" s="6" t="s">
        <v>19</v>
      </c>
      <c r="F1060" s="6" t="s">
        <v>19</v>
      </c>
      <c r="G1060" s="8">
        <v>0</v>
      </c>
      <c r="H1060" s="8">
        <v>0</v>
      </c>
      <c r="I1060" s="9"/>
      <c r="J1060" s="9"/>
      <c r="K1060" s="9"/>
      <c r="L1060" s="6" t="s">
        <v>19</v>
      </c>
      <c r="M1060" s="9"/>
      <c r="N1060" s="6" t="s">
        <v>19</v>
      </c>
      <c r="O1060" s="9"/>
      <c r="P1060" s="7">
        <v>0</v>
      </c>
      <c r="Q1060" s="6" t="s">
        <v>19</v>
      </c>
      <c r="R1060" s="6" t="s">
        <v>19</v>
      </c>
      <c r="S1060" s="6" t="s">
        <v>19</v>
      </c>
      <c r="T1060" s="8">
        <v>43206</v>
      </c>
      <c r="U1060" s="8">
        <v>43312</v>
      </c>
      <c r="V1060" s="7" t="b">
        <v>0</v>
      </c>
      <c r="W1060" s="6" t="s">
        <v>860</v>
      </c>
      <c r="X1060" s="6" t="s">
        <v>19</v>
      </c>
      <c r="Y1060" s="7">
        <v>0</v>
      </c>
      <c r="Z1060" s="6" t="s">
        <v>19</v>
      </c>
      <c r="AA1060" s="6" t="str">
        <f t="shared" si="64"/>
        <v/>
      </c>
      <c r="AB1060" s="6" t="str">
        <f t="shared" si="65"/>
        <v>09304427000158</v>
      </c>
      <c r="AD1060" s="10" t="e">
        <f>VLOOKUP(R1060,Layout2!$B$2:$M$2395,12,FALSE)</f>
        <v>#N/A</v>
      </c>
      <c r="AE1060" s="10" t="e">
        <f>IF(ISNA(AD1060),VLOOKUP(C1060,Layout2!$F$2:$M$2395,8,FALSE),AD1060)</f>
        <v>#N/A</v>
      </c>
      <c r="AF1060" s="10" t="str">
        <f>IF(ISNA(AE1060),VLOOKUP(B1060,Layout2!$F$2:$M$2395,8,FALSE),AE1060)</f>
        <v>09304427000158</v>
      </c>
      <c r="AG1060" s="10" t="str">
        <f>IF(ISNA(AF1060),VLOOKUP(B1060,Layout2!$B$2:$M$2395,12,FALSE),AF1060)</f>
        <v>09304427000158</v>
      </c>
      <c r="AI1060" s="17" t="e">
        <v>#N/A</v>
      </c>
      <c r="AJ1060" s="17" t="e">
        <v>#N/A</v>
      </c>
      <c r="AK1060" s="17" t="s">
        <v>19</v>
      </c>
      <c r="AL1060" t="str">
        <f t="shared" si="66"/>
        <v/>
      </c>
      <c r="AM1060" t="str">
        <f t="shared" si="67"/>
        <v>Unknown (17L0853948)</v>
      </c>
    </row>
    <row r="1061" spans="1:39" ht="12.75" customHeight="1" x14ac:dyDescent="0.3">
      <c r="A1061" s="6" t="s">
        <v>3194</v>
      </c>
      <c r="B1061" s="6" t="s">
        <v>256</v>
      </c>
      <c r="C1061" s="6" t="s">
        <v>19</v>
      </c>
      <c r="D1061" s="7" t="b">
        <v>0</v>
      </c>
      <c r="E1061" s="6" t="s">
        <v>19</v>
      </c>
      <c r="F1061" s="6" t="s">
        <v>19</v>
      </c>
      <c r="G1061" s="8">
        <v>0</v>
      </c>
      <c r="H1061" s="8">
        <v>0</v>
      </c>
      <c r="I1061" s="9"/>
      <c r="J1061" s="9"/>
      <c r="K1061" s="9"/>
      <c r="L1061" s="6" t="s">
        <v>19</v>
      </c>
      <c r="M1061" s="9"/>
      <c r="N1061" s="6" t="s">
        <v>19</v>
      </c>
      <c r="O1061" s="9"/>
      <c r="P1061" s="7">
        <v>0</v>
      </c>
      <c r="Q1061" s="6" t="s">
        <v>19</v>
      </c>
      <c r="R1061" s="6" t="s">
        <v>19</v>
      </c>
      <c r="S1061" s="6" t="s">
        <v>19</v>
      </c>
      <c r="T1061" s="8">
        <v>43206</v>
      </c>
      <c r="U1061" s="8">
        <v>43312</v>
      </c>
      <c r="V1061" s="7" t="b">
        <v>0</v>
      </c>
      <c r="W1061" s="6" t="s">
        <v>860</v>
      </c>
      <c r="X1061" s="6" t="s">
        <v>19</v>
      </c>
      <c r="Y1061" s="7">
        <v>0</v>
      </c>
      <c r="Z1061" s="6" t="s">
        <v>19</v>
      </c>
      <c r="AA1061" s="6" t="str">
        <f t="shared" si="64"/>
        <v>ENTRBZ</v>
      </c>
      <c r="AB1061" s="6" t="str">
        <f t="shared" si="65"/>
        <v>26664057000189</v>
      </c>
      <c r="AD1061" s="10" t="e">
        <f>VLOOKUP(R1061,Layout2!$B$2:$M$2395,12,FALSE)</f>
        <v>#N/A</v>
      </c>
      <c r="AE1061" s="10" t="e">
        <f>IF(ISNA(AD1061),VLOOKUP(C1061,Layout2!$F$2:$M$2395,8,FALSE),AD1061)</f>
        <v>#N/A</v>
      </c>
      <c r="AF1061" s="10" t="str">
        <f>IF(ISNA(AE1061),VLOOKUP(B1061,Layout2!$F$2:$M$2395,8,FALSE),AE1061)</f>
        <v>26664057000189</v>
      </c>
      <c r="AG1061" s="10" t="str">
        <f>IF(ISNA(AF1061),VLOOKUP(B1061,Layout2!$B$2:$M$2395,12,FALSE),AF1061)</f>
        <v>26664057000189</v>
      </c>
      <c r="AI1061" s="17" t="s">
        <v>2867</v>
      </c>
      <c r="AJ1061" s="17" t="s">
        <v>2867</v>
      </c>
      <c r="AK1061" s="17" t="s">
        <v>2867</v>
      </c>
      <c r="AL1061" t="str">
        <f t="shared" si="66"/>
        <v>ENTRBZ</v>
      </c>
      <c r="AM1061" t="str">
        <f t="shared" si="67"/>
        <v>Unknown (ENTV12)</v>
      </c>
    </row>
    <row r="1062" spans="1:39" ht="12.75" customHeight="1" x14ac:dyDescent="0.3">
      <c r="A1062" s="6" t="s">
        <v>3195</v>
      </c>
      <c r="B1062" s="6" t="s">
        <v>3196</v>
      </c>
      <c r="C1062" s="6" t="s">
        <v>3197</v>
      </c>
      <c r="D1062" s="7" t="b">
        <v>0</v>
      </c>
      <c r="E1062" s="6" t="s">
        <v>1089</v>
      </c>
      <c r="F1062" s="6" t="s">
        <v>975</v>
      </c>
      <c r="G1062" s="8">
        <v>43208</v>
      </c>
      <c r="H1062" s="8">
        <v>43208</v>
      </c>
      <c r="I1062" s="9"/>
      <c r="J1062" s="9"/>
      <c r="K1062" s="9"/>
      <c r="L1062" s="6" t="s">
        <v>19</v>
      </c>
      <c r="M1062" s="9"/>
      <c r="N1062" s="6" t="s">
        <v>888</v>
      </c>
      <c r="O1062" s="9"/>
      <c r="P1062" s="7">
        <v>0</v>
      </c>
      <c r="Q1062" s="6" t="s">
        <v>999</v>
      </c>
      <c r="R1062" s="6" t="s">
        <v>3196</v>
      </c>
      <c r="S1062" s="6" t="s">
        <v>19</v>
      </c>
      <c r="T1062" s="8">
        <v>43207</v>
      </c>
      <c r="U1062" s="8">
        <v>43207</v>
      </c>
      <c r="V1062" s="7" t="b">
        <v>1</v>
      </c>
      <c r="W1062" s="6" t="s">
        <v>1230</v>
      </c>
      <c r="X1062" s="6" t="s">
        <v>861</v>
      </c>
      <c r="Y1062" s="7">
        <v>1</v>
      </c>
      <c r="Z1062" s="6" t="s">
        <v>713</v>
      </c>
      <c r="AA1062" s="6" t="str">
        <f t="shared" si="64"/>
        <v/>
      </c>
      <c r="AB1062" s="6" t="str">
        <f t="shared" si="65"/>
        <v/>
      </c>
      <c r="AD1062" s="10" t="e">
        <f>VLOOKUP(R1062,Layout2!$B$2:$M$2395,12,FALSE)</f>
        <v>#N/A</v>
      </c>
      <c r="AE1062" s="10" t="e">
        <f>IF(ISNA(AD1062),VLOOKUP(C1062,Layout2!$F$2:$M$2395,8,FALSE),AD1062)</f>
        <v>#N/A</v>
      </c>
      <c r="AF1062" s="10" t="e">
        <f>IF(ISNA(AE1062),VLOOKUP(B1062,Layout2!$F$2:$M$2395,8,FALSE),AE1062)</f>
        <v>#N/A</v>
      </c>
      <c r="AG1062" s="10" t="e">
        <f>IF(ISNA(AF1062),VLOOKUP(B1062,Layout2!$B$2:$M$2395,12,FALSE),AF1062)</f>
        <v>#N/A</v>
      </c>
      <c r="AI1062" s="17" t="e">
        <v>#N/A</v>
      </c>
      <c r="AJ1062" s="17" t="e">
        <v>#N/A</v>
      </c>
      <c r="AK1062" s="17" t="s">
        <v>19</v>
      </c>
      <c r="AL1062" t="str">
        <f t="shared" si="66"/>
        <v/>
      </c>
      <c r="AM1062" t="str">
        <f t="shared" si="67"/>
        <v>Unknown (BRJUSTCTF017)</v>
      </c>
    </row>
    <row r="1063" spans="1:39" ht="12.75" customHeight="1" x14ac:dyDescent="0.3">
      <c r="A1063" s="6" t="s">
        <v>3198</v>
      </c>
      <c r="B1063" s="6" t="s">
        <v>3199</v>
      </c>
      <c r="C1063" s="6" t="s">
        <v>3200</v>
      </c>
      <c r="D1063" s="7" t="b">
        <v>0</v>
      </c>
      <c r="E1063" s="6" t="s">
        <v>974</v>
      </c>
      <c r="F1063" s="6" t="s">
        <v>975</v>
      </c>
      <c r="G1063" s="8">
        <v>43216</v>
      </c>
      <c r="H1063" s="8">
        <v>55153</v>
      </c>
      <c r="I1063" s="9"/>
      <c r="J1063" s="9"/>
      <c r="K1063" s="9"/>
      <c r="L1063" s="6" t="s">
        <v>19</v>
      </c>
      <c r="M1063" s="9"/>
      <c r="N1063" s="6" t="s">
        <v>888</v>
      </c>
      <c r="O1063" s="9"/>
      <c r="P1063" s="7">
        <v>0</v>
      </c>
      <c r="Q1063" s="6" t="s">
        <v>999</v>
      </c>
      <c r="R1063" s="6" t="s">
        <v>3199</v>
      </c>
      <c r="S1063" s="6" t="s">
        <v>19</v>
      </c>
      <c r="T1063" s="8">
        <v>43215</v>
      </c>
      <c r="U1063" s="8">
        <v>43325</v>
      </c>
      <c r="V1063" s="7" t="b">
        <v>0</v>
      </c>
      <c r="W1063" s="6" t="s">
        <v>860</v>
      </c>
      <c r="X1063" s="6" t="s">
        <v>861</v>
      </c>
      <c r="Y1063" s="7">
        <v>1</v>
      </c>
      <c r="Z1063" s="6" t="s">
        <v>713</v>
      </c>
      <c r="AA1063" s="6" t="str">
        <f t="shared" si="64"/>
        <v/>
      </c>
      <c r="AB1063" s="6" t="str">
        <f t="shared" si="65"/>
        <v/>
      </c>
      <c r="AD1063" s="10" t="e">
        <f>VLOOKUP(R1063,Layout2!$B$2:$M$2395,12,FALSE)</f>
        <v>#N/A</v>
      </c>
      <c r="AE1063" s="10" t="e">
        <f>IF(ISNA(AD1063),VLOOKUP(C1063,Layout2!$F$2:$M$2395,8,FALSE),AD1063)</f>
        <v>#N/A</v>
      </c>
      <c r="AF1063" s="10" t="e">
        <f>IF(ISNA(AE1063),VLOOKUP(B1063,Layout2!$F$2:$M$2395,8,FALSE),AE1063)</f>
        <v>#N/A</v>
      </c>
      <c r="AG1063" s="10" t="e">
        <f>IF(ISNA(AF1063),VLOOKUP(B1063,Layout2!$B$2:$M$2395,12,FALSE),AF1063)</f>
        <v>#N/A</v>
      </c>
      <c r="AI1063" s="17" t="e">
        <v>#N/A</v>
      </c>
      <c r="AJ1063" s="17" t="e">
        <v>#N/A</v>
      </c>
      <c r="AK1063" s="17" t="s">
        <v>19</v>
      </c>
      <c r="AL1063" t="str">
        <f t="shared" si="66"/>
        <v/>
      </c>
      <c r="AM1063" t="str">
        <f t="shared" si="67"/>
        <v>VINCI SHOP CENTERS FII</v>
      </c>
    </row>
    <row r="1064" spans="1:39" ht="12.75" customHeight="1" x14ac:dyDescent="0.3">
      <c r="A1064" s="6" t="s">
        <v>3201</v>
      </c>
      <c r="B1064" s="6" t="s">
        <v>332</v>
      </c>
      <c r="C1064" s="6" t="s">
        <v>19</v>
      </c>
      <c r="D1064" s="7" t="b">
        <v>0</v>
      </c>
      <c r="E1064" s="6" t="s">
        <v>19</v>
      </c>
      <c r="F1064" s="6" t="s">
        <v>19</v>
      </c>
      <c r="G1064" s="8">
        <v>0</v>
      </c>
      <c r="H1064" s="8">
        <v>0</v>
      </c>
      <c r="I1064" s="9"/>
      <c r="J1064" s="9"/>
      <c r="K1064" s="9"/>
      <c r="L1064" s="6" t="s">
        <v>19</v>
      </c>
      <c r="M1064" s="9"/>
      <c r="N1064" s="6" t="s">
        <v>19</v>
      </c>
      <c r="O1064" s="9"/>
      <c r="P1064" s="7">
        <v>0</v>
      </c>
      <c r="Q1064" s="6" t="s">
        <v>19</v>
      </c>
      <c r="R1064" s="6" t="s">
        <v>19</v>
      </c>
      <c r="S1064" s="6" t="s">
        <v>19</v>
      </c>
      <c r="T1064" s="8">
        <v>43216</v>
      </c>
      <c r="U1064" s="8">
        <v>43216</v>
      </c>
      <c r="V1064" s="7" t="b">
        <v>0</v>
      </c>
      <c r="W1064" s="6" t="s">
        <v>712</v>
      </c>
      <c r="X1064" s="6" t="s">
        <v>19</v>
      </c>
      <c r="Y1064" s="7">
        <v>0</v>
      </c>
      <c r="Z1064" s="6" t="s">
        <v>19</v>
      </c>
      <c r="AA1064" s="6" t="str">
        <f t="shared" si="64"/>
        <v/>
      </c>
      <c r="AB1064" s="6" t="str">
        <f t="shared" si="65"/>
        <v/>
      </c>
      <c r="AD1064" s="10" t="e">
        <f>VLOOKUP(R1064,Layout2!$B$2:$M$2395,12,FALSE)</f>
        <v>#N/A</v>
      </c>
      <c r="AE1064" s="10" t="e">
        <f>IF(ISNA(AD1064),VLOOKUP(C1064,Layout2!$F$2:$M$2395,8,FALSE),AD1064)</f>
        <v>#N/A</v>
      </c>
      <c r="AF1064" s="10" t="e">
        <f>IF(ISNA(AE1064),VLOOKUP(B1064,Layout2!$F$2:$M$2395,8,FALSE),AE1064)</f>
        <v>#N/A</v>
      </c>
      <c r="AG1064" s="10" t="str">
        <f>IF(ISNA(AF1064),VLOOKUP(B1064,Layout2!$B$2:$M$2395,12,FALSE),AF1064)</f>
        <v/>
      </c>
      <c r="AI1064" s="17" t="e">
        <v>#N/A</v>
      </c>
      <c r="AJ1064" s="17" t="e">
        <v>#N/A</v>
      </c>
      <c r="AK1064" s="17" t="s">
        <v>19</v>
      </c>
      <c r="AL1064" t="str">
        <f t="shared" si="66"/>
        <v/>
      </c>
      <c r="AM1064" t="str">
        <f t="shared" si="67"/>
        <v>Unknown (BRHGRUCTF002)</v>
      </c>
    </row>
    <row r="1065" spans="1:39" ht="12.75" customHeight="1" x14ac:dyDescent="0.3">
      <c r="A1065" s="6" t="s">
        <v>3202</v>
      </c>
      <c r="B1065" s="6" t="s">
        <v>3203</v>
      </c>
      <c r="C1065" s="6" t="s">
        <v>3204</v>
      </c>
      <c r="D1065" s="7" t="b">
        <v>0</v>
      </c>
      <c r="E1065" s="6" t="s">
        <v>974</v>
      </c>
      <c r="F1065" s="6" t="s">
        <v>975</v>
      </c>
      <c r="G1065" s="8">
        <v>43222</v>
      </c>
      <c r="H1065" s="8">
        <v>43222</v>
      </c>
      <c r="I1065" s="9"/>
      <c r="J1065" s="9"/>
      <c r="K1065" s="9"/>
      <c r="L1065" s="6" t="s">
        <v>19</v>
      </c>
      <c r="M1065" s="9"/>
      <c r="N1065" s="6" t="s">
        <v>888</v>
      </c>
      <c r="O1065" s="9"/>
      <c r="P1065" s="7">
        <v>0</v>
      </c>
      <c r="Q1065" s="6" t="s">
        <v>999</v>
      </c>
      <c r="R1065" s="6" t="s">
        <v>3203</v>
      </c>
      <c r="S1065" s="6" t="s">
        <v>19</v>
      </c>
      <c r="T1065" s="8">
        <v>43220</v>
      </c>
      <c r="U1065" s="8">
        <v>43220</v>
      </c>
      <c r="V1065" s="7" t="b">
        <v>1</v>
      </c>
      <c r="W1065" s="6" t="s">
        <v>1230</v>
      </c>
      <c r="X1065" s="6" t="s">
        <v>861</v>
      </c>
      <c r="Y1065" s="7">
        <v>1</v>
      </c>
      <c r="Z1065" s="6" t="s">
        <v>713</v>
      </c>
      <c r="AA1065" s="6" t="str">
        <f t="shared" si="64"/>
        <v/>
      </c>
      <c r="AB1065" s="6" t="str">
        <f t="shared" si="65"/>
        <v/>
      </c>
      <c r="AD1065" s="10" t="e">
        <f>VLOOKUP(R1065,Layout2!$B$2:$M$2395,12,FALSE)</f>
        <v>#N/A</v>
      </c>
      <c r="AE1065" s="10" t="e">
        <f>IF(ISNA(AD1065),VLOOKUP(C1065,Layout2!$F$2:$M$2395,8,FALSE),AD1065)</f>
        <v>#N/A</v>
      </c>
      <c r="AF1065" s="10" t="e">
        <f>IF(ISNA(AE1065),VLOOKUP(B1065,Layout2!$F$2:$M$2395,8,FALSE),AE1065)</f>
        <v>#N/A</v>
      </c>
      <c r="AG1065" s="10" t="e">
        <f>IF(ISNA(AF1065),VLOOKUP(B1065,Layout2!$B$2:$M$2395,12,FALSE),AF1065)</f>
        <v>#N/A</v>
      </c>
      <c r="AI1065" s="17" t="e">
        <v>#N/A</v>
      </c>
      <c r="AJ1065" s="17" t="e">
        <v>#N/A</v>
      </c>
      <c r="AK1065" s="17" t="s">
        <v>19</v>
      </c>
      <c r="AL1065" t="str">
        <f t="shared" si="66"/>
        <v/>
      </c>
      <c r="AM1065" t="str">
        <f t="shared" si="67"/>
        <v>Unknown (BRFLRPD02M19)</v>
      </c>
    </row>
    <row r="1066" spans="1:39" ht="12.75" customHeight="1" x14ac:dyDescent="0.3">
      <c r="A1066" s="6" t="s">
        <v>3205</v>
      </c>
      <c r="B1066" s="6" t="s">
        <v>3206</v>
      </c>
      <c r="C1066" s="6" t="s">
        <v>3207</v>
      </c>
      <c r="D1066" s="7" t="b">
        <v>0</v>
      </c>
      <c r="E1066" s="6" t="s">
        <v>1004</v>
      </c>
      <c r="F1066" s="6" t="s">
        <v>867</v>
      </c>
      <c r="G1066" s="8">
        <v>43222</v>
      </c>
      <c r="H1066" s="8">
        <v>43600</v>
      </c>
      <c r="I1066" s="9"/>
      <c r="J1066" s="9"/>
      <c r="K1066" s="9"/>
      <c r="L1066" s="6" t="s">
        <v>19</v>
      </c>
      <c r="M1066" s="9"/>
      <c r="N1066" s="6" t="s">
        <v>882</v>
      </c>
      <c r="O1066" s="9"/>
      <c r="P1066" s="7">
        <v>0.06</v>
      </c>
      <c r="Q1066" s="6" t="s">
        <v>999</v>
      </c>
      <c r="R1066" s="6" t="s">
        <v>3206</v>
      </c>
      <c r="S1066" s="6" t="s">
        <v>19</v>
      </c>
      <c r="T1066" s="8">
        <v>43220</v>
      </c>
      <c r="U1066" s="8">
        <v>43542</v>
      </c>
      <c r="V1066" s="7" t="b">
        <v>0</v>
      </c>
      <c r="W1066" s="6" t="s">
        <v>860</v>
      </c>
      <c r="X1066" s="6" t="s">
        <v>1000</v>
      </c>
      <c r="Y1066" s="7">
        <v>1</v>
      </c>
      <c r="Z1066" s="6" t="s">
        <v>713</v>
      </c>
      <c r="AA1066" s="6" t="str">
        <f t="shared" si="64"/>
        <v/>
      </c>
      <c r="AB1066" s="6" t="str">
        <f t="shared" si="65"/>
        <v/>
      </c>
      <c r="AD1066" s="10" t="e">
        <f>VLOOKUP(R1066,Layout2!$B$2:$M$2395,12,FALSE)</f>
        <v>#N/A</v>
      </c>
      <c r="AE1066" s="10" t="e">
        <f>IF(ISNA(AD1066),VLOOKUP(C1066,Layout2!$F$2:$M$2395,8,FALSE),AD1066)</f>
        <v>#N/A</v>
      </c>
      <c r="AF1066" s="10" t="e">
        <f>IF(ISNA(AE1066),VLOOKUP(B1066,Layout2!$F$2:$M$2395,8,FALSE),AE1066)</f>
        <v>#N/A</v>
      </c>
      <c r="AG1066" s="10" t="e">
        <f>IF(ISNA(AF1066),VLOOKUP(B1066,Layout2!$B$2:$M$2395,12,FALSE),AF1066)</f>
        <v>#N/A</v>
      </c>
      <c r="AI1066" s="17" t="e">
        <v>#N/A</v>
      </c>
      <c r="AJ1066" s="17" t="e">
        <v>#N/A</v>
      </c>
      <c r="AK1066" s="17" t="s">
        <v>19</v>
      </c>
      <c r="AL1066" t="str">
        <f t="shared" si="66"/>
        <v/>
      </c>
      <c r="AM1066" t="str">
        <f t="shared" si="67"/>
        <v>FutDAPK19</v>
      </c>
    </row>
    <row r="1067" spans="1:39" ht="12.75" customHeight="1" x14ac:dyDescent="0.3">
      <c r="A1067" s="6" t="s">
        <v>3208</v>
      </c>
      <c r="B1067" s="6" t="s">
        <v>491</v>
      </c>
      <c r="C1067" s="6" t="s">
        <v>492</v>
      </c>
      <c r="D1067" s="7" t="b">
        <v>0</v>
      </c>
      <c r="E1067" s="6" t="s">
        <v>1004</v>
      </c>
      <c r="F1067" s="6" t="s">
        <v>867</v>
      </c>
      <c r="G1067" s="8">
        <v>43222</v>
      </c>
      <c r="H1067" s="8">
        <v>44060</v>
      </c>
      <c r="I1067" s="9"/>
      <c r="J1067" s="9"/>
      <c r="K1067" s="9"/>
      <c r="L1067" s="6" t="s">
        <v>19</v>
      </c>
      <c r="M1067" s="9"/>
      <c r="N1067" s="6" t="s">
        <v>882</v>
      </c>
      <c r="O1067" s="9"/>
      <c r="P1067" s="7">
        <v>0.06</v>
      </c>
      <c r="Q1067" s="6" t="s">
        <v>999</v>
      </c>
      <c r="R1067" s="6" t="s">
        <v>491</v>
      </c>
      <c r="S1067" s="6" t="s">
        <v>19</v>
      </c>
      <c r="T1067" s="8">
        <v>43220</v>
      </c>
      <c r="U1067" s="8">
        <v>43542</v>
      </c>
      <c r="V1067" s="7" t="b">
        <v>0</v>
      </c>
      <c r="W1067" s="6" t="s">
        <v>860</v>
      </c>
      <c r="X1067" s="6" t="s">
        <v>1000</v>
      </c>
      <c r="Y1067" s="7">
        <v>1</v>
      </c>
      <c r="Z1067" s="6" t="s">
        <v>713</v>
      </c>
      <c r="AA1067" s="6" t="str">
        <f t="shared" si="64"/>
        <v/>
      </c>
      <c r="AB1067" s="6" t="str">
        <f t="shared" si="65"/>
        <v/>
      </c>
      <c r="AD1067" s="10" t="str">
        <f>VLOOKUP(R1067,Layout2!$B$2:$M$2395,12,FALSE)</f>
        <v/>
      </c>
      <c r="AE1067" s="10" t="str">
        <f>IF(ISNA(AD1067),VLOOKUP(C1067,Layout2!$F$2:$M$2395,8,FALSE),AD1067)</f>
        <v/>
      </c>
      <c r="AF1067" s="10" t="str">
        <f>IF(ISNA(AE1067),VLOOKUP(B1067,Layout2!$F$2:$M$2395,8,FALSE),AE1067)</f>
        <v/>
      </c>
      <c r="AG1067" s="10" t="str">
        <f>IF(ISNA(AF1067),VLOOKUP(B1067,Layout2!$B$2:$M$2395,12,FALSE),AF1067)</f>
        <v/>
      </c>
      <c r="AI1067" s="17" t="e">
        <v>#N/A</v>
      </c>
      <c r="AJ1067" s="17" t="e">
        <v>#N/A</v>
      </c>
      <c r="AK1067" s="17" t="s">
        <v>19</v>
      </c>
      <c r="AL1067" t="str">
        <f t="shared" si="66"/>
        <v/>
      </c>
      <c r="AM1067" t="str">
        <f t="shared" si="67"/>
        <v>FutDAPQ20</v>
      </c>
    </row>
    <row r="1068" spans="1:39" ht="12.75" customHeight="1" x14ac:dyDescent="0.3">
      <c r="A1068" s="6" t="s">
        <v>2875</v>
      </c>
      <c r="B1068" s="6" t="s">
        <v>3209</v>
      </c>
      <c r="C1068" s="6" t="s">
        <v>3210</v>
      </c>
      <c r="D1068" s="7" t="b">
        <v>0</v>
      </c>
      <c r="E1068" s="6" t="s">
        <v>974</v>
      </c>
      <c r="F1068" s="6" t="s">
        <v>975</v>
      </c>
      <c r="G1068" s="8">
        <v>43223</v>
      </c>
      <c r="H1068" s="8">
        <v>55153</v>
      </c>
      <c r="I1068" s="9"/>
      <c r="J1068" s="9"/>
      <c r="K1068" s="9"/>
      <c r="L1068" s="6" t="s">
        <v>19</v>
      </c>
      <c r="M1068" s="9"/>
      <c r="N1068" s="6" t="s">
        <v>888</v>
      </c>
      <c r="O1068" s="9"/>
      <c r="P1068" s="7">
        <v>0</v>
      </c>
      <c r="Q1068" s="6" t="s">
        <v>999</v>
      </c>
      <c r="R1068" s="6" t="s">
        <v>3209</v>
      </c>
      <c r="S1068" s="6" t="s">
        <v>19</v>
      </c>
      <c r="T1068" s="8">
        <v>43220</v>
      </c>
      <c r="U1068" s="8">
        <v>43308</v>
      </c>
      <c r="V1068" s="7" t="b">
        <v>0</v>
      </c>
      <c r="W1068" s="6" t="s">
        <v>860</v>
      </c>
      <c r="X1068" s="6" t="s">
        <v>861</v>
      </c>
      <c r="Y1068" s="7">
        <v>1</v>
      </c>
      <c r="Z1068" s="6" t="s">
        <v>713</v>
      </c>
      <c r="AA1068" s="6" t="str">
        <f t="shared" si="64"/>
        <v/>
      </c>
      <c r="AB1068" s="6" t="str">
        <f t="shared" si="65"/>
        <v/>
      </c>
      <c r="AD1068" s="10" t="e">
        <f>VLOOKUP(R1068,Layout2!$B$2:$M$2395,12,FALSE)</f>
        <v>#N/A</v>
      </c>
      <c r="AE1068" s="10" t="e">
        <f>IF(ISNA(AD1068),VLOOKUP(C1068,Layout2!$F$2:$M$2395,8,FALSE),AD1068)</f>
        <v>#N/A</v>
      </c>
      <c r="AF1068" s="10" t="e">
        <f>IF(ISNA(AE1068),VLOOKUP(B1068,Layout2!$F$2:$M$2395,8,FALSE),AE1068)</f>
        <v>#N/A</v>
      </c>
      <c r="AG1068" s="10" t="e">
        <f>IF(ISNA(AF1068),VLOOKUP(B1068,Layout2!$B$2:$M$2395,12,FALSE),AF1068)</f>
        <v>#N/A</v>
      </c>
      <c r="AI1068" s="17" t="e">
        <v>#N/A</v>
      </c>
      <c r="AJ1068" s="17" t="e">
        <v>#N/A</v>
      </c>
      <c r="AK1068" s="17" t="s">
        <v>19</v>
      </c>
      <c r="AL1068" t="str">
        <f t="shared" si="66"/>
        <v/>
      </c>
      <c r="AM1068" t="str">
        <f t="shared" si="67"/>
        <v>FII SHOPPING JARDIM SUL</v>
      </c>
    </row>
    <row r="1069" spans="1:39" ht="12.75" customHeight="1" x14ac:dyDescent="0.3">
      <c r="A1069" s="6" t="s">
        <v>3211</v>
      </c>
      <c r="B1069" s="6" t="s">
        <v>3212</v>
      </c>
      <c r="C1069" s="6" t="s">
        <v>3213</v>
      </c>
      <c r="D1069" s="7" t="b">
        <v>0</v>
      </c>
      <c r="E1069" s="6" t="s">
        <v>974</v>
      </c>
      <c r="F1069" s="6" t="s">
        <v>975</v>
      </c>
      <c r="G1069" s="8">
        <v>43223</v>
      </c>
      <c r="H1069" s="8">
        <v>55153</v>
      </c>
      <c r="I1069" s="9"/>
      <c r="J1069" s="9"/>
      <c r="K1069" s="9"/>
      <c r="L1069" s="6" t="s">
        <v>19</v>
      </c>
      <c r="M1069" s="9"/>
      <c r="N1069" s="6" t="s">
        <v>888</v>
      </c>
      <c r="O1069" s="9"/>
      <c r="P1069" s="7">
        <v>0</v>
      </c>
      <c r="Q1069" s="6" t="s">
        <v>999</v>
      </c>
      <c r="R1069" s="6" t="s">
        <v>3212</v>
      </c>
      <c r="S1069" s="6" t="s">
        <v>19</v>
      </c>
      <c r="T1069" s="8">
        <v>43222</v>
      </c>
      <c r="U1069" s="8">
        <v>43224</v>
      </c>
      <c r="V1069" s="7" t="b">
        <v>0</v>
      </c>
      <c r="W1069" s="6" t="s">
        <v>860</v>
      </c>
      <c r="X1069" s="6" t="s">
        <v>861</v>
      </c>
      <c r="Y1069" s="7">
        <v>1</v>
      </c>
      <c r="Z1069" s="6" t="s">
        <v>713</v>
      </c>
      <c r="AA1069" s="6" t="str">
        <f t="shared" si="64"/>
        <v/>
      </c>
      <c r="AB1069" s="6" t="str">
        <f t="shared" si="65"/>
        <v/>
      </c>
      <c r="AD1069" s="10" t="e">
        <f>VLOOKUP(R1069,Layout2!$B$2:$M$2395,12,FALSE)</f>
        <v>#N/A</v>
      </c>
      <c r="AE1069" s="10" t="e">
        <f>IF(ISNA(AD1069),VLOOKUP(C1069,Layout2!$F$2:$M$2395,8,FALSE),AD1069)</f>
        <v>#N/A</v>
      </c>
      <c r="AF1069" s="10" t="e">
        <f>IF(ISNA(AE1069),VLOOKUP(B1069,Layout2!$F$2:$M$2395,8,FALSE),AE1069)</f>
        <v>#N/A</v>
      </c>
      <c r="AG1069" s="10" t="e">
        <f>IF(ISNA(AF1069),VLOOKUP(B1069,Layout2!$B$2:$M$2395,12,FALSE),AF1069)</f>
        <v>#N/A</v>
      </c>
      <c r="AI1069" s="17" t="e">
        <v>#N/A</v>
      </c>
      <c r="AJ1069" s="17" t="e">
        <v>#N/A</v>
      </c>
      <c r="AK1069" s="17" t="s">
        <v>19</v>
      </c>
      <c r="AL1069" t="str">
        <f t="shared" si="66"/>
        <v/>
      </c>
      <c r="AM1069" t="str">
        <f t="shared" si="67"/>
        <v>FII CSHG Recebíveis Imobilíarios</v>
      </c>
    </row>
    <row r="1070" spans="1:39" ht="12.75" customHeight="1" x14ac:dyDescent="0.3">
      <c r="A1070" s="6" t="s">
        <v>3214</v>
      </c>
      <c r="B1070" s="6" t="s">
        <v>3215</v>
      </c>
      <c r="C1070" s="6" t="s">
        <v>3216</v>
      </c>
      <c r="D1070" s="7" t="b">
        <v>0</v>
      </c>
      <c r="E1070" s="6" t="s">
        <v>974</v>
      </c>
      <c r="F1070" s="6" t="s">
        <v>975</v>
      </c>
      <c r="G1070" s="8">
        <v>43230</v>
      </c>
      <c r="H1070" s="8">
        <v>55153</v>
      </c>
      <c r="I1070" s="9"/>
      <c r="J1070" s="9"/>
      <c r="K1070" s="9"/>
      <c r="L1070" s="6" t="s">
        <v>19</v>
      </c>
      <c r="M1070" s="9"/>
      <c r="N1070" s="6" t="s">
        <v>888</v>
      </c>
      <c r="O1070" s="9"/>
      <c r="P1070" s="7">
        <v>0</v>
      </c>
      <c r="Q1070" s="6" t="s">
        <v>999</v>
      </c>
      <c r="R1070" s="6" t="s">
        <v>3215</v>
      </c>
      <c r="S1070" s="6" t="s">
        <v>19</v>
      </c>
      <c r="T1070" s="8">
        <v>43229</v>
      </c>
      <c r="U1070" s="8">
        <v>43235</v>
      </c>
      <c r="V1070" s="7" t="b">
        <v>0</v>
      </c>
      <c r="W1070" s="6" t="s">
        <v>860</v>
      </c>
      <c r="X1070" s="6" t="s">
        <v>861</v>
      </c>
      <c r="Y1070" s="7">
        <v>1</v>
      </c>
      <c r="Z1070" s="6" t="s">
        <v>713</v>
      </c>
      <c r="AA1070" s="6" t="str">
        <f t="shared" si="64"/>
        <v/>
      </c>
      <c r="AB1070" s="6" t="str">
        <f t="shared" si="65"/>
        <v/>
      </c>
      <c r="AD1070" s="10" t="e">
        <f>VLOOKUP(R1070,Layout2!$B$2:$M$2395,12,FALSE)</f>
        <v>#N/A</v>
      </c>
      <c r="AE1070" s="10" t="e">
        <f>IF(ISNA(AD1070),VLOOKUP(C1070,Layout2!$F$2:$M$2395,8,FALSE),AD1070)</f>
        <v>#N/A</v>
      </c>
      <c r="AF1070" s="10" t="e">
        <f>IF(ISNA(AE1070),VLOOKUP(B1070,Layout2!$F$2:$M$2395,8,FALSE),AE1070)</f>
        <v>#N/A</v>
      </c>
      <c r="AG1070" s="10" t="e">
        <f>IF(ISNA(AF1070),VLOOKUP(B1070,Layout2!$B$2:$M$2395,12,FALSE),AF1070)</f>
        <v>#N/A</v>
      </c>
      <c r="AI1070" s="17" t="e">
        <v>#N/A</v>
      </c>
      <c r="AJ1070" s="17" t="e">
        <v>#N/A</v>
      </c>
      <c r="AK1070" s="17" t="s">
        <v>19</v>
      </c>
      <c r="AL1070" t="str">
        <f t="shared" si="66"/>
        <v/>
      </c>
      <c r="AM1070" t="str">
        <f t="shared" si="67"/>
        <v>FII TRX REALTY LOGISTICA RENDA I</v>
      </c>
    </row>
    <row r="1071" spans="1:39" ht="12.75" customHeight="1" x14ac:dyDescent="0.3">
      <c r="A1071" s="6" t="s">
        <v>3217</v>
      </c>
      <c r="B1071" s="6" t="s">
        <v>324</v>
      </c>
      <c r="C1071" s="6" t="s">
        <v>325</v>
      </c>
      <c r="D1071" s="7" t="b">
        <v>0</v>
      </c>
      <c r="E1071" s="6" t="s">
        <v>974</v>
      </c>
      <c r="F1071" s="6" t="s">
        <v>975</v>
      </c>
      <c r="G1071" s="8">
        <v>43235</v>
      </c>
      <c r="H1071" s="8">
        <v>55153</v>
      </c>
      <c r="I1071" s="9"/>
      <c r="J1071" s="9"/>
      <c r="K1071" s="9"/>
      <c r="L1071" s="6" t="s">
        <v>19</v>
      </c>
      <c r="M1071" s="9"/>
      <c r="N1071" s="6" t="s">
        <v>888</v>
      </c>
      <c r="O1071" s="9"/>
      <c r="P1071" s="7">
        <v>0</v>
      </c>
      <c r="Q1071" s="6" t="s">
        <v>999</v>
      </c>
      <c r="R1071" s="6" t="s">
        <v>324</v>
      </c>
      <c r="S1071" s="6" t="s">
        <v>19</v>
      </c>
      <c r="T1071" s="8">
        <v>43231</v>
      </c>
      <c r="U1071" s="8">
        <v>43325</v>
      </c>
      <c r="V1071" s="7" t="b">
        <v>0</v>
      </c>
      <c r="W1071" s="6" t="s">
        <v>860</v>
      </c>
      <c r="X1071" s="6" t="s">
        <v>861</v>
      </c>
      <c r="Y1071" s="7">
        <v>1</v>
      </c>
      <c r="Z1071" s="6" t="s">
        <v>713</v>
      </c>
      <c r="AA1071" s="6" t="str">
        <f t="shared" si="64"/>
        <v/>
      </c>
      <c r="AB1071" s="6" t="str">
        <f t="shared" si="65"/>
        <v/>
      </c>
      <c r="AD1071" s="10" t="str">
        <f>VLOOKUP(R1071,Layout2!$B$2:$M$2395,12,FALSE)</f>
        <v/>
      </c>
      <c r="AE1071" s="10" t="str">
        <f>IF(ISNA(AD1071),VLOOKUP(C1071,Layout2!$F$2:$M$2395,8,FALSE),AD1071)</f>
        <v/>
      </c>
      <c r="AF1071" s="10" t="str">
        <f>IF(ISNA(AE1071),VLOOKUP(B1071,Layout2!$F$2:$M$2395,8,FALSE),AE1071)</f>
        <v/>
      </c>
      <c r="AG1071" s="10" t="str">
        <f>IF(ISNA(AF1071),VLOOKUP(B1071,Layout2!$B$2:$M$2395,12,FALSE),AF1071)</f>
        <v/>
      </c>
      <c r="AI1071" s="17" t="e">
        <v>#N/A</v>
      </c>
      <c r="AJ1071" s="17" t="e">
        <v>#N/A</v>
      </c>
      <c r="AK1071" s="17" t="s">
        <v>19</v>
      </c>
      <c r="AL1071" t="str">
        <f t="shared" si="66"/>
        <v/>
      </c>
      <c r="AM1071" t="str">
        <f t="shared" si="67"/>
        <v>FII EDIFICIO OURINVEST</v>
      </c>
    </row>
    <row r="1072" spans="1:39" ht="12.75" customHeight="1" x14ac:dyDescent="0.3">
      <c r="A1072" s="6" t="s">
        <v>3218</v>
      </c>
      <c r="B1072" s="6" t="s">
        <v>3219</v>
      </c>
      <c r="C1072" s="6" t="s">
        <v>3220</v>
      </c>
      <c r="D1072" s="7" t="b">
        <v>0</v>
      </c>
      <c r="E1072" s="6" t="s">
        <v>974</v>
      </c>
      <c r="F1072" s="6" t="s">
        <v>975</v>
      </c>
      <c r="G1072" s="8">
        <v>43236</v>
      </c>
      <c r="H1072" s="8">
        <v>43236</v>
      </c>
      <c r="I1072" s="9"/>
      <c r="J1072" s="9"/>
      <c r="K1072" s="9"/>
      <c r="L1072" s="6" t="s">
        <v>19</v>
      </c>
      <c r="M1072" s="9"/>
      <c r="N1072" s="6" t="s">
        <v>888</v>
      </c>
      <c r="O1072" s="9"/>
      <c r="P1072" s="7">
        <v>0</v>
      </c>
      <c r="Q1072" s="6" t="s">
        <v>999</v>
      </c>
      <c r="R1072" s="6" t="s">
        <v>3219</v>
      </c>
      <c r="S1072" s="6" t="s">
        <v>19</v>
      </c>
      <c r="T1072" s="8">
        <v>43235</v>
      </c>
      <c r="U1072" s="8">
        <v>43238</v>
      </c>
      <c r="V1072" s="7" t="b">
        <v>1</v>
      </c>
      <c r="W1072" s="6" t="s">
        <v>1230</v>
      </c>
      <c r="X1072" s="6" t="s">
        <v>861</v>
      </c>
      <c r="Y1072" s="7">
        <v>1</v>
      </c>
      <c r="Z1072" s="6" t="s">
        <v>713</v>
      </c>
      <c r="AA1072" s="6" t="str">
        <f t="shared" si="64"/>
        <v/>
      </c>
      <c r="AB1072" s="6" t="str">
        <f t="shared" si="65"/>
        <v/>
      </c>
      <c r="AD1072" s="10" t="e">
        <f>VLOOKUP(R1072,Layout2!$B$2:$M$2395,12,FALSE)</f>
        <v>#N/A</v>
      </c>
      <c r="AE1072" s="10" t="e">
        <f>IF(ISNA(AD1072),VLOOKUP(C1072,Layout2!$F$2:$M$2395,8,FALSE),AD1072)</f>
        <v>#N/A</v>
      </c>
      <c r="AF1072" s="10" t="e">
        <f>IF(ISNA(AE1072),VLOOKUP(B1072,Layout2!$F$2:$M$2395,8,FALSE),AE1072)</f>
        <v>#N/A</v>
      </c>
      <c r="AG1072" s="10" t="e">
        <f>IF(ISNA(AF1072),VLOOKUP(B1072,Layout2!$B$2:$M$2395,12,FALSE),AF1072)</f>
        <v>#N/A</v>
      </c>
      <c r="AI1072" s="17" t="e">
        <v>#N/A</v>
      </c>
      <c r="AJ1072" s="17" t="e">
        <v>#N/A</v>
      </c>
      <c r="AK1072" s="17" t="s">
        <v>19</v>
      </c>
      <c r="AL1072" t="str">
        <f t="shared" si="66"/>
        <v/>
      </c>
      <c r="AM1072" t="str">
        <f t="shared" si="67"/>
        <v>Unknown (BRFLRPR04M11)</v>
      </c>
    </row>
    <row r="1073" spans="1:39" ht="12.75" customHeight="1" x14ac:dyDescent="0.3">
      <c r="A1073" s="6" t="s">
        <v>3221</v>
      </c>
      <c r="B1073" s="6" t="s">
        <v>3222</v>
      </c>
      <c r="C1073" s="6" t="s">
        <v>3223</v>
      </c>
      <c r="D1073" s="7" t="b">
        <v>0</v>
      </c>
      <c r="E1073" s="6" t="s">
        <v>974</v>
      </c>
      <c r="F1073" s="6" t="s">
        <v>975</v>
      </c>
      <c r="G1073" s="8">
        <v>43237</v>
      </c>
      <c r="H1073" s="8">
        <v>43237</v>
      </c>
      <c r="I1073" s="9"/>
      <c r="J1073" s="9"/>
      <c r="K1073" s="9"/>
      <c r="L1073" s="6" t="s">
        <v>19</v>
      </c>
      <c r="M1073" s="9"/>
      <c r="N1073" s="6" t="s">
        <v>888</v>
      </c>
      <c r="O1073" s="9"/>
      <c r="P1073" s="7">
        <v>0</v>
      </c>
      <c r="Q1073" s="6" t="s">
        <v>999</v>
      </c>
      <c r="R1073" s="6" t="s">
        <v>3222</v>
      </c>
      <c r="S1073" s="6" t="s">
        <v>19</v>
      </c>
      <c r="T1073" s="8">
        <v>43236</v>
      </c>
      <c r="U1073" s="8">
        <v>43238</v>
      </c>
      <c r="V1073" s="7" t="b">
        <v>1</v>
      </c>
      <c r="W1073" s="6" t="s">
        <v>1230</v>
      </c>
      <c r="X1073" s="6" t="s">
        <v>861</v>
      </c>
      <c r="Y1073" s="7">
        <v>1</v>
      </c>
      <c r="Z1073" s="6" t="s">
        <v>713</v>
      </c>
      <c r="AA1073" s="6" t="str">
        <f t="shared" si="64"/>
        <v/>
      </c>
      <c r="AB1073" s="6" t="str">
        <f t="shared" si="65"/>
        <v/>
      </c>
      <c r="AD1073" s="10" t="e">
        <f>VLOOKUP(R1073,Layout2!$B$2:$M$2395,12,FALSE)</f>
        <v>#N/A</v>
      </c>
      <c r="AE1073" s="10" t="e">
        <f>IF(ISNA(AD1073),VLOOKUP(C1073,Layout2!$F$2:$M$2395,8,FALSE),AD1073)</f>
        <v>#N/A</v>
      </c>
      <c r="AF1073" s="10" t="e">
        <f>IF(ISNA(AE1073),VLOOKUP(B1073,Layout2!$F$2:$M$2395,8,FALSE),AE1073)</f>
        <v>#N/A</v>
      </c>
      <c r="AG1073" s="10" t="e">
        <f>IF(ISNA(AF1073),VLOOKUP(B1073,Layout2!$B$2:$M$2395,12,FALSE),AF1073)</f>
        <v>#N/A</v>
      </c>
      <c r="AI1073" s="17" t="e">
        <v>#N/A</v>
      </c>
      <c r="AJ1073" s="17" t="e">
        <v>#N/A</v>
      </c>
      <c r="AK1073" s="17" t="s">
        <v>19</v>
      </c>
      <c r="AL1073" t="str">
        <f t="shared" si="66"/>
        <v/>
      </c>
      <c r="AM1073" t="str">
        <f t="shared" si="67"/>
        <v>Unknown (BRJRDMR13M19)</v>
      </c>
    </row>
    <row r="1074" spans="1:39" ht="12.75" customHeight="1" x14ac:dyDescent="0.3">
      <c r="A1074" s="6" t="s">
        <v>3224</v>
      </c>
      <c r="B1074" s="6" t="s">
        <v>3225</v>
      </c>
      <c r="C1074" s="6" t="s">
        <v>3225</v>
      </c>
      <c r="D1074" s="7" t="b">
        <v>0</v>
      </c>
      <c r="E1074" s="6" t="s">
        <v>1089</v>
      </c>
      <c r="F1074" s="6" t="s">
        <v>975</v>
      </c>
      <c r="G1074" s="8">
        <v>43241</v>
      </c>
      <c r="H1074" s="8">
        <v>55153</v>
      </c>
      <c r="I1074" s="9"/>
      <c r="J1074" s="9"/>
      <c r="K1074" s="9"/>
      <c r="L1074" s="6" t="s">
        <v>19</v>
      </c>
      <c r="M1074" s="9"/>
      <c r="N1074" s="6" t="s">
        <v>888</v>
      </c>
      <c r="O1074" s="9"/>
      <c r="P1074" s="7">
        <v>0</v>
      </c>
      <c r="Q1074" s="6" t="s">
        <v>999</v>
      </c>
      <c r="R1074" s="6" t="s">
        <v>3226</v>
      </c>
      <c r="S1074" s="6" t="s">
        <v>19</v>
      </c>
      <c r="T1074" s="8">
        <v>43238</v>
      </c>
      <c r="U1074" s="8">
        <v>43325</v>
      </c>
      <c r="V1074" s="7" t="b">
        <v>0</v>
      </c>
      <c r="W1074" s="6" t="s">
        <v>860</v>
      </c>
      <c r="X1074" s="6" t="s">
        <v>861</v>
      </c>
      <c r="Y1074" s="7">
        <v>1</v>
      </c>
      <c r="Z1074" s="6" t="s">
        <v>713</v>
      </c>
      <c r="AA1074" s="6" t="str">
        <f t="shared" si="64"/>
        <v/>
      </c>
      <c r="AB1074" s="6" t="str">
        <f t="shared" si="65"/>
        <v/>
      </c>
      <c r="AD1074" s="10" t="e">
        <f>VLOOKUP(R1074,Layout2!$B$2:$M$2395,12,FALSE)</f>
        <v>#N/A</v>
      </c>
      <c r="AE1074" s="10" t="e">
        <f>IF(ISNA(AD1074),VLOOKUP(C1074,Layout2!$F$2:$M$2395,8,FALSE),AD1074)</f>
        <v>#N/A</v>
      </c>
      <c r="AF1074" s="10" t="e">
        <f>IF(ISNA(AE1074),VLOOKUP(B1074,Layout2!$F$2:$M$2395,8,FALSE),AE1074)</f>
        <v>#N/A</v>
      </c>
      <c r="AG1074" s="10" t="e">
        <f>IF(ISNA(AF1074),VLOOKUP(B1074,Layout2!$B$2:$M$2395,12,FALSE),AF1074)</f>
        <v>#N/A</v>
      </c>
      <c r="AI1074" s="17" t="e">
        <v>#N/A</v>
      </c>
      <c r="AJ1074" s="17" t="e">
        <v>#N/A</v>
      </c>
      <c r="AK1074" s="17" t="s">
        <v>19</v>
      </c>
      <c r="AL1074" t="str">
        <f t="shared" si="66"/>
        <v/>
      </c>
      <c r="AM1074" t="str">
        <f t="shared" si="67"/>
        <v>FIDC Recebíveis Eneva Sr</v>
      </c>
    </row>
    <row r="1075" spans="1:39" ht="12.75" customHeight="1" x14ac:dyDescent="0.3">
      <c r="A1075" s="6" t="s">
        <v>3227</v>
      </c>
      <c r="B1075" s="6" t="s">
        <v>3228</v>
      </c>
      <c r="C1075" s="6" t="s">
        <v>3229</v>
      </c>
      <c r="D1075" s="7" t="b">
        <v>0</v>
      </c>
      <c r="E1075" s="6" t="s">
        <v>1004</v>
      </c>
      <c r="F1075" s="6" t="s">
        <v>859</v>
      </c>
      <c r="G1075" s="8">
        <v>43241</v>
      </c>
      <c r="H1075" s="8">
        <v>43252</v>
      </c>
      <c r="I1075" s="9"/>
      <c r="J1075" s="9"/>
      <c r="K1075" s="9"/>
      <c r="L1075" s="6" t="s">
        <v>19</v>
      </c>
      <c r="M1075" s="9"/>
      <c r="N1075" s="6" t="s">
        <v>888</v>
      </c>
      <c r="O1075" s="9"/>
      <c r="P1075" s="7">
        <v>0</v>
      </c>
      <c r="Q1075" s="6" t="s">
        <v>999</v>
      </c>
      <c r="R1075" s="6" t="s">
        <v>3228</v>
      </c>
      <c r="S1075" s="6" t="s">
        <v>19</v>
      </c>
      <c r="T1075" s="8">
        <v>43238</v>
      </c>
      <c r="U1075" s="8">
        <v>43238</v>
      </c>
      <c r="V1075" s="7" t="b">
        <v>0</v>
      </c>
      <c r="W1075" s="6" t="s">
        <v>1230</v>
      </c>
      <c r="X1075" s="6" t="s">
        <v>1000</v>
      </c>
      <c r="Y1075" s="7">
        <v>1</v>
      </c>
      <c r="Z1075" s="6" t="s">
        <v>713</v>
      </c>
      <c r="AA1075" s="6" t="str">
        <f t="shared" si="64"/>
        <v/>
      </c>
      <c r="AB1075" s="6" t="str">
        <f t="shared" si="65"/>
        <v/>
      </c>
      <c r="AD1075" s="10" t="e">
        <f>VLOOKUP(R1075,Layout2!$B$2:$M$2395,12,FALSE)</f>
        <v>#N/A</v>
      </c>
      <c r="AE1075" s="10" t="e">
        <f>IF(ISNA(AD1075),VLOOKUP(C1075,Layout2!$F$2:$M$2395,8,FALSE),AD1075)</f>
        <v>#N/A</v>
      </c>
      <c r="AF1075" s="10" t="e">
        <f>IF(ISNA(AE1075),VLOOKUP(B1075,Layout2!$F$2:$M$2395,8,FALSE),AE1075)</f>
        <v>#N/A</v>
      </c>
      <c r="AG1075" s="10" t="e">
        <f>IF(ISNA(AF1075),VLOOKUP(B1075,Layout2!$B$2:$M$2395,12,FALSE),AF1075)</f>
        <v>#N/A</v>
      </c>
      <c r="AI1075" s="17" t="e">
        <v>#N/A</v>
      </c>
      <c r="AJ1075" s="17" t="e">
        <v>#N/A</v>
      </c>
      <c r="AK1075" s="17" t="s">
        <v>19</v>
      </c>
      <c r="AL1075" t="str">
        <f t="shared" si="66"/>
        <v/>
      </c>
      <c r="AM1075" t="str">
        <f t="shared" si="67"/>
        <v>FutDOLM18</v>
      </c>
    </row>
    <row r="1076" spans="1:39" ht="12.75" customHeight="1" x14ac:dyDescent="0.3">
      <c r="A1076" s="6" t="s">
        <v>3230</v>
      </c>
      <c r="B1076" s="6" t="s">
        <v>660</v>
      </c>
      <c r="C1076" s="6" t="s">
        <v>3231</v>
      </c>
      <c r="D1076" s="7" t="b">
        <v>0</v>
      </c>
      <c r="E1076" s="6" t="s">
        <v>1089</v>
      </c>
      <c r="F1076" s="6" t="s">
        <v>975</v>
      </c>
      <c r="G1076" s="8">
        <v>43242</v>
      </c>
      <c r="H1076" s="8">
        <v>55153</v>
      </c>
      <c r="I1076" s="9"/>
      <c r="J1076" s="9"/>
      <c r="K1076" s="9"/>
      <c r="L1076" s="6" t="s">
        <v>19</v>
      </c>
      <c r="M1076" s="9"/>
      <c r="N1076" s="6" t="s">
        <v>888</v>
      </c>
      <c r="O1076" s="9"/>
      <c r="P1076" s="7">
        <v>0</v>
      </c>
      <c r="Q1076" s="6" t="s">
        <v>999</v>
      </c>
      <c r="R1076" s="6" t="s">
        <v>660</v>
      </c>
      <c r="S1076" s="6" t="s">
        <v>19</v>
      </c>
      <c r="T1076" s="8">
        <v>43241</v>
      </c>
      <c r="U1076" s="8">
        <v>43581</v>
      </c>
      <c r="V1076" s="7" t="b">
        <v>0</v>
      </c>
      <c r="W1076" s="6" t="s">
        <v>860</v>
      </c>
      <c r="X1076" s="6" t="s">
        <v>861</v>
      </c>
      <c r="Y1076" s="7">
        <v>1</v>
      </c>
      <c r="Z1076" s="6" t="s">
        <v>713</v>
      </c>
      <c r="AA1076" s="6" t="str">
        <f t="shared" si="64"/>
        <v/>
      </c>
      <c r="AB1076" s="6" t="str">
        <f t="shared" si="65"/>
        <v>27732843000139</v>
      </c>
      <c r="AD1076" s="10" t="str">
        <f>VLOOKUP(R1076,Layout2!$B$2:$M$2395,12,FALSE)</f>
        <v>27732843000139</v>
      </c>
      <c r="AE1076" s="10" t="str">
        <f>IF(ISNA(AD1076),VLOOKUP(C1076,Layout2!$F$2:$M$2395,8,FALSE),AD1076)</f>
        <v>27732843000139</v>
      </c>
      <c r="AF1076" s="10" t="str">
        <f>IF(ISNA(AE1076),VLOOKUP(B1076,Layout2!$F$2:$M$2395,8,FALSE),AE1076)</f>
        <v>27732843000139</v>
      </c>
      <c r="AG1076" s="10" t="str">
        <f>IF(ISNA(AF1076),VLOOKUP(B1076,Layout2!$B$2:$M$2395,12,FALSE),AF1076)</f>
        <v>27732843000139</v>
      </c>
      <c r="AI1076" s="17" t="e">
        <v>#N/A</v>
      </c>
      <c r="AJ1076" s="17" t="e">
        <v>#N/A</v>
      </c>
      <c r="AK1076" s="17" t="s">
        <v>19</v>
      </c>
      <c r="AL1076" t="str">
        <f t="shared" si="66"/>
        <v/>
      </c>
      <c r="AM1076" t="str">
        <f t="shared" si="67"/>
        <v>FIDC NuBank 1 Sr</v>
      </c>
    </row>
    <row r="1077" spans="1:39" ht="12.75" customHeight="1" x14ac:dyDescent="0.3">
      <c r="A1077" s="6" t="s">
        <v>3232</v>
      </c>
      <c r="B1077" s="6" t="s">
        <v>3226</v>
      </c>
      <c r="C1077" s="6" t="s">
        <v>19</v>
      </c>
      <c r="D1077" s="7" t="b">
        <v>0</v>
      </c>
      <c r="E1077" s="6" t="s">
        <v>19</v>
      </c>
      <c r="F1077" s="6" t="s">
        <v>19</v>
      </c>
      <c r="G1077" s="8">
        <v>0</v>
      </c>
      <c r="H1077" s="8">
        <v>0</v>
      </c>
      <c r="I1077" s="9"/>
      <c r="J1077" s="9"/>
      <c r="K1077" s="9"/>
      <c r="L1077" s="6" t="s">
        <v>19</v>
      </c>
      <c r="M1077" s="9"/>
      <c r="N1077" s="6" t="s">
        <v>19</v>
      </c>
      <c r="O1077" s="9"/>
      <c r="P1077" s="7">
        <v>0</v>
      </c>
      <c r="Q1077" s="6" t="s">
        <v>19</v>
      </c>
      <c r="R1077" s="6" t="s">
        <v>19</v>
      </c>
      <c r="S1077" s="6" t="s">
        <v>19</v>
      </c>
      <c r="T1077" s="8">
        <v>43242</v>
      </c>
      <c r="U1077" s="8">
        <v>43473</v>
      </c>
      <c r="V1077" s="7" t="b">
        <v>1</v>
      </c>
      <c r="W1077" s="6" t="s">
        <v>860</v>
      </c>
      <c r="X1077" s="6" t="s">
        <v>19</v>
      </c>
      <c r="Y1077" s="7">
        <v>0</v>
      </c>
      <c r="Z1077" s="6" t="s">
        <v>19</v>
      </c>
      <c r="AA1077" s="6" t="str">
        <f t="shared" si="64"/>
        <v/>
      </c>
      <c r="AB1077" s="6" t="str">
        <f t="shared" si="65"/>
        <v/>
      </c>
      <c r="AD1077" s="10" t="e">
        <f>VLOOKUP(R1077,Layout2!$B$2:$M$2395,12,FALSE)</f>
        <v>#N/A</v>
      </c>
      <c r="AE1077" s="10" t="e">
        <f>IF(ISNA(AD1077),VLOOKUP(C1077,Layout2!$F$2:$M$2395,8,FALSE),AD1077)</f>
        <v>#N/A</v>
      </c>
      <c r="AF1077" s="10" t="e">
        <f>IF(ISNA(AE1077),VLOOKUP(B1077,Layout2!$F$2:$M$2395,8,FALSE),AE1077)</f>
        <v>#N/A</v>
      </c>
      <c r="AG1077" s="10" t="e">
        <f>IF(ISNA(AF1077),VLOOKUP(B1077,Layout2!$B$2:$M$2395,12,FALSE),AF1077)</f>
        <v>#N/A</v>
      </c>
      <c r="AI1077" s="17" t="e">
        <v>#N/A</v>
      </c>
      <c r="AJ1077" s="17" t="e">
        <v>#N/A</v>
      </c>
      <c r="AK1077" s="17" t="s">
        <v>19</v>
      </c>
      <c r="AL1077" t="str">
        <f t="shared" si="66"/>
        <v/>
      </c>
      <c r="AM1077" t="str">
        <f t="shared" si="67"/>
        <v>Unknown (2741118SEN)</v>
      </c>
    </row>
    <row r="1078" spans="1:39" ht="12.75" customHeight="1" x14ac:dyDescent="0.3">
      <c r="A1078" s="6" t="s">
        <v>3233</v>
      </c>
      <c r="B1078" s="6" t="s">
        <v>3234</v>
      </c>
      <c r="C1078" s="6" t="s">
        <v>19</v>
      </c>
      <c r="D1078" s="7" t="b">
        <v>0</v>
      </c>
      <c r="E1078" s="6" t="s">
        <v>19</v>
      </c>
      <c r="F1078" s="6" t="s">
        <v>19</v>
      </c>
      <c r="G1078" s="8">
        <v>0</v>
      </c>
      <c r="H1078" s="8">
        <v>0</v>
      </c>
      <c r="I1078" s="9"/>
      <c r="J1078" s="9"/>
      <c r="K1078" s="9"/>
      <c r="L1078" s="6" t="s">
        <v>19</v>
      </c>
      <c r="M1078" s="9"/>
      <c r="N1078" s="6" t="s">
        <v>19</v>
      </c>
      <c r="O1078" s="9"/>
      <c r="P1078" s="7">
        <v>0</v>
      </c>
      <c r="Q1078" s="6" t="s">
        <v>19</v>
      </c>
      <c r="R1078" s="6" t="s">
        <v>19</v>
      </c>
      <c r="S1078" s="6" t="s">
        <v>19</v>
      </c>
      <c r="T1078" s="8">
        <v>43242</v>
      </c>
      <c r="U1078" s="8">
        <v>43242</v>
      </c>
      <c r="V1078" s="7" t="b">
        <v>0</v>
      </c>
      <c r="W1078" s="6" t="s">
        <v>712</v>
      </c>
      <c r="X1078" s="6" t="s">
        <v>19</v>
      </c>
      <c r="Y1078" s="7">
        <v>0</v>
      </c>
      <c r="Z1078" s="6" t="s">
        <v>19</v>
      </c>
      <c r="AA1078" s="6" t="str">
        <f t="shared" si="64"/>
        <v/>
      </c>
      <c r="AB1078" s="6" t="str">
        <f t="shared" si="65"/>
        <v/>
      </c>
      <c r="AD1078" s="10" t="e">
        <f>VLOOKUP(R1078,Layout2!$B$2:$M$2395,12,FALSE)</f>
        <v>#N/A</v>
      </c>
      <c r="AE1078" s="10" t="e">
        <f>IF(ISNA(AD1078),VLOOKUP(C1078,Layout2!$F$2:$M$2395,8,FALSE),AD1078)</f>
        <v>#N/A</v>
      </c>
      <c r="AF1078" s="10" t="e">
        <f>IF(ISNA(AE1078),VLOOKUP(B1078,Layout2!$F$2:$M$2395,8,FALSE),AE1078)</f>
        <v>#N/A</v>
      </c>
      <c r="AG1078" s="10" t="e">
        <f>IF(ISNA(AF1078),VLOOKUP(B1078,Layout2!$B$2:$M$2395,12,FALSE),AF1078)</f>
        <v>#N/A</v>
      </c>
      <c r="AI1078" s="17" t="e">
        <v>#N/A</v>
      </c>
      <c r="AJ1078" s="17" t="e">
        <v>#N/A</v>
      </c>
      <c r="AK1078" s="17" t="s">
        <v>19</v>
      </c>
      <c r="AL1078" t="str">
        <f t="shared" si="66"/>
        <v/>
      </c>
      <c r="AM1078" t="str">
        <f t="shared" si="67"/>
        <v>Unknown (2741118SUB)</v>
      </c>
    </row>
    <row r="1079" spans="1:39" ht="12.75" customHeight="1" x14ac:dyDescent="0.3">
      <c r="A1079" s="6" t="s">
        <v>3235</v>
      </c>
      <c r="B1079" s="6" t="s">
        <v>3231</v>
      </c>
      <c r="C1079" s="6" t="s">
        <v>19</v>
      </c>
      <c r="D1079" s="7" t="b">
        <v>0</v>
      </c>
      <c r="E1079" s="6" t="s">
        <v>19</v>
      </c>
      <c r="F1079" s="6" t="s">
        <v>19</v>
      </c>
      <c r="G1079" s="8">
        <v>0</v>
      </c>
      <c r="H1079" s="8">
        <v>0</v>
      </c>
      <c r="I1079" s="9"/>
      <c r="J1079" s="9"/>
      <c r="K1079" s="9"/>
      <c r="L1079" s="6" t="s">
        <v>19</v>
      </c>
      <c r="M1079" s="9"/>
      <c r="N1079" s="6" t="s">
        <v>19</v>
      </c>
      <c r="O1079" s="9"/>
      <c r="P1079" s="7">
        <v>0</v>
      </c>
      <c r="Q1079" s="6" t="s">
        <v>19</v>
      </c>
      <c r="R1079" s="6" t="s">
        <v>19</v>
      </c>
      <c r="S1079" s="6" t="s">
        <v>19</v>
      </c>
      <c r="T1079" s="8">
        <v>43242</v>
      </c>
      <c r="U1079" s="8">
        <v>43242</v>
      </c>
      <c r="V1079" s="7" t="b">
        <v>0</v>
      </c>
      <c r="W1079" s="6" t="s">
        <v>712</v>
      </c>
      <c r="X1079" s="6" t="s">
        <v>19</v>
      </c>
      <c r="Y1079" s="7">
        <v>0</v>
      </c>
      <c r="Z1079" s="6" t="s">
        <v>19</v>
      </c>
      <c r="AA1079" s="6" t="str">
        <f t="shared" si="64"/>
        <v/>
      </c>
      <c r="AB1079" s="6" t="str">
        <f t="shared" si="65"/>
        <v/>
      </c>
      <c r="AD1079" s="10" t="e">
        <f>VLOOKUP(R1079,Layout2!$B$2:$M$2395,12,FALSE)</f>
        <v>#N/A</v>
      </c>
      <c r="AE1079" s="10" t="e">
        <f>IF(ISNA(AD1079),VLOOKUP(C1079,Layout2!$F$2:$M$2395,8,FALSE),AD1079)</f>
        <v>#N/A</v>
      </c>
      <c r="AF1079" s="10" t="e">
        <f>IF(ISNA(AE1079),VLOOKUP(B1079,Layout2!$F$2:$M$2395,8,FALSE),AE1079)</f>
        <v>#N/A</v>
      </c>
      <c r="AG1079" s="10" t="e">
        <f>IF(ISNA(AF1079),VLOOKUP(B1079,Layout2!$B$2:$M$2395,12,FALSE),AF1079)</f>
        <v>#N/A</v>
      </c>
      <c r="AI1079" s="17" t="e">
        <v>#N/A</v>
      </c>
      <c r="AJ1079" s="17" t="e">
        <v>#N/A</v>
      </c>
      <c r="AK1079" s="17" t="s">
        <v>19</v>
      </c>
      <c r="AL1079" t="str">
        <f t="shared" si="66"/>
        <v/>
      </c>
      <c r="AM1079" t="str">
        <f t="shared" si="67"/>
        <v>Unknown (2649117NU1)</v>
      </c>
    </row>
    <row r="1080" spans="1:39" ht="12.75" customHeight="1" x14ac:dyDescent="0.3">
      <c r="A1080" s="6" t="s">
        <v>3236</v>
      </c>
      <c r="B1080" s="6" t="s">
        <v>3237</v>
      </c>
      <c r="C1080" s="6" t="s">
        <v>386</v>
      </c>
      <c r="D1080" s="7" t="b">
        <v>0</v>
      </c>
      <c r="E1080" s="6" t="s">
        <v>1089</v>
      </c>
      <c r="F1080" s="6" t="s">
        <v>975</v>
      </c>
      <c r="G1080" s="8">
        <v>43245</v>
      </c>
      <c r="H1080" s="8">
        <v>55153</v>
      </c>
      <c r="I1080" s="9"/>
      <c r="J1080" s="9"/>
      <c r="K1080" s="9"/>
      <c r="L1080" s="6" t="s">
        <v>19</v>
      </c>
      <c r="M1080" s="9"/>
      <c r="N1080" s="6" t="s">
        <v>888</v>
      </c>
      <c r="O1080" s="9"/>
      <c r="P1080" s="7">
        <v>0</v>
      </c>
      <c r="Q1080" s="6" t="s">
        <v>999</v>
      </c>
      <c r="R1080" s="6" t="s">
        <v>3237</v>
      </c>
      <c r="S1080" s="6" t="s">
        <v>19</v>
      </c>
      <c r="T1080" s="8">
        <v>43244</v>
      </c>
      <c r="U1080" s="8">
        <v>43270</v>
      </c>
      <c r="V1080" s="7" t="b">
        <v>0</v>
      </c>
      <c r="W1080" s="6" t="s">
        <v>860</v>
      </c>
      <c r="X1080" s="6" t="s">
        <v>861</v>
      </c>
      <c r="Y1080" s="7">
        <v>1</v>
      </c>
      <c r="Z1080" s="6" t="s">
        <v>713</v>
      </c>
      <c r="AA1080" s="6" t="str">
        <f t="shared" si="64"/>
        <v/>
      </c>
      <c r="AB1080" s="6" t="str">
        <f t="shared" si="65"/>
        <v>05832360000173</v>
      </c>
      <c r="AD1080" s="10" t="e">
        <f>VLOOKUP(R1080,Layout2!$B$2:$M$2395,12,FALSE)</f>
        <v>#N/A</v>
      </c>
      <c r="AE1080" s="10" t="str">
        <f>IF(ISNA(AD1080),VLOOKUP(C1080,Layout2!$F$2:$M$2395,8,FALSE),AD1080)</f>
        <v>05832360000173</v>
      </c>
      <c r="AF1080" s="10" t="str">
        <f>IF(ISNA(AE1080),VLOOKUP(B1080,Layout2!$F$2:$M$2395,8,FALSE),AE1080)</f>
        <v>05832360000173</v>
      </c>
      <c r="AG1080" s="10" t="str">
        <f>IF(ISNA(AF1080),VLOOKUP(B1080,Layout2!$B$2:$M$2395,12,FALSE),AF1080)</f>
        <v>05832360000173</v>
      </c>
      <c r="AI1080" s="17" t="e">
        <v>#N/A</v>
      </c>
      <c r="AJ1080" s="17" t="e">
        <v>#N/A</v>
      </c>
      <c r="AK1080" s="17" t="s">
        <v>19</v>
      </c>
      <c r="AL1080" t="str">
        <f t="shared" si="66"/>
        <v/>
      </c>
      <c r="AM1080" t="str">
        <f t="shared" si="67"/>
        <v>BB ATACADO MISTO FUNDO DE INVESTIMENTO RENDA FIXA LONGO PRAZO CRÉDITO PRIVADO</v>
      </c>
    </row>
    <row r="1081" spans="1:39" ht="12.75" customHeight="1" x14ac:dyDescent="0.3">
      <c r="A1081" s="6" t="s">
        <v>3238</v>
      </c>
      <c r="B1081" s="6" t="s">
        <v>427</v>
      </c>
      <c r="C1081" s="6" t="s">
        <v>428</v>
      </c>
      <c r="D1081" s="7" t="b">
        <v>0</v>
      </c>
      <c r="E1081" s="6" t="s">
        <v>874</v>
      </c>
      <c r="F1081" s="6" t="s">
        <v>867</v>
      </c>
      <c r="G1081" s="8">
        <v>43084</v>
      </c>
      <c r="H1081" s="8">
        <v>44545</v>
      </c>
      <c r="I1081" s="9"/>
      <c r="J1081" s="9"/>
      <c r="K1081" s="9"/>
      <c r="L1081" s="6" t="s">
        <v>19</v>
      </c>
      <c r="M1081" s="9"/>
      <c r="N1081" s="6" t="s">
        <v>888</v>
      </c>
      <c r="O1081" s="9"/>
      <c r="P1081" s="7">
        <v>2.9499999999999998E-2</v>
      </c>
      <c r="Q1081" s="6" t="s">
        <v>999</v>
      </c>
      <c r="R1081" s="6" t="s">
        <v>427</v>
      </c>
      <c r="S1081" s="6" t="s">
        <v>19</v>
      </c>
      <c r="T1081" s="8">
        <v>43244</v>
      </c>
      <c r="U1081" s="8">
        <v>43325</v>
      </c>
      <c r="V1081" s="7" t="b">
        <v>0</v>
      </c>
      <c r="W1081" s="6" t="s">
        <v>860</v>
      </c>
      <c r="X1081" s="6" t="s">
        <v>875</v>
      </c>
      <c r="Y1081" s="7">
        <v>1</v>
      </c>
      <c r="Z1081" s="6" t="s">
        <v>713</v>
      </c>
      <c r="AA1081" s="6" t="str">
        <f t="shared" si="64"/>
        <v>3698835Z</v>
      </c>
      <c r="AB1081" s="6" t="str">
        <f t="shared" si="65"/>
        <v>01616929000102</v>
      </c>
      <c r="AD1081" s="10" t="str">
        <f>VLOOKUP(R1081,Layout2!$B$2:$M$2395,12,FALSE)</f>
        <v>01616929000102</v>
      </c>
      <c r="AE1081" s="10" t="str">
        <f>IF(ISNA(AD1081),VLOOKUP(C1081,Layout2!$F$2:$M$2395,8,FALSE),AD1081)</f>
        <v>01616929000102</v>
      </c>
      <c r="AF1081" s="10" t="str">
        <f>IF(ISNA(AE1081),VLOOKUP(B1081,Layout2!$F$2:$M$2395,8,FALSE),AE1081)</f>
        <v>01616929000102</v>
      </c>
      <c r="AG1081" s="10" t="str">
        <f>IF(ISNA(AF1081),VLOOKUP(B1081,Layout2!$B$2:$M$2395,12,FALSE),AF1081)</f>
        <v>01616929000102</v>
      </c>
      <c r="AI1081" s="17" t="s">
        <v>3239</v>
      </c>
      <c r="AJ1081" s="17" t="s">
        <v>3239</v>
      </c>
      <c r="AK1081" s="17" t="s">
        <v>3239</v>
      </c>
      <c r="AL1081" t="str">
        <f t="shared" si="66"/>
        <v>3698835Z</v>
      </c>
      <c r="AM1081" t="str">
        <f t="shared" si="67"/>
        <v>Debênture Saneago 1S 4E</v>
      </c>
    </row>
    <row r="1082" spans="1:39" ht="12.75" customHeight="1" x14ac:dyDescent="0.3">
      <c r="A1082" s="6" t="s">
        <v>3240</v>
      </c>
      <c r="B1082" s="6" t="s">
        <v>3241</v>
      </c>
      <c r="C1082" s="6" t="s">
        <v>3242</v>
      </c>
      <c r="D1082" s="7" t="b">
        <v>0</v>
      </c>
      <c r="E1082" s="6" t="s">
        <v>974</v>
      </c>
      <c r="F1082" s="6" t="s">
        <v>975</v>
      </c>
      <c r="G1082" s="8">
        <v>43245</v>
      </c>
      <c r="H1082" s="8">
        <v>55153</v>
      </c>
      <c r="I1082" s="9"/>
      <c r="J1082" s="9"/>
      <c r="K1082" s="9"/>
      <c r="L1082" s="6" t="s">
        <v>19</v>
      </c>
      <c r="M1082" s="9"/>
      <c r="N1082" s="6" t="s">
        <v>888</v>
      </c>
      <c r="O1082" s="9"/>
      <c r="P1082" s="7">
        <v>0</v>
      </c>
      <c r="Q1082" s="6" t="s">
        <v>999</v>
      </c>
      <c r="R1082" s="6" t="s">
        <v>3241</v>
      </c>
      <c r="S1082" s="6" t="s">
        <v>19</v>
      </c>
      <c r="T1082" s="8">
        <v>43244</v>
      </c>
      <c r="U1082" s="8">
        <v>43270</v>
      </c>
      <c r="V1082" s="7" t="b">
        <v>0</v>
      </c>
      <c r="W1082" s="6" t="s">
        <v>860</v>
      </c>
      <c r="X1082" s="6" t="s">
        <v>861</v>
      </c>
      <c r="Y1082" s="7">
        <v>1</v>
      </c>
      <c r="Z1082" s="6" t="s">
        <v>713</v>
      </c>
      <c r="AA1082" s="6" t="str">
        <f t="shared" si="64"/>
        <v/>
      </c>
      <c r="AB1082" s="6" t="str">
        <f t="shared" si="65"/>
        <v/>
      </c>
      <c r="AD1082" s="10" t="e">
        <f>VLOOKUP(R1082,Layout2!$B$2:$M$2395,12,FALSE)</f>
        <v>#N/A</v>
      </c>
      <c r="AE1082" s="10" t="e">
        <f>IF(ISNA(AD1082),VLOOKUP(C1082,Layout2!$F$2:$M$2395,8,FALSE),AD1082)</f>
        <v>#N/A</v>
      </c>
      <c r="AF1082" s="10" t="e">
        <f>IF(ISNA(AE1082),VLOOKUP(B1082,Layout2!$F$2:$M$2395,8,FALSE),AE1082)</f>
        <v>#N/A</v>
      </c>
      <c r="AG1082" s="10" t="e">
        <f>IF(ISNA(AF1082),VLOOKUP(B1082,Layout2!$B$2:$M$2395,12,FALSE),AF1082)</f>
        <v>#N/A</v>
      </c>
      <c r="AI1082" s="17" t="e">
        <v>#N/A</v>
      </c>
      <c r="AJ1082" s="17" t="e">
        <v>#N/A</v>
      </c>
      <c r="AK1082" s="17" t="s">
        <v>19</v>
      </c>
      <c r="AL1082" t="str">
        <f t="shared" si="66"/>
        <v/>
      </c>
      <c r="AM1082" t="str">
        <f t="shared" si="67"/>
        <v>CSHG RECEBÍVEIS IMOBILIÁRIOS FDO INV IMOB - FII</v>
      </c>
    </row>
    <row r="1083" spans="1:39" ht="12.75" customHeight="1" x14ac:dyDescent="0.3">
      <c r="A1083" s="6" t="s">
        <v>3243</v>
      </c>
      <c r="B1083" s="6" t="s">
        <v>96</v>
      </c>
      <c r="C1083" s="6" t="s">
        <v>96</v>
      </c>
      <c r="D1083" s="7" t="b">
        <v>0</v>
      </c>
      <c r="E1083" s="6" t="s">
        <v>1105</v>
      </c>
      <c r="F1083" s="6" t="s">
        <v>867</v>
      </c>
      <c r="G1083" s="8">
        <v>43084</v>
      </c>
      <c r="H1083" s="8">
        <v>45275</v>
      </c>
      <c r="I1083" s="9"/>
      <c r="J1083" s="9"/>
      <c r="K1083" s="9"/>
      <c r="L1083" s="6" t="s">
        <v>19</v>
      </c>
      <c r="M1083" s="9"/>
      <c r="N1083" s="6" t="s">
        <v>882</v>
      </c>
      <c r="O1083" s="9"/>
      <c r="P1083" s="7">
        <v>6.0400000000000002E-2</v>
      </c>
      <c r="Q1083" s="6" t="s">
        <v>999</v>
      </c>
      <c r="R1083" s="6" t="s">
        <v>96</v>
      </c>
      <c r="S1083" s="6" t="s">
        <v>19</v>
      </c>
      <c r="T1083" s="8">
        <v>43244</v>
      </c>
      <c r="U1083" s="8">
        <v>43530</v>
      </c>
      <c r="V1083" s="7" t="b">
        <v>0</v>
      </c>
      <c r="W1083" s="6" t="s">
        <v>860</v>
      </c>
      <c r="X1083" s="6" t="s">
        <v>870</v>
      </c>
      <c r="Y1083" s="7">
        <v>1</v>
      </c>
      <c r="Z1083" s="6" t="s">
        <v>713</v>
      </c>
      <c r="AA1083" s="6" t="str">
        <f t="shared" si="64"/>
        <v>SCAR3</v>
      </c>
      <c r="AB1083" s="6" t="str">
        <f t="shared" si="65"/>
        <v>02105040000123</v>
      </c>
      <c r="AD1083" s="10" t="e">
        <f>VLOOKUP(R1083,Layout2!$B$2:$M$2395,12,FALSE)</f>
        <v>#N/A</v>
      </c>
      <c r="AE1083" s="10" t="str">
        <f>IF(ISNA(AD1083),VLOOKUP(C1083,Layout2!$F$2:$M$2395,8,FALSE),AD1083)</f>
        <v>02105040000123</v>
      </c>
      <c r="AF1083" s="10" t="str">
        <f>IF(ISNA(AE1083),VLOOKUP(B1083,Layout2!$F$2:$M$2395,8,FALSE),AE1083)</f>
        <v>02105040000123</v>
      </c>
      <c r="AG1083" s="10" t="str">
        <f>IF(ISNA(AF1083),VLOOKUP(B1083,Layout2!$B$2:$M$2395,12,FALSE),AF1083)</f>
        <v>02105040000123</v>
      </c>
      <c r="AI1083" s="17" t="e">
        <v>#N/A</v>
      </c>
      <c r="AJ1083" s="17" t="s">
        <v>3244</v>
      </c>
      <c r="AK1083" s="17" t="s">
        <v>3244</v>
      </c>
      <c r="AL1083" t="str">
        <f t="shared" si="66"/>
        <v>SCAR3</v>
      </c>
      <c r="AM1083" t="str">
        <f t="shared" si="67"/>
        <v>CRI São Carlos Cibrasec 295S 2E</v>
      </c>
    </row>
    <row r="1084" spans="1:39" ht="12.75" customHeight="1" x14ac:dyDescent="0.3">
      <c r="A1084" s="6" t="s">
        <v>3245</v>
      </c>
      <c r="B1084" s="6" t="s">
        <v>288</v>
      </c>
      <c r="C1084" s="6" t="s">
        <v>289</v>
      </c>
      <c r="D1084" s="7" t="b">
        <v>0</v>
      </c>
      <c r="E1084" s="6" t="s">
        <v>1004</v>
      </c>
      <c r="F1084" s="6" t="s">
        <v>867</v>
      </c>
      <c r="G1084" s="8">
        <v>43249</v>
      </c>
      <c r="H1084" s="8">
        <v>45519</v>
      </c>
      <c r="I1084" s="9"/>
      <c r="J1084" s="9"/>
      <c r="K1084" s="9"/>
      <c r="L1084" s="6" t="s">
        <v>19</v>
      </c>
      <c r="M1084" s="9"/>
      <c r="N1084" s="6" t="s">
        <v>882</v>
      </c>
      <c r="O1084" s="9"/>
      <c r="P1084" s="7">
        <v>0.06</v>
      </c>
      <c r="Q1084" s="6" t="s">
        <v>999</v>
      </c>
      <c r="R1084" s="6" t="s">
        <v>288</v>
      </c>
      <c r="S1084" s="6" t="s">
        <v>19</v>
      </c>
      <c r="T1084" s="8">
        <v>43248</v>
      </c>
      <c r="U1084" s="8">
        <v>43542</v>
      </c>
      <c r="V1084" s="7" t="b">
        <v>0</v>
      </c>
      <c r="W1084" s="6" t="s">
        <v>860</v>
      </c>
      <c r="X1084" s="6" t="s">
        <v>1000</v>
      </c>
      <c r="Y1084" s="7">
        <v>1</v>
      </c>
      <c r="Z1084" s="6" t="s">
        <v>713</v>
      </c>
      <c r="AA1084" s="6" t="str">
        <f t="shared" si="64"/>
        <v/>
      </c>
      <c r="AB1084" s="6" t="str">
        <f t="shared" si="65"/>
        <v/>
      </c>
      <c r="AD1084" s="10" t="str">
        <f>VLOOKUP(R1084,Layout2!$B$2:$M$2395,12,FALSE)</f>
        <v/>
      </c>
      <c r="AE1084" s="10" t="str">
        <f>IF(ISNA(AD1084),VLOOKUP(C1084,Layout2!$F$2:$M$2395,8,FALSE),AD1084)</f>
        <v/>
      </c>
      <c r="AF1084" s="10" t="str">
        <f>IF(ISNA(AE1084),VLOOKUP(B1084,Layout2!$F$2:$M$2395,8,FALSE),AE1084)</f>
        <v/>
      </c>
      <c r="AG1084" s="10" t="str">
        <f>IF(ISNA(AF1084),VLOOKUP(B1084,Layout2!$B$2:$M$2395,12,FALSE),AF1084)</f>
        <v/>
      </c>
      <c r="AI1084" s="17" t="e">
        <v>#N/A</v>
      </c>
      <c r="AJ1084" s="17" t="e">
        <v>#N/A</v>
      </c>
      <c r="AK1084" s="17" t="s">
        <v>19</v>
      </c>
      <c r="AL1084" t="str">
        <f t="shared" si="66"/>
        <v/>
      </c>
      <c r="AM1084" t="str">
        <f t="shared" si="67"/>
        <v>FutDAPQ24</v>
      </c>
    </row>
    <row r="1085" spans="1:39" ht="12.75" customHeight="1" x14ac:dyDescent="0.3">
      <c r="A1085" s="6" t="s">
        <v>3246</v>
      </c>
      <c r="B1085" s="6" t="s">
        <v>418</v>
      </c>
      <c r="C1085" s="6" t="s">
        <v>419</v>
      </c>
      <c r="D1085" s="7" t="b">
        <v>0</v>
      </c>
      <c r="E1085" s="6" t="s">
        <v>1004</v>
      </c>
      <c r="F1085" s="6" t="s">
        <v>867</v>
      </c>
      <c r="G1085" s="8">
        <v>43252</v>
      </c>
      <c r="H1085" s="8">
        <v>44788</v>
      </c>
      <c r="I1085" s="9"/>
      <c r="J1085" s="9"/>
      <c r="K1085" s="9"/>
      <c r="L1085" s="6" t="s">
        <v>19</v>
      </c>
      <c r="M1085" s="9"/>
      <c r="N1085" s="6" t="s">
        <v>882</v>
      </c>
      <c r="O1085" s="9"/>
      <c r="P1085" s="7">
        <v>0.06</v>
      </c>
      <c r="Q1085" s="6" t="s">
        <v>999</v>
      </c>
      <c r="R1085" s="6" t="s">
        <v>418</v>
      </c>
      <c r="S1085" s="6" t="s">
        <v>19</v>
      </c>
      <c r="T1085" s="8">
        <v>43250</v>
      </c>
      <c r="U1085" s="8">
        <v>43542</v>
      </c>
      <c r="V1085" s="7" t="b">
        <v>0</v>
      </c>
      <c r="W1085" s="6" t="s">
        <v>860</v>
      </c>
      <c r="X1085" s="6" t="s">
        <v>1000</v>
      </c>
      <c r="Y1085" s="7">
        <v>1</v>
      </c>
      <c r="Z1085" s="6" t="s">
        <v>713</v>
      </c>
      <c r="AA1085" s="6" t="str">
        <f t="shared" si="64"/>
        <v/>
      </c>
      <c r="AB1085" s="6" t="str">
        <f t="shared" si="65"/>
        <v/>
      </c>
      <c r="AD1085" s="10" t="str">
        <f>VLOOKUP(R1085,Layout2!$B$2:$M$2395,12,FALSE)</f>
        <v/>
      </c>
      <c r="AE1085" s="10" t="str">
        <f>IF(ISNA(AD1085),VLOOKUP(C1085,Layout2!$F$2:$M$2395,8,FALSE),AD1085)</f>
        <v/>
      </c>
      <c r="AF1085" s="10" t="str">
        <f>IF(ISNA(AE1085),VLOOKUP(B1085,Layout2!$F$2:$M$2395,8,FALSE),AE1085)</f>
        <v/>
      </c>
      <c r="AG1085" s="10" t="str">
        <f>IF(ISNA(AF1085),VLOOKUP(B1085,Layout2!$B$2:$M$2395,12,FALSE),AF1085)</f>
        <v/>
      </c>
      <c r="AI1085" s="17" t="e">
        <v>#N/A</v>
      </c>
      <c r="AJ1085" s="17" t="e">
        <v>#N/A</v>
      </c>
      <c r="AK1085" s="17" t="s">
        <v>19</v>
      </c>
      <c r="AL1085" t="str">
        <f t="shared" si="66"/>
        <v/>
      </c>
      <c r="AM1085" t="str">
        <f t="shared" si="67"/>
        <v>FutDAPQ22</v>
      </c>
    </row>
    <row r="1086" spans="1:39" ht="12.75" customHeight="1" x14ac:dyDescent="0.3">
      <c r="A1086" s="6" t="s">
        <v>3247</v>
      </c>
      <c r="B1086" s="6" t="s">
        <v>285</v>
      </c>
      <c r="C1086" s="6" t="s">
        <v>286</v>
      </c>
      <c r="D1086" s="7" t="b">
        <v>0</v>
      </c>
      <c r="E1086" s="6" t="s">
        <v>1004</v>
      </c>
      <c r="F1086" s="6" t="s">
        <v>867</v>
      </c>
      <c r="G1086" s="8">
        <v>43252</v>
      </c>
      <c r="H1086" s="8">
        <v>45061</v>
      </c>
      <c r="I1086" s="9"/>
      <c r="J1086" s="9"/>
      <c r="K1086" s="9"/>
      <c r="L1086" s="6" t="s">
        <v>19</v>
      </c>
      <c r="M1086" s="9"/>
      <c r="N1086" s="6" t="s">
        <v>882</v>
      </c>
      <c r="O1086" s="9"/>
      <c r="P1086" s="7">
        <v>0.06</v>
      </c>
      <c r="Q1086" s="6" t="s">
        <v>999</v>
      </c>
      <c r="R1086" s="6" t="s">
        <v>285</v>
      </c>
      <c r="S1086" s="6" t="s">
        <v>19</v>
      </c>
      <c r="T1086" s="8">
        <v>43250</v>
      </c>
      <c r="U1086" s="8">
        <v>43542</v>
      </c>
      <c r="V1086" s="7" t="b">
        <v>0</v>
      </c>
      <c r="W1086" s="6" t="s">
        <v>860</v>
      </c>
      <c r="X1086" s="6" t="s">
        <v>1000</v>
      </c>
      <c r="Y1086" s="7">
        <v>1</v>
      </c>
      <c r="Z1086" s="6" t="s">
        <v>713</v>
      </c>
      <c r="AA1086" s="6" t="str">
        <f t="shared" si="64"/>
        <v/>
      </c>
      <c r="AB1086" s="6" t="str">
        <f t="shared" si="65"/>
        <v/>
      </c>
      <c r="AD1086" s="10" t="str">
        <f>VLOOKUP(R1086,Layout2!$B$2:$M$2395,12,FALSE)</f>
        <v/>
      </c>
      <c r="AE1086" s="10" t="str">
        <f>IF(ISNA(AD1086),VLOOKUP(C1086,Layout2!$F$2:$M$2395,8,FALSE),AD1086)</f>
        <v/>
      </c>
      <c r="AF1086" s="10" t="str">
        <f>IF(ISNA(AE1086),VLOOKUP(B1086,Layout2!$F$2:$M$2395,8,FALSE),AE1086)</f>
        <v/>
      </c>
      <c r="AG1086" s="10" t="str">
        <f>IF(ISNA(AF1086),VLOOKUP(B1086,Layout2!$B$2:$M$2395,12,FALSE),AF1086)</f>
        <v/>
      </c>
      <c r="AI1086" s="17" t="e">
        <v>#N/A</v>
      </c>
      <c r="AJ1086" s="17" t="e">
        <v>#N/A</v>
      </c>
      <c r="AK1086" s="17" t="s">
        <v>19</v>
      </c>
      <c r="AL1086" t="str">
        <f t="shared" si="66"/>
        <v/>
      </c>
      <c r="AM1086" t="str">
        <f t="shared" si="67"/>
        <v>FutDAPK23</v>
      </c>
    </row>
    <row r="1087" spans="1:39" ht="12.75" customHeight="1" x14ac:dyDescent="0.3">
      <c r="A1087" s="6" t="s">
        <v>3248</v>
      </c>
      <c r="B1087" s="6" t="s">
        <v>504</v>
      </c>
      <c r="C1087" s="6" t="s">
        <v>505</v>
      </c>
      <c r="D1087" s="7" t="b">
        <v>1</v>
      </c>
      <c r="E1087" s="6" t="s">
        <v>1089</v>
      </c>
      <c r="F1087" s="6" t="s">
        <v>975</v>
      </c>
      <c r="G1087" s="8">
        <v>43252</v>
      </c>
      <c r="H1087" s="8">
        <v>72837</v>
      </c>
      <c r="I1087" s="9"/>
      <c r="J1087" s="9"/>
      <c r="K1087" s="9"/>
      <c r="L1087" s="6" t="s">
        <v>19</v>
      </c>
      <c r="M1087" s="9"/>
      <c r="N1087" s="6" t="s">
        <v>888</v>
      </c>
      <c r="O1087" s="9"/>
      <c r="P1087" s="7">
        <v>0</v>
      </c>
      <c r="Q1087" s="6" t="s">
        <v>999</v>
      </c>
      <c r="R1087" s="6" t="s">
        <v>504</v>
      </c>
      <c r="S1087" s="6" t="s">
        <v>19</v>
      </c>
      <c r="T1087" s="8">
        <v>43250</v>
      </c>
      <c r="U1087" s="8">
        <v>43587</v>
      </c>
      <c r="V1087" s="7" t="b">
        <v>0</v>
      </c>
      <c r="W1087" s="6" t="s">
        <v>860</v>
      </c>
      <c r="X1087" s="6" t="s">
        <v>861</v>
      </c>
      <c r="Y1087" s="7">
        <v>1</v>
      </c>
      <c r="Z1087" s="6" t="s">
        <v>713</v>
      </c>
      <c r="AA1087" s="6" t="str">
        <f t="shared" si="64"/>
        <v/>
      </c>
      <c r="AB1087" s="6" t="str">
        <f t="shared" si="65"/>
        <v>30338838000150</v>
      </c>
      <c r="AD1087" s="10" t="str">
        <f>VLOOKUP(R1087,Layout2!$B$2:$M$2395,12,FALSE)</f>
        <v>30338838000150</v>
      </c>
      <c r="AE1087" s="10" t="str">
        <f>IF(ISNA(AD1087),VLOOKUP(C1087,Layout2!$F$2:$M$2395,8,FALSE),AD1087)</f>
        <v>30338838000150</v>
      </c>
      <c r="AF1087" s="10" t="str">
        <f>IF(ISNA(AE1087),VLOOKUP(B1087,Layout2!$F$2:$M$2395,8,FALSE),AE1087)</f>
        <v>30338838000150</v>
      </c>
      <c r="AG1087" s="10" t="str">
        <f>IF(ISNA(AF1087),VLOOKUP(B1087,Layout2!$B$2:$M$2395,12,FALSE),AF1087)</f>
        <v>30338838000150</v>
      </c>
      <c r="AI1087" s="17" t="e">
        <v>#N/A</v>
      </c>
      <c r="AJ1087" s="17" t="e">
        <v>#N/A</v>
      </c>
      <c r="AK1087" s="17" t="s">
        <v>19</v>
      </c>
      <c r="AL1087" t="str">
        <f t="shared" si="66"/>
        <v/>
      </c>
      <c r="AM1087" t="str">
        <f t="shared" si="67"/>
        <v>CAPITÂNIA MULTIPREV MÁSTER FUNDO DE INVESTIMENTO RENDA FIXA CRÉDITO PRIVADO</v>
      </c>
    </row>
    <row r="1088" spans="1:39" ht="12.75" customHeight="1" x14ac:dyDescent="0.3">
      <c r="A1088" s="6" t="s">
        <v>3249</v>
      </c>
      <c r="B1088" s="6" t="s">
        <v>680</v>
      </c>
      <c r="C1088" s="6" t="s">
        <v>680</v>
      </c>
      <c r="D1088" s="7" t="b">
        <v>0</v>
      </c>
      <c r="E1088" s="6" t="s">
        <v>1004</v>
      </c>
      <c r="F1088" s="6" t="s">
        <v>859</v>
      </c>
      <c r="G1088" s="8">
        <v>43252</v>
      </c>
      <c r="H1088" s="8">
        <v>43815</v>
      </c>
      <c r="I1088" s="9"/>
      <c r="J1088" s="9"/>
      <c r="K1088" s="9"/>
      <c r="L1088" s="6" t="s">
        <v>19</v>
      </c>
      <c r="M1088" s="9"/>
      <c r="N1088" s="6" t="s">
        <v>888</v>
      </c>
      <c r="O1088" s="9"/>
      <c r="P1088" s="7">
        <v>0</v>
      </c>
      <c r="Q1088" s="6" t="s">
        <v>999</v>
      </c>
      <c r="R1088" s="6" t="s">
        <v>3250</v>
      </c>
      <c r="S1088" s="6" t="s">
        <v>19</v>
      </c>
      <c r="T1088" s="8">
        <v>43250</v>
      </c>
      <c r="U1088" s="8">
        <v>43402</v>
      </c>
      <c r="V1088" s="7" t="b">
        <v>0</v>
      </c>
      <c r="W1088" s="6" t="s">
        <v>860</v>
      </c>
      <c r="X1088" s="6" t="s">
        <v>1000</v>
      </c>
      <c r="Y1088" s="7">
        <v>1</v>
      </c>
      <c r="Z1088" s="6" t="s">
        <v>713</v>
      </c>
      <c r="AA1088" s="6" t="str">
        <f t="shared" si="64"/>
        <v/>
      </c>
      <c r="AB1088" s="6" t="str">
        <f t="shared" si="65"/>
        <v/>
      </c>
      <c r="AD1088" s="10" t="e">
        <f>VLOOKUP(R1088,Layout2!$B$2:$M$2395,12,FALSE)</f>
        <v>#N/A</v>
      </c>
      <c r="AE1088" s="10" t="str">
        <f>IF(ISNA(AD1088),VLOOKUP(C1088,Layout2!$F$2:$M$2395,8,FALSE),AD1088)</f>
        <v/>
      </c>
      <c r="AF1088" s="10" t="str">
        <f>IF(ISNA(AE1088),VLOOKUP(B1088,Layout2!$F$2:$M$2395,8,FALSE),AE1088)</f>
        <v/>
      </c>
      <c r="AG1088" s="10" t="str">
        <f>IF(ISNA(AF1088),VLOOKUP(B1088,Layout2!$B$2:$M$2395,12,FALSE),AF1088)</f>
        <v/>
      </c>
      <c r="AI1088" s="17" t="e">
        <v>#N/A</v>
      </c>
      <c r="AJ1088" s="17" t="e">
        <v>#N/A</v>
      </c>
      <c r="AK1088" s="17" t="s">
        <v>19</v>
      </c>
      <c r="AL1088" t="str">
        <f t="shared" si="66"/>
        <v/>
      </c>
      <c r="AM1088" t="str">
        <f t="shared" si="67"/>
        <v>FutEUDEDZ9</v>
      </c>
    </row>
    <row r="1089" spans="1:39" ht="12.75" customHeight="1" x14ac:dyDescent="0.3">
      <c r="A1089" s="6" t="s">
        <v>3251</v>
      </c>
      <c r="B1089" s="6" t="s">
        <v>677</v>
      </c>
      <c r="C1089" s="6" t="s">
        <v>677</v>
      </c>
      <c r="D1089" s="7" t="b">
        <v>0</v>
      </c>
      <c r="E1089" s="6" t="s">
        <v>1004</v>
      </c>
      <c r="F1089" s="6" t="s">
        <v>859</v>
      </c>
      <c r="G1089" s="8">
        <v>43252</v>
      </c>
      <c r="H1089" s="8">
        <v>43906</v>
      </c>
      <c r="I1089" s="9"/>
      <c r="J1089" s="9"/>
      <c r="K1089" s="9"/>
      <c r="L1089" s="6" t="s">
        <v>19</v>
      </c>
      <c r="M1089" s="9"/>
      <c r="N1089" s="6" t="s">
        <v>888</v>
      </c>
      <c r="O1089" s="9"/>
      <c r="P1089" s="7">
        <v>0</v>
      </c>
      <c r="Q1089" s="6" t="s">
        <v>999</v>
      </c>
      <c r="R1089" s="6" t="s">
        <v>3252</v>
      </c>
      <c r="S1089" s="6" t="s">
        <v>19</v>
      </c>
      <c r="T1089" s="8">
        <v>43250</v>
      </c>
      <c r="U1089" s="8">
        <v>43402</v>
      </c>
      <c r="V1089" s="7" t="b">
        <v>0</v>
      </c>
      <c r="W1089" s="6" t="s">
        <v>860</v>
      </c>
      <c r="X1089" s="6" t="s">
        <v>1000</v>
      </c>
      <c r="Y1089" s="7">
        <v>1</v>
      </c>
      <c r="Z1089" s="6" t="s">
        <v>713</v>
      </c>
      <c r="AA1089" s="6" t="str">
        <f t="shared" si="64"/>
        <v/>
      </c>
      <c r="AB1089" s="6" t="str">
        <f t="shared" si="65"/>
        <v/>
      </c>
      <c r="AD1089" s="10" t="e">
        <f>VLOOKUP(R1089,Layout2!$B$2:$M$2395,12,FALSE)</f>
        <v>#N/A</v>
      </c>
      <c r="AE1089" s="10" t="str">
        <f>IF(ISNA(AD1089),VLOOKUP(C1089,Layout2!$F$2:$M$2395,8,FALSE),AD1089)</f>
        <v/>
      </c>
      <c r="AF1089" s="10" t="str">
        <f>IF(ISNA(AE1089),VLOOKUP(B1089,Layout2!$F$2:$M$2395,8,FALSE),AE1089)</f>
        <v/>
      </c>
      <c r="AG1089" s="10" t="str">
        <f>IF(ISNA(AF1089),VLOOKUP(B1089,Layout2!$B$2:$M$2395,12,FALSE),AF1089)</f>
        <v/>
      </c>
      <c r="AI1089" s="17" t="e">
        <v>#N/A</v>
      </c>
      <c r="AJ1089" s="17" t="e">
        <v>#N/A</v>
      </c>
      <c r="AK1089" s="17" t="s">
        <v>19</v>
      </c>
      <c r="AL1089" t="str">
        <f t="shared" si="66"/>
        <v/>
      </c>
      <c r="AM1089" t="str">
        <f t="shared" si="67"/>
        <v>FutEUDEDH0</v>
      </c>
    </row>
    <row r="1090" spans="1:39" ht="12.75" customHeight="1" x14ac:dyDescent="0.3">
      <c r="A1090" s="6" t="s">
        <v>3253</v>
      </c>
      <c r="B1090" s="6" t="s">
        <v>679</v>
      </c>
      <c r="C1090" s="6" t="s">
        <v>679</v>
      </c>
      <c r="D1090" s="7" t="b">
        <v>0</v>
      </c>
      <c r="E1090" s="6" t="s">
        <v>1004</v>
      </c>
      <c r="F1090" s="6" t="s">
        <v>859</v>
      </c>
      <c r="G1090" s="8">
        <v>43252</v>
      </c>
      <c r="H1090" s="8">
        <v>43724</v>
      </c>
      <c r="I1090" s="9"/>
      <c r="J1090" s="9"/>
      <c r="K1090" s="9"/>
      <c r="L1090" s="6" t="s">
        <v>19</v>
      </c>
      <c r="M1090" s="9"/>
      <c r="N1090" s="6" t="s">
        <v>888</v>
      </c>
      <c r="O1090" s="9"/>
      <c r="P1090" s="7">
        <v>0</v>
      </c>
      <c r="Q1090" s="6" t="s">
        <v>999</v>
      </c>
      <c r="R1090" s="6" t="s">
        <v>3254</v>
      </c>
      <c r="S1090" s="6" t="s">
        <v>19</v>
      </c>
      <c r="T1090" s="8">
        <v>43250</v>
      </c>
      <c r="U1090" s="8">
        <v>43402</v>
      </c>
      <c r="V1090" s="7" t="b">
        <v>0</v>
      </c>
      <c r="W1090" s="6" t="s">
        <v>860</v>
      </c>
      <c r="X1090" s="6" t="s">
        <v>1000</v>
      </c>
      <c r="Y1090" s="7">
        <v>1</v>
      </c>
      <c r="Z1090" s="6" t="s">
        <v>713</v>
      </c>
      <c r="AA1090" s="6" t="str">
        <f t="shared" si="64"/>
        <v/>
      </c>
      <c r="AB1090" s="6" t="str">
        <f t="shared" si="65"/>
        <v/>
      </c>
      <c r="AD1090" s="10" t="str">
        <f>VLOOKUP(R1090,Layout2!$B$2:$M$2395,12,FALSE)</f>
        <v/>
      </c>
      <c r="AE1090" s="10" t="str">
        <f>IF(ISNA(AD1090),VLOOKUP(C1090,Layout2!$F$2:$M$2395,8,FALSE),AD1090)</f>
        <v/>
      </c>
      <c r="AF1090" s="10" t="str">
        <f>IF(ISNA(AE1090),VLOOKUP(B1090,Layout2!$F$2:$M$2395,8,FALSE),AE1090)</f>
        <v/>
      </c>
      <c r="AG1090" s="10" t="str">
        <f>IF(ISNA(AF1090),VLOOKUP(B1090,Layout2!$B$2:$M$2395,12,FALSE),AF1090)</f>
        <v/>
      </c>
      <c r="AI1090" s="17" t="e">
        <v>#N/A</v>
      </c>
      <c r="AJ1090" s="17" t="e">
        <v>#N/A</v>
      </c>
      <c r="AK1090" s="17" t="s">
        <v>19</v>
      </c>
      <c r="AL1090" t="str">
        <f t="shared" si="66"/>
        <v/>
      </c>
      <c r="AM1090" t="str">
        <f t="shared" si="67"/>
        <v>FutEUDEDU9</v>
      </c>
    </row>
    <row r="1091" spans="1:39" ht="12.75" customHeight="1" x14ac:dyDescent="0.3">
      <c r="A1091" s="6" t="s">
        <v>3255</v>
      </c>
      <c r="B1091" s="6" t="s">
        <v>416</v>
      </c>
      <c r="C1091" s="6" t="s">
        <v>417</v>
      </c>
      <c r="D1091" s="7" t="b">
        <v>0</v>
      </c>
      <c r="E1091" s="6" t="s">
        <v>1004</v>
      </c>
      <c r="F1091" s="6" t="s">
        <v>867</v>
      </c>
      <c r="G1091" s="8">
        <v>43252</v>
      </c>
      <c r="H1091" s="8">
        <v>44333</v>
      </c>
      <c r="I1091" s="9"/>
      <c r="J1091" s="9"/>
      <c r="K1091" s="9"/>
      <c r="L1091" s="6" t="s">
        <v>19</v>
      </c>
      <c r="M1091" s="9"/>
      <c r="N1091" s="6" t="s">
        <v>882</v>
      </c>
      <c r="O1091" s="9"/>
      <c r="P1091" s="7">
        <v>0.06</v>
      </c>
      <c r="Q1091" s="6" t="s">
        <v>999</v>
      </c>
      <c r="R1091" s="6" t="s">
        <v>416</v>
      </c>
      <c r="S1091" s="6" t="s">
        <v>19</v>
      </c>
      <c r="T1091" s="8">
        <v>43250</v>
      </c>
      <c r="U1091" s="8">
        <v>43542</v>
      </c>
      <c r="V1091" s="7" t="b">
        <v>0</v>
      </c>
      <c r="W1091" s="6" t="s">
        <v>860</v>
      </c>
      <c r="X1091" s="6" t="s">
        <v>1000</v>
      </c>
      <c r="Y1091" s="7">
        <v>1</v>
      </c>
      <c r="Z1091" s="6" t="s">
        <v>713</v>
      </c>
      <c r="AA1091" s="6" t="str">
        <f t="shared" ref="AA1091:AA1154" si="68">+AK1091</f>
        <v/>
      </c>
      <c r="AB1091" s="6" t="str">
        <f t="shared" ref="AB1091:AB1154" si="69">IF(ISNA(AG1091),"",AG1091)</f>
        <v/>
      </c>
      <c r="AD1091" s="10" t="str">
        <f>VLOOKUP(R1091,Layout2!$B$2:$M$2395,12,FALSE)</f>
        <v/>
      </c>
      <c r="AE1091" s="10" t="str">
        <f>IF(ISNA(AD1091),VLOOKUP(C1091,Layout2!$F$2:$M$2395,8,FALSE),AD1091)</f>
        <v/>
      </c>
      <c r="AF1091" s="10" t="str">
        <f>IF(ISNA(AE1091),VLOOKUP(B1091,Layout2!$F$2:$M$2395,8,FALSE),AE1091)</f>
        <v/>
      </c>
      <c r="AG1091" s="10" t="str">
        <f>IF(ISNA(AF1091),VLOOKUP(B1091,Layout2!$B$2:$M$2395,12,FALSE),AF1091)</f>
        <v/>
      </c>
      <c r="AI1091" s="17" t="e">
        <v>#N/A</v>
      </c>
      <c r="AJ1091" s="17" t="e">
        <v>#N/A</v>
      </c>
      <c r="AK1091" s="17" t="s">
        <v>19</v>
      </c>
      <c r="AL1091" t="str">
        <f t="shared" ref="AL1091:AL1154" si="70">+AA1091</f>
        <v/>
      </c>
      <c r="AM1091" t="str">
        <f t="shared" ref="AM1091:AM1154" si="71">+A1091</f>
        <v>FutDAPK21</v>
      </c>
    </row>
    <row r="1092" spans="1:39" ht="12.75" customHeight="1" x14ac:dyDescent="0.3">
      <c r="A1092" s="6" t="s">
        <v>3256</v>
      </c>
      <c r="B1092" s="6" t="s">
        <v>3257</v>
      </c>
      <c r="C1092" s="6" t="s">
        <v>3258</v>
      </c>
      <c r="D1092" s="7" t="b">
        <v>0</v>
      </c>
      <c r="E1092" s="6" t="s">
        <v>1004</v>
      </c>
      <c r="F1092" s="6" t="s">
        <v>859</v>
      </c>
      <c r="G1092" s="8">
        <v>43252</v>
      </c>
      <c r="H1092" s="8">
        <v>43269</v>
      </c>
      <c r="I1092" s="9"/>
      <c r="J1092" s="9"/>
      <c r="K1092" s="9"/>
      <c r="L1092" s="6" t="s">
        <v>19</v>
      </c>
      <c r="M1092" s="9"/>
      <c r="N1092" s="6" t="s">
        <v>888</v>
      </c>
      <c r="O1092" s="9"/>
      <c r="P1092" s="7">
        <v>0</v>
      </c>
      <c r="Q1092" s="6" t="s">
        <v>999</v>
      </c>
      <c r="R1092" s="6" t="s">
        <v>3257</v>
      </c>
      <c r="S1092" s="6" t="s">
        <v>19</v>
      </c>
      <c r="T1092" s="8">
        <v>43250</v>
      </c>
      <c r="U1092" s="8">
        <v>43250</v>
      </c>
      <c r="V1092" s="7" t="b">
        <v>0</v>
      </c>
      <c r="W1092" s="6" t="s">
        <v>1230</v>
      </c>
      <c r="X1092" s="6" t="s">
        <v>1000</v>
      </c>
      <c r="Y1092" s="7">
        <v>1</v>
      </c>
      <c r="Z1092" s="6" t="s">
        <v>713</v>
      </c>
      <c r="AA1092" s="6" t="str">
        <f t="shared" si="68"/>
        <v/>
      </c>
      <c r="AB1092" s="6" t="str">
        <f t="shared" si="69"/>
        <v/>
      </c>
      <c r="AD1092" s="10" t="e">
        <f>VLOOKUP(R1092,Layout2!$B$2:$M$2395,12,FALSE)</f>
        <v>#N/A</v>
      </c>
      <c r="AE1092" s="10" t="e">
        <f>IF(ISNA(AD1092),VLOOKUP(C1092,Layout2!$F$2:$M$2395,8,FALSE),AD1092)</f>
        <v>#N/A</v>
      </c>
      <c r="AF1092" s="10" t="e">
        <f>IF(ISNA(AE1092),VLOOKUP(B1092,Layout2!$F$2:$M$2395,8,FALSE),AE1092)</f>
        <v>#N/A</v>
      </c>
      <c r="AG1092" s="10" t="e">
        <f>IF(ISNA(AF1092),VLOOKUP(B1092,Layout2!$B$2:$M$2395,12,FALSE),AF1092)</f>
        <v>#N/A</v>
      </c>
      <c r="AI1092" s="17" t="e">
        <v>#N/A</v>
      </c>
      <c r="AJ1092" s="17" t="e">
        <v>#N/A</v>
      </c>
      <c r="AK1092" s="17" t="s">
        <v>19</v>
      </c>
      <c r="AL1092" t="str">
        <f t="shared" si="70"/>
        <v/>
      </c>
      <c r="AM1092" t="str">
        <f t="shared" si="71"/>
        <v>FutCNPCNPM8</v>
      </c>
    </row>
    <row r="1093" spans="1:39" ht="12.75" customHeight="1" x14ac:dyDescent="0.3">
      <c r="A1093" s="6" t="s">
        <v>3259</v>
      </c>
      <c r="B1093" s="6" t="s">
        <v>678</v>
      </c>
      <c r="C1093" s="6" t="s">
        <v>678</v>
      </c>
      <c r="D1093" s="7" t="b">
        <v>0</v>
      </c>
      <c r="E1093" s="6" t="s">
        <v>1004</v>
      </c>
      <c r="F1093" s="6" t="s">
        <v>859</v>
      </c>
      <c r="G1093" s="8">
        <v>43252</v>
      </c>
      <c r="H1093" s="8">
        <v>43633</v>
      </c>
      <c r="I1093" s="9"/>
      <c r="J1093" s="9"/>
      <c r="K1093" s="9"/>
      <c r="L1093" s="6" t="s">
        <v>19</v>
      </c>
      <c r="M1093" s="9"/>
      <c r="N1093" s="6" t="s">
        <v>888</v>
      </c>
      <c r="O1093" s="9"/>
      <c r="P1093" s="7">
        <v>0</v>
      </c>
      <c r="Q1093" s="6" t="s">
        <v>999</v>
      </c>
      <c r="R1093" s="6" t="s">
        <v>3260</v>
      </c>
      <c r="S1093" s="6" t="s">
        <v>19</v>
      </c>
      <c r="T1093" s="8">
        <v>43250</v>
      </c>
      <c r="U1093" s="8">
        <v>43402</v>
      </c>
      <c r="V1093" s="7" t="b">
        <v>0</v>
      </c>
      <c r="W1093" s="6" t="s">
        <v>860</v>
      </c>
      <c r="X1093" s="6" t="s">
        <v>1000</v>
      </c>
      <c r="Y1093" s="7">
        <v>1</v>
      </c>
      <c r="Z1093" s="6" t="s">
        <v>713</v>
      </c>
      <c r="AA1093" s="6" t="str">
        <f t="shared" si="68"/>
        <v/>
      </c>
      <c r="AB1093" s="6" t="str">
        <f t="shared" si="69"/>
        <v/>
      </c>
      <c r="AD1093" s="10" t="e">
        <f>VLOOKUP(R1093,Layout2!$B$2:$M$2395,12,FALSE)</f>
        <v>#N/A</v>
      </c>
      <c r="AE1093" s="10" t="str">
        <f>IF(ISNA(AD1093),VLOOKUP(C1093,Layout2!$F$2:$M$2395,8,FALSE),AD1093)</f>
        <v/>
      </c>
      <c r="AF1093" s="10" t="str">
        <f>IF(ISNA(AE1093),VLOOKUP(B1093,Layout2!$F$2:$M$2395,8,FALSE),AE1093)</f>
        <v/>
      </c>
      <c r="AG1093" s="10" t="str">
        <f>IF(ISNA(AF1093),VLOOKUP(B1093,Layout2!$B$2:$M$2395,12,FALSE),AF1093)</f>
        <v/>
      </c>
      <c r="AI1093" s="17" t="e">
        <v>#N/A</v>
      </c>
      <c r="AJ1093" s="17" t="e">
        <v>#N/A</v>
      </c>
      <c r="AK1093" s="17" t="s">
        <v>19</v>
      </c>
      <c r="AL1093" t="str">
        <f t="shared" si="70"/>
        <v/>
      </c>
      <c r="AM1093" t="str">
        <f t="shared" si="71"/>
        <v>FutEUDEDM9</v>
      </c>
    </row>
    <row r="1094" spans="1:39" ht="12.75" customHeight="1" x14ac:dyDescent="0.3">
      <c r="A1094" s="6" t="s">
        <v>3261</v>
      </c>
      <c r="B1094" s="6" t="s">
        <v>3262</v>
      </c>
      <c r="C1094" s="6" t="s">
        <v>3262</v>
      </c>
      <c r="D1094" s="7" t="b">
        <v>0</v>
      </c>
      <c r="E1094" s="6" t="s">
        <v>1004</v>
      </c>
      <c r="F1094" s="6" t="s">
        <v>859</v>
      </c>
      <c r="G1094" s="8">
        <v>43252</v>
      </c>
      <c r="H1094" s="8">
        <v>43269</v>
      </c>
      <c r="I1094" s="9"/>
      <c r="J1094" s="9"/>
      <c r="K1094" s="9"/>
      <c r="L1094" s="6" t="s">
        <v>19</v>
      </c>
      <c r="M1094" s="9"/>
      <c r="N1094" s="6" t="s">
        <v>888</v>
      </c>
      <c r="O1094" s="9"/>
      <c r="P1094" s="7">
        <v>0</v>
      </c>
      <c r="Q1094" s="6" t="s">
        <v>999</v>
      </c>
      <c r="R1094" s="6" t="s">
        <v>63</v>
      </c>
      <c r="S1094" s="6" t="s">
        <v>19</v>
      </c>
      <c r="T1094" s="8">
        <v>43250</v>
      </c>
      <c r="U1094" s="8">
        <v>43250</v>
      </c>
      <c r="V1094" s="7" t="b">
        <v>0</v>
      </c>
      <c r="W1094" s="6" t="s">
        <v>1230</v>
      </c>
      <c r="X1094" s="6" t="s">
        <v>1000</v>
      </c>
      <c r="Y1094" s="7">
        <v>1</v>
      </c>
      <c r="Z1094" s="6" t="s">
        <v>713</v>
      </c>
      <c r="AA1094" s="6" t="str">
        <f t="shared" si="68"/>
        <v/>
      </c>
      <c r="AB1094" s="6" t="str">
        <f t="shared" si="69"/>
        <v/>
      </c>
      <c r="AD1094" s="10" t="str">
        <f>VLOOKUP(R1094,Layout2!$B$2:$M$2395,12,FALSE)</f>
        <v/>
      </c>
      <c r="AE1094" s="10" t="str">
        <f>IF(ISNA(AD1094),VLOOKUP(C1094,Layout2!$F$2:$M$2395,8,FALSE),AD1094)</f>
        <v/>
      </c>
      <c r="AF1094" s="10" t="str">
        <f>IF(ISNA(AE1094),VLOOKUP(B1094,Layout2!$F$2:$M$2395,8,FALSE),AE1094)</f>
        <v/>
      </c>
      <c r="AG1094" s="10" t="str">
        <f>IF(ISNA(AF1094),VLOOKUP(B1094,Layout2!$B$2:$M$2395,12,FALSE),AF1094)</f>
        <v/>
      </c>
      <c r="AI1094" s="17" t="e">
        <v>#N/A</v>
      </c>
      <c r="AJ1094" s="17" t="e">
        <v>#N/A</v>
      </c>
      <c r="AK1094" s="17" t="s">
        <v>19</v>
      </c>
      <c r="AL1094" t="str">
        <f t="shared" si="70"/>
        <v/>
      </c>
      <c r="AM1094" t="str">
        <f t="shared" si="71"/>
        <v>FutEUDEDM8</v>
      </c>
    </row>
    <row r="1095" spans="1:39" ht="12.75" customHeight="1" x14ac:dyDescent="0.3">
      <c r="A1095" s="6" t="s">
        <v>3263</v>
      </c>
      <c r="B1095" s="6" t="s">
        <v>3264</v>
      </c>
      <c r="C1095" s="6" t="s">
        <v>3264</v>
      </c>
      <c r="D1095" s="7" t="b">
        <v>0</v>
      </c>
      <c r="E1095" s="6" t="s">
        <v>1004</v>
      </c>
      <c r="F1095" s="6" t="s">
        <v>859</v>
      </c>
      <c r="G1095" s="8">
        <v>43252</v>
      </c>
      <c r="H1095" s="8">
        <v>43451</v>
      </c>
      <c r="I1095" s="9"/>
      <c r="J1095" s="9"/>
      <c r="K1095" s="9"/>
      <c r="L1095" s="6" t="s">
        <v>19</v>
      </c>
      <c r="M1095" s="9"/>
      <c r="N1095" s="6" t="s">
        <v>888</v>
      </c>
      <c r="O1095" s="9"/>
      <c r="P1095" s="7">
        <v>0</v>
      </c>
      <c r="Q1095" s="6" t="s">
        <v>999</v>
      </c>
      <c r="R1095" s="6" t="s">
        <v>3265</v>
      </c>
      <c r="S1095" s="6" t="s">
        <v>19</v>
      </c>
      <c r="T1095" s="8">
        <v>43250</v>
      </c>
      <c r="U1095" s="8">
        <v>43402</v>
      </c>
      <c r="V1095" s="7" t="b">
        <v>0</v>
      </c>
      <c r="W1095" s="6" t="s">
        <v>860</v>
      </c>
      <c r="X1095" s="6" t="s">
        <v>1000</v>
      </c>
      <c r="Y1095" s="7">
        <v>1</v>
      </c>
      <c r="Z1095" s="6" t="s">
        <v>713</v>
      </c>
      <c r="AA1095" s="6" t="str">
        <f t="shared" si="68"/>
        <v/>
      </c>
      <c r="AB1095" s="6" t="str">
        <f t="shared" si="69"/>
        <v/>
      </c>
      <c r="AD1095" s="10" t="e">
        <f>VLOOKUP(R1095,Layout2!$B$2:$M$2395,12,FALSE)</f>
        <v>#N/A</v>
      </c>
      <c r="AE1095" s="10" t="e">
        <f>IF(ISNA(AD1095),VLOOKUP(C1095,Layout2!$F$2:$M$2395,8,FALSE),AD1095)</f>
        <v>#N/A</v>
      </c>
      <c r="AF1095" s="10" t="e">
        <f>IF(ISNA(AE1095),VLOOKUP(B1095,Layout2!$F$2:$M$2395,8,FALSE),AE1095)</f>
        <v>#N/A</v>
      </c>
      <c r="AG1095" s="10" t="e">
        <f>IF(ISNA(AF1095),VLOOKUP(B1095,Layout2!$B$2:$M$2395,12,FALSE),AF1095)</f>
        <v>#N/A</v>
      </c>
      <c r="AI1095" s="17" t="e">
        <v>#N/A</v>
      </c>
      <c r="AJ1095" s="17" t="e">
        <v>#N/A</v>
      </c>
      <c r="AK1095" s="17" t="s">
        <v>19</v>
      </c>
      <c r="AL1095" t="str">
        <f t="shared" si="70"/>
        <v/>
      </c>
      <c r="AM1095" t="str">
        <f t="shared" si="71"/>
        <v>FutEUDEDZ8</v>
      </c>
    </row>
    <row r="1096" spans="1:39" ht="12.75" customHeight="1" x14ac:dyDescent="0.3">
      <c r="A1096" s="6" t="s">
        <v>3266</v>
      </c>
      <c r="B1096" s="6" t="s">
        <v>3267</v>
      </c>
      <c r="C1096" s="6" t="s">
        <v>3267</v>
      </c>
      <c r="D1096" s="7" t="b">
        <v>0</v>
      </c>
      <c r="E1096" s="6" t="s">
        <v>1004</v>
      </c>
      <c r="F1096" s="6" t="s">
        <v>859</v>
      </c>
      <c r="G1096" s="8">
        <v>43252</v>
      </c>
      <c r="H1096" s="8">
        <v>43360</v>
      </c>
      <c r="I1096" s="9"/>
      <c r="J1096" s="9"/>
      <c r="K1096" s="9"/>
      <c r="L1096" s="6" t="s">
        <v>19</v>
      </c>
      <c r="M1096" s="9"/>
      <c r="N1096" s="6" t="s">
        <v>888</v>
      </c>
      <c r="O1096" s="9"/>
      <c r="P1096" s="7">
        <v>0</v>
      </c>
      <c r="Q1096" s="6" t="s">
        <v>999</v>
      </c>
      <c r="R1096" s="6" t="s">
        <v>63</v>
      </c>
      <c r="S1096" s="6" t="s">
        <v>19</v>
      </c>
      <c r="T1096" s="8">
        <v>43250</v>
      </c>
      <c r="U1096" s="8">
        <v>43250</v>
      </c>
      <c r="V1096" s="7" t="b">
        <v>0</v>
      </c>
      <c r="W1096" s="6" t="s">
        <v>1230</v>
      </c>
      <c r="X1096" s="6" t="s">
        <v>1000</v>
      </c>
      <c r="Y1096" s="7">
        <v>1</v>
      </c>
      <c r="Z1096" s="6" t="s">
        <v>713</v>
      </c>
      <c r="AA1096" s="6" t="str">
        <f t="shared" si="68"/>
        <v/>
      </c>
      <c r="AB1096" s="6" t="str">
        <f t="shared" si="69"/>
        <v/>
      </c>
      <c r="AD1096" s="10" t="str">
        <f>VLOOKUP(R1096,Layout2!$B$2:$M$2395,12,FALSE)</f>
        <v/>
      </c>
      <c r="AE1096" s="10" t="str">
        <f>IF(ISNA(AD1096),VLOOKUP(C1096,Layout2!$F$2:$M$2395,8,FALSE),AD1096)</f>
        <v/>
      </c>
      <c r="AF1096" s="10" t="str">
        <f>IF(ISNA(AE1096),VLOOKUP(B1096,Layout2!$F$2:$M$2395,8,FALSE),AE1096)</f>
        <v/>
      </c>
      <c r="AG1096" s="10" t="str">
        <f>IF(ISNA(AF1096),VLOOKUP(B1096,Layout2!$B$2:$M$2395,12,FALSE),AF1096)</f>
        <v/>
      </c>
      <c r="AI1096" s="17" t="e">
        <v>#N/A</v>
      </c>
      <c r="AJ1096" s="17" t="e">
        <v>#N/A</v>
      </c>
      <c r="AK1096" s="17" t="s">
        <v>19</v>
      </c>
      <c r="AL1096" t="str">
        <f t="shared" si="70"/>
        <v/>
      </c>
      <c r="AM1096" t="str">
        <f t="shared" si="71"/>
        <v>FutEUDEDU8</v>
      </c>
    </row>
    <row r="1097" spans="1:39" ht="12.75" customHeight="1" x14ac:dyDescent="0.3">
      <c r="A1097" s="6" t="s">
        <v>3268</v>
      </c>
      <c r="B1097" s="6" t="s">
        <v>3269</v>
      </c>
      <c r="C1097" s="6" t="s">
        <v>3269</v>
      </c>
      <c r="D1097" s="7" t="b">
        <v>0</v>
      </c>
      <c r="E1097" s="6" t="s">
        <v>1004</v>
      </c>
      <c r="F1097" s="6" t="s">
        <v>859</v>
      </c>
      <c r="G1097" s="8">
        <v>43252</v>
      </c>
      <c r="H1097" s="8">
        <v>43542</v>
      </c>
      <c r="I1097" s="9"/>
      <c r="J1097" s="9"/>
      <c r="K1097" s="9"/>
      <c r="L1097" s="6" t="s">
        <v>19</v>
      </c>
      <c r="M1097" s="9"/>
      <c r="N1097" s="6" t="s">
        <v>888</v>
      </c>
      <c r="O1097" s="9"/>
      <c r="P1097" s="7">
        <v>0</v>
      </c>
      <c r="Q1097" s="6" t="s">
        <v>999</v>
      </c>
      <c r="R1097" s="6" t="s">
        <v>3270</v>
      </c>
      <c r="S1097" s="6" t="s">
        <v>19</v>
      </c>
      <c r="T1097" s="8">
        <v>43250</v>
      </c>
      <c r="U1097" s="8">
        <v>43402</v>
      </c>
      <c r="V1097" s="7" t="b">
        <v>0</v>
      </c>
      <c r="W1097" s="6" t="s">
        <v>860</v>
      </c>
      <c r="X1097" s="6" t="s">
        <v>1000</v>
      </c>
      <c r="Y1097" s="7">
        <v>1</v>
      </c>
      <c r="Z1097" s="6" t="s">
        <v>713</v>
      </c>
      <c r="AA1097" s="6" t="str">
        <f t="shared" si="68"/>
        <v/>
      </c>
      <c r="AB1097" s="6" t="str">
        <f t="shared" si="69"/>
        <v/>
      </c>
      <c r="AD1097" s="10" t="e">
        <f>VLOOKUP(R1097,Layout2!$B$2:$M$2395,12,FALSE)</f>
        <v>#N/A</v>
      </c>
      <c r="AE1097" s="10" t="e">
        <f>IF(ISNA(AD1097),VLOOKUP(C1097,Layout2!$F$2:$M$2395,8,FALSE),AD1097)</f>
        <v>#N/A</v>
      </c>
      <c r="AF1097" s="10" t="e">
        <f>IF(ISNA(AE1097),VLOOKUP(B1097,Layout2!$F$2:$M$2395,8,FALSE),AE1097)</f>
        <v>#N/A</v>
      </c>
      <c r="AG1097" s="10" t="e">
        <f>IF(ISNA(AF1097),VLOOKUP(B1097,Layout2!$B$2:$M$2395,12,FALSE),AF1097)</f>
        <v>#N/A</v>
      </c>
      <c r="AI1097" s="17" t="e">
        <v>#N/A</v>
      </c>
      <c r="AJ1097" s="17" t="e">
        <v>#N/A</v>
      </c>
      <c r="AK1097" s="17" t="s">
        <v>19</v>
      </c>
      <c r="AL1097" t="str">
        <f t="shared" si="70"/>
        <v/>
      </c>
      <c r="AM1097" t="str">
        <f t="shared" si="71"/>
        <v>FutEUDEDH9</v>
      </c>
    </row>
    <row r="1098" spans="1:39" ht="12.75" customHeight="1" x14ac:dyDescent="0.3">
      <c r="A1098" s="6" t="s">
        <v>3271</v>
      </c>
      <c r="B1098" s="6" t="s">
        <v>510</v>
      </c>
      <c r="C1098" s="6" t="s">
        <v>511</v>
      </c>
      <c r="D1098" s="7" t="b">
        <v>0</v>
      </c>
      <c r="E1098" s="6" t="s">
        <v>874</v>
      </c>
      <c r="F1098" s="6" t="s">
        <v>867</v>
      </c>
      <c r="G1098" s="8">
        <v>41320</v>
      </c>
      <c r="H1098" s="8">
        <v>45703</v>
      </c>
      <c r="I1098" s="9"/>
      <c r="J1098" s="9"/>
      <c r="K1098" s="9"/>
      <c r="L1098" s="6" t="s">
        <v>19</v>
      </c>
      <c r="M1098" s="9"/>
      <c r="N1098" s="6" t="s">
        <v>882</v>
      </c>
      <c r="O1098" s="9"/>
      <c r="P1098" s="7">
        <v>8.4400000000000003E-2</v>
      </c>
      <c r="Q1098" s="6" t="s">
        <v>999</v>
      </c>
      <c r="R1098" s="6" t="s">
        <v>510</v>
      </c>
      <c r="S1098" s="6" t="s">
        <v>19</v>
      </c>
      <c r="T1098" s="8">
        <v>43250</v>
      </c>
      <c r="U1098" s="8">
        <v>43315</v>
      </c>
      <c r="V1098" s="7" t="b">
        <v>0</v>
      </c>
      <c r="W1098" s="6" t="s">
        <v>860</v>
      </c>
      <c r="X1098" s="6" t="s">
        <v>875</v>
      </c>
      <c r="Y1098" s="7">
        <v>1</v>
      </c>
      <c r="Z1098" s="6" t="s">
        <v>713</v>
      </c>
      <c r="AA1098" s="6" t="str">
        <f t="shared" si="68"/>
        <v>CMIG4</v>
      </c>
      <c r="AB1098" s="6" t="str">
        <f t="shared" si="69"/>
        <v>06981180000116</v>
      </c>
      <c r="AD1098" s="10" t="str">
        <f>VLOOKUP(R1098,Layout2!$B$2:$M$2395,12,FALSE)</f>
        <v>06981180000116</v>
      </c>
      <c r="AE1098" s="10" t="str">
        <f>IF(ISNA(AD1098),VLOOKUP(C1098,Layout2!$F$2:$M$2395,8,FALSE),AD1098)</f>
        <v>06981180000116</v>
      </c>
      <c r="AF1098" s="10" t="str">
        <f>IF(ISNA(AE1098),VLOOKUP(B1098,Layout2!$F$2:$M$2395,8,FALSE),AE1098)</f>
        <v>06981180000116</v>
      </c>
      <c r="AG1098" s="10" t="str">
        <f>IF(ISNA(AF1098),VLOOKUP(B1098,Layout2!$B$2:$M$2395,12,FALSE),AF1098)</f>
        <v>06981180000116</v>
      </c>
      <c r="AI1098" s="17" t="s">
        <v>981</v>
      </c>
      <c r="AJ1098" s="17" t="s">
        <v>981</v>
      </c>
      <c r="AK1098" s="17" t="s">
        <v>981</v>
      </c>
      <c r="AL1098" t="str">
        <f t="shared" si="70"/>
        <v>CMIG4</v>
      </c>
      <c r="AM1098" t="str">
        <f t="shared" si="71"/>
        <v>Debênture Cemig D 3S 3E</v>
      </c>
    </row>
    <row r="1099" spans="1:39" ht="12.75" customHeight="1" x14ac:dyDescent="0.3">
      <c r="A1099" s="6" t="s">
        <v>3272</v>
      </c>
      <c r="B1099" s="6" t="s">
        <v>3273</v>
      </c>
      <c r="C1099" s="6" t="s">
        <v>3274</v>
      </c>
      <c r="D1099" s="7" t="b">
        <v>0</v>
      </c>
      <c r="E1099" s="6" t="s">
        <v>1004</v>
      </c>
      <c r="F1099" s="6" t="s">
        <v>859</v>
      </c>
      <c r="G1099" s="8">
        <v>43255</v>
      </c>
      <c r="H1099" s="8">
        <v>43283</v>
      </c>
      <c r="I1099" s="9"/>
      <c r="J1099" s="9"/>
      <c r="K1099" s="9"/>
      <c r="L1099" s="6" t="s">
        <v>19</v>
      </c>
      <c r="M1099" s="9"/>
      <c r="N1099" s="6" t="s">
        <v>888</v>
      </c>
      <c r="O1099" s="9"/>
      <c r="P1099" s="7">
        <v>0</v>
      </c>
      <c r="Q1099" s="6" t="s">
        <v>999</v>
      </c>
      <c r="R1099" s="6" t="s">
        <v>3273</v>
      </c>
      <c r="S1099" s="6" t="s">
        <v>19</v>
      </c>
      <c r="T1099" s="8">
        <v>43252</v>
      </c>
      <c r="U1099" s="8">
        <v>43252</v>
      </c>
      <c r="V1099" s="7" t="b">
        <v>0</v>
      </c>
      <c r="W1099" s="6" t="s">
        <v>1230</v>
      </c>
      <c r="X1099" s="6" t="s">
        <v>1000</v>
      </c>
      <c r="Y1099" s="7">
        <v>1</v>
      </c>
      <c r="Z1099" s="6" t="s">
        <v>713</v>
      </c>
      <c r="AA1099" s="6" t="str">
        <f t="shared" si="68"/>
        <v/>
      </c>
      <c r="AB1099" s="6" t="str">
        <f t="shared" si="69"/>
        <v/>
      </c>
      <c r="AD1099" s="10" t="e">
        <f>VLOOKUP(R1099,Layout2!$B$2:$M$2395,12,FALSE)</f>
        <v>#N/A</v>
      </c>
      <c r="AE1099" s="10" t="e">
        <f>IF(ISNA(AD1099),VLOOKUP(C1099,Layout2!$F$2:$M$2395,8,FALSE),AD1099)</f>
        <v>#N/A</v>
      </c>
      <c r="AF1099" s="10" t="e">
        <f>IF(ISNA(AE1099),VLOOKUP(B1099,Layout2!$F$2:$M$2395,8,FALSE),AE1099)</f>
        <v>#N/A</v>
      </c>
      <c r="AG1099" s="10" t="e">
        <f>IF(ISNA(AF1099),VLOOKUP(B1099,Layout2!$B$2:$M$2395,12,FALSE),AF1099)</f>
        <v>#N/A</v>
      </c>
      <c r="AI1099" s="17" t="e">
        <v>#N/A</v>
      </c>
      <c r="AJ1099" s="17" t="e">
        <v>#N/A</v>
      </c>
      <c r="AK1099" s="17" t="s">
        <v>19</v>
      </c>
      <c r="AL1099" t="str">
        <f t="shared" si="70"/>
        <v/>
      </c>
      <c r="AM1099" t="str">
        <f t="shared" si="71"/>
        <v>FutDOLN18</v>
      </c>
    </row>
    <row r="1100" spans="1:39" ht="12.75" customHeight="1" x14ac:dyDescent="0.3">
      <c r="A1100" s="6" t="s">
        <v>3275</v>
      </c>
      <c r="B1100" s="6" t="s">
        <v>500</v>
      </c>
      <c r="C1100" s="6" t="s">
        <v>3276</v>
      </c>
      <c r="D1100" s="7" t="b">
        <v>0</v>
      </c>
      <c r="E1100" s="6" t="s">
        <v>1089</v>
      </c>
      <c r="F1100" s="6" t="s">
        <v>975</v>
      </c>
      <c r="G1100" s="8">
        <v>43258</v>
      </c>
      <c r="H1100" s="8">
        <v>45409</v>
      </c>
      <c r="I1100" s="9"/>
      <c r="J1100" s="9"/>
      <c r="K1100" s="9"/>
      <c r="L1100" s="6" t="s">
        <v>19</v>
      </c>
      <c r="M1100" s="9"/>
      <c r="N1100" s="6" t="s">
        <v>882</v>
      </c>
      <c r="O1100" s="9"/>
      <c r="P1100" s="7">
        <v>5.7500000000000002E-2</v>
      </c>
      <c r="Q1100" s="6" t="s">
        <v>999</v>
      </c>
      <c r="R1100" s="6" t="s">
        <v>500</v>
      </c>
      <c r="S1100" s="6" t="s">
        <v>19</v>
      </c>
      <c r="T1100" s="8">
        <v>43257</v>
      </c>
      <c r="U1100" s="8">
        <v>43581</v>
      </c>
      <c r="V1100" s="7" t="b">
        <v>0</v>
      </c>
      <c r="W1100" s="6" t="s">
        <v>860</v>
      </c>
      <c r="X1100" s="6" t="s">
        <v>861</v>
      </c>
      <c r="Y1100" s="7">
        <v>1</v>
      </c>
      <c r="Z1100" s="6" t="s">
        <v>713</v>
      </c>
      <c r="AA1100" s="6" t="str">
        <f t="shared" si="68"/>
        <v>LIGT3</v>
      </c>
      <c r="AB1100" s="6" t="str">
        <f t="shared" si="69"/>
        <v>29665468000187</v>
      </c>
      <c r="AD1100" s="10" t="str">
        <f>VLOOKUP(R1100,Layout2!$B$2:$M$2395,12,FALSE)</f>
        <v>29665468000187</v>
      </c>
      <c r="AE1100" s="10" t="str">
        <f>IF(ISNA(AD1100),VLOOKUP(C1100,Layout2!$F$2:$M$2395,8,FALSE),AD1100)</f>
        <v>29665468000187</v>
      </c>
      <c r="AF1100" s="10" t="str">
        <f>IF(ISNA(AE1100),VLOOKUP(B1100,Layout2!$F$2:$M$2395,8,FALSE),AE1100)</f>
        <v>29665468000187</v>
      </c>
      <c r="AG1100" s="10" t="str">
        <f>IF(ISNA(AF1100),VLOOKUP(B1100,Layout2!$B$2:$M$2395,12,FALSE),AF1100)</f>
        <v>29665468000187</v>
      </c>
      <c r="AI1100" s="17" t="s">
        <v>1430</v>
      </c>
      <c r="AJ1100" s="17" t="s">
        <v>1430</v>
      </c>
      <c r="AK1100" s="17" t="s">
        <v>1430</v>
      </c>
      <c r="AL1100" t="str">
        <f t="shared" si="70"/>
        <v>LIGT3</v>
      </c>
      <c r="AM1100" t="str">
        <f t="shared" si="71"/>
        <v>FIDC Light SESA 2S 1E</v>
      </c>
    </row>
    <row r="1101" spans="1:39" ht="12.75" customHeight="1" x14ac:dyDescent="0.3">
      <c r="A1101" s="6" t="s">
        <v>3277</v>
      </c>
      <c r="B1101" s="6" t="s">
        <v>3278</v>
      </c>
      <c r="C1101" s="6" t="s">
        <v>3278</v>
      </c>
      <c r="D1101" s="7" t="b">
        <v>0</v>
      </c>
      <c r="E1101" s="6" t="s">
        <v>1387</v>
      </c>
      <c r="F1101" s="6" t="s">
        <v>867</v>
      </c>
      <c r="G1101" s="8">
        <v>43188</v>
      </c>
      <c r="H1101" s="8">
        <v>43552</v>
      </c>
      <c r="I1101" s="9"/>
      <c r="J1101" s="9"/>
      <c r="K1101" s="9"/>
      <c r="L1101" s="6" t="s">
        <v>19</v>
      </c>
      <c r="M1101" s="9"/>
      <c r="N1101" s="6" t="s">
        <v>54</v>
      </c>
      <c r="O1101" s="9"/>
      <c r="P1101" s="7">
        <v>0</v>
      </c>
      <c r="Q1101" s="6" t="s">
        <v>999</v>
      </c>
      <c r="R1101" s="6" t="s">
        <v>3278</v>
      </c>
      <c r="S1101" s="6" t="s">
        <v>19</v>
      </c>
      <c r="T1101" s="8">
        <v>43259</v>
      </c>
      <c r="U1101" s="8">
        <v>43270</v>
      </c>
      <c r="V1101" s="7" t="b">
        <v>0</v>
      </c>
      <c r="W1101" s="6" t="s">
        <v>860</v>
      </c>
      <c r="X1101" s="6" t="s">
        <v>1388</v>
      </c>
      <c r="Y1101" s="7">
        <v>1</v>
      </c>
      <c r="Z1101" s="6" t="s">
        <v>713</v>
      </c>
      <c r="AA1101" s="6" t="str">
        <f t="shared" si="68"/>
        <v/>
      </c>
      <c r="AB1101" s="6" t="str">
        <f t="shared" si="69"/>
        <v/>
      </c>
      <c r="AD1101" s="10" t="e">
        <f>VLOOKUP(R1101,Layout2!$B$2:$M$2395,12,FALSE)</f>
        <v>#N/A</v>
      </c>
      <c r="AE1101" s="10" t="e">
        <f>IF(ISNA(AD1101),VLOOKUP(C1101,Layout2!$F$2:$M$2395,8,FALSE),AD1101)</f>
        <v>#N/A</v>
      </c>
      <c r="AF1101" s="10" t="e">
        <f>IF(ISNA(AE1101),VLOOKUP(B1101,Layout2!$F$2:$M$2395,8,FALSE),AE1101)</f>
        <v>#N/A</v>
      </c>
      <c r="AG1101" s="10" t="e">
        <f>IF(ISNA(AF1101),VLOOKUP(B1101,Layout2!$B$2:$M$2395,12,FALSE),AF1101)</f>
        <v>#N/A</v>
      </c>
      <c r="AI1101" s="17" t="e">
        <v>#N/A</v>
      </c>
      <c r="AJ1101" s="17" t="e">
        <v>#N/A</v>
      </c>
      <c r="AK1101" s="17" t="s">
        <v>19</v>
      </c>
      <c r="AL1101" t="str">
        <f t="shared" si="70"/>
        <v/>
      </c>
      <c r="AM1101" t="str">
        <f t="shared" si="71"/>
        <v>US BOND</v>
      </c>
    </row>
    <row r="1102" spans="1:39" ht="12.75" customHeight="1" x14ac:dyDescent="0.3">
      <c r="A1102" s="6" t="s">
        <v>3279</v>
      </c>
      <c r="B1102" s="6" t="s">
        <v>3280</v>
      </c>
      <c r="C1102" s="6" t="s">
        <v>3280</v>
      </c>
      <c r="D1102" s="7" t="b">
        <v>0</v>
      </c>
      <c r="E1102" s="6" t="s">
        <v>1004</v>
      </c>
      <c r="F1102" s="6" t="s">
        <v>859</v>
      </c>
      <c r="G1102" s="8">
        <v>43263</v>
      </c>
      <c r="H1102" s="8">
        <v>43360</v>
      </c>
      <c r="I1102" s="9"/>
      <c r="J1102" s="9"/>
      <c r="K1102" s="9"/>
      <c r="L1102" s="6" t="s">
        <v>19</v>
      </c>
      <c r="M1102" s="9"/>
      <c r="N1102" s="6" t="s">
        <v>888</v>
      </c>
      <c r="O1102" s="9"/>
      <c r="P1102" s="7">
        <v>0</v>
      </c>
      <c r="Q1102" s="6" t="s">
        <v>999</v>
      </c>
      <c r="R1102" s="6" t="s">
        <v>3280</v>
      </c>
      <c r="S1102" s="6" t="s">
        <v>19</v>
      </c>
      <c r="T1102" s="8">
        <v>43262</v>
      </c>
      <c r="U1102" s="8">
        <v>43325</v>
      </c>
      <c r="V1102" s="7" t="b">
        <v>0</v>
      </c>
      <c r="W1102" s="6" t="s">
        <v>860</v>
      </c>
      <c r="X1102" s="6" t="s">
        <v>1000</v>
      </c>
      <c r="Y1102" s="7">
        <v>1</v>
      </c>
      <c r="Z1102" s="6" t="s">
        <v>713</v>
      </c>
      <c r="AA1102" s="6" t="str">
        <f t="shared" si="68"/>
        <v/>
      </c>
      <c r="AB1102" s="6" t="str">
        <f t="shared" si="69"/>
        <v/>
      </c>
      <c r="AD1102" s="10" t="e">
        <f>VLOOKUP(R1102,Layout2!$B$2:$M$2395,12,FALSE)</f>
        <v>#N/A</v>
      </c>
      <c r="AE1102" s="10" t="e">
        <f>IF(ISNA(AD1102),VLOOKUP(C1102,Layout2!$F$2:$M$2395,8,FALSE),AD1102)</f>
        <v>#N/A</v>
      </c>
      <c r="AF1102" s="10" t="e">
        <f>IF(ISNA(AE1102),VLOOKUP(B1102,Layout2!$F$2:$M$2395,8,FALSE),AE1102)</f>
        <v>#N/A</v>
      </c>
      <c r="AG1102" s="10" t="e">
        <f>IF(ISNA(AF1102),VLOOKUP(B1102,Layout2!$B$2:$M$2395,12,FALSE),AF1102)</f>
        <v>#N/A</v>
      </c>
      <c r="AI1102" s="17" t="e">
        <v>#N/A</v>
      </c>
      <c r="AJ1102" s="17" t="e">
        <v>#N/A</v>
      </c>
      <c r="AK1102" s="17" t="s">
        <v>19</v>
      </c>
      <c r="AL1102" t="str">
        <f t="shared" si="70"/>
        <v/>
      </c>
      <c r="AM1102" t="str">
        <f t="shared" si="71"/>
        <v>FutCNPCNPU8</v>
      </c>
    </row>
    <row r="1103" spans="1:39" ht="12.75" customHeight="1" x14ac:dyDescent="0.3">
      <c r="A1103" s="6" t="s">
        <v>3281</v>
      </c>
      <c r="B1103" s="6" t="s">
        <v>322</v>
      </c>
      <c r="C1103" s="6" t="s">
        <v>323</v>
      </c>
      <c r="D1103" s="7" t="b">
        <v>0</v>
      </c>
      <c r="E1103" s="6" t="s">
        <v>974</v>
      </c>
      <c r="F1103" s="6" t="s">
        <v>975</v>
      </c>
      <c r="G1103" s="8">
        <v>43271</v>
      </c>
      <c r="H1103" s="8">
        <v>55153</v>
      </c>
      <c r="I1103" s="9"/>
      <c r="J1103" s="9"/>
      <c r="K1103" s="9"/>
      <c r="L1103" s="6" t="s">
        <v>19</v>
      </c>
      <c r="M1103" s="9"/>
      <c r="N1103" s="6" t="s">
        <v>888</v>
      </c>
      <c r="O1103" s="9"/>
      <c r="P1103" s="7">
        <v>0</v>
      </c>
      <c r="Q1103" s="6" t="s">
        <v>999</v>
      </c>
      <c r="R1103" s="6" t="s">
        <v>322</v>
      </c>
      <c r="S1103" s="6" t="s">
        <v>19</v>
      </c>
      <c r="T1103" s="8">
        <v>43270</v>
      </c>
      <c r="U1103" s="8">
        <v>43334</v>
      </c>
      <c r="V1103" s="7" t="b">
        <v>0</v>
      </c>
      <c r="W1103" s="6" t="s">
        <v>860</v>
      </c>
      <c r="X1103" s="6" t="s">
        <v>861</v>
      </c>
      <c r="Y1103" s="7">
        <v>1</v>
      </c>
      <c r="Z1103" s="6" t="s">
        <v>713</v>
      </c>
      <c r="AA1103" s="6" t="str">
        <f t="shared" si="68"/>
        <v/>
      </c>
      <c r="AB1103" s="6" t="str">
        <f t="shared" si="69"/>
        <v/>
      </c>
      <c r="AD1103" s="10" t="str">
        <f>VLOOKUP(R1103,Layout2!$B$2:$M$2395,12,FALSE)</f>
        <v/>
      </c>
      <c r="AE1103" s="10" t="str">
        <f>IF(ISNA(AD1103),VLOOKUP(C1103,Layout2!$F$2:$M$2395,8,FALSE),AD1103)</f>
        <v/>
      </c>
      <c r="AF1103" s="10" t="str">
        <f>IF(ISNA(AE1103),VLOOKUP(B1103,Layout2!$F$2:$M$2395,8,FALSE),AE1103)</f>
        <v/>
      </c>
      <c r="AG1103" s="10" t="str">
        <f>IF(ISNA(AF1103),VLOOKUP(B1103,Layout2!$B$2:$M$2395,12,FALSE),AF1103)</f>
        <v/>
      </c>
      <c r="AI1103" s="17" t="e">
        <v>#N/A</v>
      </c>
      <c r="AJ1103" s="17" t="e">
        <v>#N/A</v>
      </c>
      <c r="AK1103" s="17" t="s">
        <v>19</v>
      </c>
      <c r="AL1103" t="str">
        <f t="shared" si="70"/>
        <v/>
      </c>
      <c r="AM1103" t="str">
        <f t="shared" si="71"/>
        <v>FII Domo</v>
      </c>
    </row>
    <row r="1104" spans="1:39" ht="12.75" customHeight="1" x14ac:dyDescent="0.3">
      <c r="A1104" s="6" t="s">
        <v>3282</v>
      </c>
      <c r="B1104" s="6" t="s">
        <v>1291</v>
      </c>
      <c r="C1104" s="6" t="s">
        <v>3283</v>
      </c>
      <c r="D1104" s="7" t="b">
        <v>0</v>
      </c>
      <c r="E1104" s="6" t="s">
        <v>974</v>
      </c>
      <c r="F1104" s="6" t="s">
        <v>975</v>
      </c>
      <c r="G1104" s="8">
        <v>43272</v>
      </c>
      <c r="H1104" s="8">
        <v>55153</v>
      </c>
      <c r="I1104" s="9"/>
      <c r="J1104" s="9"/>
      <c r="K1104" s="9"/>
      <c r="L1104" s="6" t="s">
        <v>19</v>
      </c>
      <c r="M1104" s="9"/>
      <c r="N1104" s="6" t="s">
        <v>888</v>
      </c>
      <c r="O1104" s="9"/>
      <c r="P1104" s="7">
        <v>0</v>
      </c>
      <c r="Q1104" s="6" t="s">
        <v>999</v>
      </c>
      <c r="R1104" s="6" t="s">
        <v>1291</v>
      </c>
      <c r="S1104" s="6" t="s">
        <v>19</v>
      </c>
      <c r="T1104" s="8">
        <v>43271</v>
      </c>
      <c r="U1104" s="8">
        <v>43334</v>
      </c>
      <c r="V1104" s="7" t="b">
        <v>0</v>
      </c>
      <c r="W1104" s="6" t="s">
        <v>860</v>
      </c>
      <c r="X1104" s="6" t="s">
        <v>861</v>
      </c>
      <c r="Y1104" s="7">
        <v>1</v>
      </c>
      <c r="Z1104" s="6" t="s">
        <v>713</v>
      </c>
      <c r="AA1104" s="6" t="str">
        <f t="shared" si="68"/>
        <v/>
      </c>
      <c r="AB1104" s="6" t="str">
        <f t="shared" si="69"/>
        <v/>
      </c>
      <c r="AD1104" s="10" t="e">
        <f>VLOOKUP(R1104,Layout2!$B$2:$M$2395,12,FALSE)</f>
        <v>#N/A</v>
      </c>
      <c r="AE1104" s="10" t="e">
        <f>IF(ISNA(AD1104),VLOOKUP(C1104,Layout2!$F$2:$M$2395,8,FALSE),AD1104)</f>
        <v>#N/A</v>
      </c>
      <c r="AF1104" s="10" t="e">
        <f>IF(ISNA(AE1104),VLOOKUP(B1104,Layout2!$F$2:$M$2395,8,FALSE),AE1104)</f>
        <v>#N/A</v>
      </c>
      <c r="AG1104" s="10" t="e">
        <f>IF(ISNA(AF1104),VLOOKUP(B1104,Layout2!$B$2:$M$2395,12,FALSE),AF1104)</f>
        <v>#N/A</v>
      </c>
      <c r="AI1104" s="17" t="e">
        <v>#N/A</v>
      </c>
      <c r="AJ1104" s="17" t="e">
        <v>#N/A</v>
      </c>
      <c r="AK1104" s="17" t="s">
        <v>19</v>
      </c>
      <c r="AL1104" t="str">
        <f t="shared" si="70"/>
        <v/>
      </c>
      <c r="AM1104" t="str">
        <f t="shared" si="71"/>
        <v>FII EDIFÍCIO GALERIA</v>
      </c>
    </row>
    <row r="1105" spans="1:39" ht="12.75" customHeight="1" x14ac:dyDescent="0.3">
      <c r="A1105" s="6" t="s">
        <v>3284</v>
      </c>
      <c r="B1105" s="6" t="s">
        <v>3285</v>
      </c>
      <c r="C1105" s="6" t="s">
        <v>3286</v>
      </c>
      <c r="D1105" s="7" t="b">
        <v>0</v>
      </c>
      <c r="E1105" s="6" t="s">
        <v>974</v>
      </c>
      <c r="F1105" s="6" t="s">
        <v>975</v>
      </c>
      <c r="G1105" s="8">
        <v>43276</v>
      </c>
      <c r="H1105" s="8">
        <v>43276</v>
      </c>
      <c r="I1105" s="9"/>
      <c r="J1105" s="9"/>
      <c r="K1105" s="9"/>
      <c r="L1105" s="6" t="s">
        <v>19</v>
      </c>
      <c r="M1105" s="9"/>
      <c r="N1105" s="6" t="s">
        <v>888</v>
      </c>
      <c r="O1105" s="9"/>
      <c r="P1105" s="7">
        <v>0</v>
      </c>
      <c r="Q1105" s="6" t="s">
        <v>999</v>
      </c>
      <c r="R1105" s="6" t="s">
        <v>3285</v>
      </c>
      <c r="S1105" s="6" t="s">
        <v>19</v>
      </c>
      <c r="T1105" s="8">
        <v>43273</v>
      </c>
      <c r="U1105" s="8">
        <v>43279</v>
      </c>
      <c r="V1105" s="7" t="b">
        <v>1</v>
      </c>
      <c r="W1105" s="6" t="s">
        <v>1230</v>
      </c>
      <c r="X1105" s="6" t="s">
        <v>861</v>
      </c>
      <c r="Y1105" s="7">
        <v>1</v>
      </c>
      <c r="Z1105" s="6" t="s">
        <v>713</v>
      </c>
      <c r="AA1105" s="6" t="str">
        <f t="shared" si="68"/>
        <v/>
      </c>
      <c r="AB1105" s="6" t="str">
        <f t="shared" si="69"/>
        <v/>
      </c>
      <c r="AD1105" s="10" t="e">
        <f>VLOOKUP(R1105,Layout2!$B$2:$M$2395,12,FALSE)</f>
        <v>#N/A</v>
      </c>
      <c r="AE1105" s="10" t="e">
        <f>IF(ISNA(AD1105),VLOOKUP(C1105,Layout2!$F$2:$M$2395,8,FALSE),AD1105)</f>
        <v>#N/A</v>
      </c>
      <c r="AF1105" s="10" t="e">
        <f>IF(ISNA(AE1105),VLOOKUP(B1105,Layout2!$F$2:$M$2395,8,FALSE),AE1105)</f>
        <v>#N/A</v>
      </c>
      <c r="AG1105" s="10" t="e">
        <f>IF(ISNA(AF1105),VLOOKUP(B1105,Layout2!$B$2:$M$2395,12,FALSE),AF1105)</f>
        <v>#N/A</v>
      </c>
      <c r="AI1105" s="17" t="e">
        <v>#N/A</v>
      </c>
      <c r="AJ1105" s="17" t="e">
        <v>#N/A</v>
      </c>
      <c r="AK1105" s="17" t="s">
        <v>19</v>
      </c>
      <c r="AL1105" t="str">
        <f t="shared" si="70"/>
        <v/>
      </c>
      <c r="AM1105" t="str">
        <f t="shared" si="71"/>
        <v>Unknown (BRHGCRR07M18)</v>
      </c>
    </row>
    <row r="1106" spans="1:39" ht="12.75" customHeight="1" x14ac:dyDescent="0.3">
      <c r="A1106" s="6" t="s">
        <v>3287</v>
      </c>
      <c r="B1106" s="6" t="s">
        <v>3288</v>
      </c>
      <c r="C1106" s="6" t="s">
        <v>3289</v>
      </c>
      <c r="D1106" s="7" t="b">
        <v>0</v>
      </c>
      <c r="E1106" s="6" t="s">
        <v>1004</v>
      </c>
      <c r="F1106" s="6" t="s">
        <v>859</v>
      </c>
      <c r="G1106" s="8">
        <v>43278</v>
      </c>
      <c r="H1106" s="8">
        <v>43313</v>
      </c>
      <c r="I1106" s="9"/>
      <c r="J1106" s="9"/>
      <c r="K1106" s="9"/>
      <c r="L1106" s="6" t="s">
        <v>19</v>
      </c>
      <c r="M1106" s="9"/>
      <c r="N1106" s="6" t="s">
        <v>888</v>
      </c>
      <c r="O1106" s="9"/>
      <c r="P1106" s="7">
        <v>0</v>
      </c>
      <c r="Q1106" s="6" t="s">
        <v>999</v>
      </c>
      <c r="R1106" s="6" t="s">
        <v>3288</v>
      </c>
      <c r="S1106" s="6" t="s">
        <v>19</v>
      </c>
      <c r="T1106" s="8">
        <v>43277</v>
      </c>
      <c r="U1106" s="8">
        <v>43277</v>
      </c>
      <c r="V1106" s="7" t="b">
        <v>0</v>
      </c>
      <c r="W1106" s="6" t="s">
        <v>1230</v>
      </c>
      <c r="X1106" s="6" t="s">
        <v>1000</v>
      </c>
      <c r="Y1106" s="7">
        <v>1</v>
      </c>
      <c r="Z1106" s="6" t="s">
        <v>713</v>
      </c>
      <c r="AA1106" s="6" t="str">
        <f t="shared" si="68"/>
        <v/>
      </c>
      <c r="AB1106" s="6" t="str">
        <f t="shared" si="69"/>
        <v/>
      </c>
      <c r="AD1106" s="10" t="e">
        <f>VLOOKUP(R1106,Layout2!$B$2:$M$2395,12,FALSE)</f>
        <v>#N/A</v>
      </c>
      <c r="AE1106" s="10" t="e">
        <f>IF(ISNA(AD1106),VLOOKUP(C1106,Layout2!$F$2:$M$2395,8,FALSE),AD1106)</f>
        <v>#N/A</v>
      </c>
      <c r="AF1106" s="10" t="e">
        <f>IF(ISNA(AE1106),VLOOKUP(B1106,Layout2!$F$2:$M$2395,8,FALSE),AE1106)</f>
        <v>#N/A</v>
      </c>
      <c r="AG1106" s="10" t="e">
        <f>IF(ISNA(AF1106),VLOOKUP(B1106,Layout2!$B$2:$M$2395,12,FALSE),AF1106)</f>
        <v>#N/A</v>
      </c>
      <c r="AI1106" s="17" t="e">
        <v>#N/A</v>
      </c>
      <c r="AJ1106" s="17" t="e">
        <v>#N/A</v>
      </c>
      <c r="AK1106" s="17" t="s">
        <v>19</v>
      </c>
      <c r="AL1106" t="str">
        <f t="shared" si="70"/>
        <v/>
      </c>
      <c r="AM1106" t="str">
        <f t="shared" si="71"/>
        <v>FutDOLQ18</v>
      </c>
    </row>
    <row r="1107" spans="1:39" ht="12.75" customHeight="1" x14ac:dyDescent="0.3">
      <c r="A1107" s="6" t="s">
        <v>3290</v>
      </c>
      <c r="B1107" s="6" t="s">
        <v>78</v>
      </c>
      <c r="C1107" s="6" t="s">
        <v>78</v>
      </c>
      <c r="D1107" s="7" t="b">
        <v>0</v>
      </c>
      <c r="E1107" s="6" t="s">
        <v>1105</v>
      </c>
      <c r="F1107" s="6" t="s">
        <v>867</v>
      </c>
      <c r="G1107" s="8">
        <v>43244</v>
      </c>
      <c r="H1107" s="8">
        <v>44698</v>
      </c>
      <c r="I1107" s="9"/>
      <c r="J1107" s="9"/>
      <c r="K1107" s="9"/>
      <c r="L1107" s="6" t="s">
        <v>19</v>
      </c>
      <c r="M1107" s="9"/>
      <c r="N1107" s="6" t="s">
        <v>888</v>
      </c>
      <c r="O1107" s="9"/>
      <c r="P1107" s="7">
        <v>2.0899999999999998E-2</v>
      </c>
      <c r="Q1107" s="6" t="s">
        <v>999</v>
      </c>
      <c r="R1107" s="6" t="s">
        <v>77</v>
      </c>
      <c r="S1107" s="6" t="s">
        <v>19</v>
      </c>
      <c r="T1107" s="8">
        <v>43277</v>
      </c>
      <c r="U1107" s="8">
        <v>43530</v>
      </c>
      <c r="V1107" s="7" t="b">
        <v>0</v>
      </c>
      <c r="W1107" s="6" t="s">
        <v>860</v>
      </c>
      <c r="X1107" s="6" t="s">
        <v>870</v>
      </c>
      <c r="Y1107" s="7">
        <v>1</v>
      </c>
      <c r="Z1107" s="6" t="s">
        <v>713</v>
      </c>
      <c r="AA1107" s="6" t="str">
        <f t="shared" si="68"/>
        <v>HBOR3</v>
      </c>
      <c r="AB1107" s="6" t="str">
        <f t="shared" si="69"/>
        <v>09304427000158</v>
      </c>
      <c r="AD1107" s="10" t="str">
        <f>VLOOKUP(R1107,Layout2!$B$2:$M$2395,12,FALSE)</f>
        <v>09304427000158</v>
      </c>
      <c r="AE1107" s="10" t="str">
        <f>IF(ISNA(AD1107),VLOOKUP(C1107,Layout2!$F$2:$M$2395,8,FALSE),AD1107)</f>
        <v>09304427000158</v>
      </c>
      <c r="AF1107" s="10" t="str">
        <f>IF(ISNA(AE1107),VLOOKUP(B1107,Layout2!$F$2:$M$2395,8,FALSE),AE1107)</f>
        <v>09304427000158</v>
      </c>
      <c r="AG1107" s="10" t="str">
        <f>IF(ISNA(AF1107),VLOOKUP(B1107,Layout2!$B$2:$M$2395,12,FALSE),AF1107)</f>
        <v>09304427000158</v>
      </c>
      <c r="AI1107" s="17" t="e">
        <v>#N/A</v>
      </c>
      <c r="AJ1107" s="17" t="s">
        <v>2081</v>
      </c>
      <c r="AK1107" s="17" t="s">
        <v>2081</v>
      </c>
      <c r="AL1107" t="str">
        <f t="shared" si="70"/>
        <v>HBOR3</v>
      </c>
      <c r="AM1107" t="str">
        <f t="shared" si="71"/>
        <v>CRI Helbor Habitasec 110S 1E</v>
      </c>
    </row>
    <row r="1108" spans="1:39" ht="12.75" customHeight="1" x14ac:dyDescent="0.3">
      <c r="A1108" s="6" t="s">
        <v>3291</v>
      </c>
      <c r="B1108" s="6" t="s">
        <v>3292</v>
      </c>
      <c r="C1108" s="6" t="s">
        <v>3293</v>
      </c>
      <c r="D1108" s="7" t="b">
        <v>0</v>
      </c>
      <c r="E1108" s="6" t="s">
        <v>19</v>
      </c>
      <c r="F1108" s="6" t="s">
        <v>19</v>
      </c>
      <c r="G1108" s="8">
        <v>0</v>
      </c>
      <c r="H1108" s="8">
        <v>55153</v>
      </c>
      <c r="I1108" s="9"/>
      <c r="J1108" s="9"/>
      <c r="K1108" s="9"/>
      <c r="L1108" s="6" t="s">
        <v>19</v>
      </c>
      <c r="M1108" s="9"/>
      <c r="N1108" s="6" t="s">
        <v>19</v>
      </c>
      <c r="O1108" s="9"/>
      <c r="P1108" s="7">
        <v>0</v>
      </c>
      <c r="Q1108" s="6" t="s">
        <v>19</v>
      </c>
      <c r="R1108" s="6" t="s">
        <v>19</v>
      </c>
      <c r="S1108" s="6" t="s">
        <v>19</v>
      </c>
      <c r="T1108" s="8">
        <v>43279</v>
      </c>
      <c r="U1108" s="8">
        <v>43468</v>
      </c>
      <c r="V1108" s="7" t="b">
        <v>0</v>
      </c>
      <c r="W1108" s="6" t="s">
        <v>860</v>
      </c>
      <c r="X1108" s="6" t="s">
        <v>19</v>
      </c>
      <c r="Y1108" s="7">
        <v>0</v>
      </c>
      <c r="Z1108" s="6" t="s">
        <v>19</v>
      </c>
      <c r="AA1108" s="6" t="str">
        <f t="shared" si="68"/>
        <v/>
      </c>
      <c r="AB1108" s="6" t="str">
        <f t="shared" si="69"/>
        <v/>
      </c>
      <c r="AD1108" s="10" t="e">
        <f>VLOOKUP(R1108,Layout2!$B$2:$M$2395,12,FALSE)</f>
        <v>#N/A</v>
      </c>
      <c r="AE1108" s="10" t="e">
        <f>IF(ISNA(AD1108),VLOOKUP(C1108,Layout2!$F$2:$M$2395,8,FALSE),AD1108)</f>
        <v>#N/A</v>
      </c>
      <c r="AF1108" s="10" t="e">
        <f>IF(ISNA(AE1108),VLOOKUP(B1108,Layout2!$F$2:$M$2395,8,FALSE),AE1108)</f>
        <v>#N/A</v>
      </c>
      <c r="AG1108" s="10" t="e">
        <f>IF(ISNA(AF1108),VLOOKUP(B1108,Layout2!$B$2:$M$2395,12,FALSE),AF1108)</f>
        <v>#N/A</v>
      </c>
      <c r="AI1108" s="17" t="e">
        <v>#N/A</v>
      </c>
      <c r="AJ1108" s="17" t="e">
        <v>#N/A</v>
      </c>
      <c r="AK1108" s="17" t="s">
        <v>19</v>
      </c>
      <c r="AL1108" t="str">
        <f t="shared" si="70"/>
        <v/>
      </c>
      <c r="AM1108" t="str">
        <f t="shared" si="71"/>
        <v>PREMIUM FIC FIRF</v>
      </c>
    </row>
    <row r="1109" spans="1:39" ht="12.75" customHeight="1" x14ac:dyDescent="0.3">
      <c r="A1109" s="6" t="s">
        <v>3294</v>
      </c>
      <c r="B1109" s="6" t="s">
        <v>576</v>
      </c>
      <c r="C1109" s="6" t="s">
        <v>577</v>
      </c>
      <c r="D1109" s="7" t="b">
        <v>0</v>
      </c>
      <c r="E1109" s="6" t="s">
        <v>974</v>
      </c>
      <c r="F1109" s="6" t="s">
        <v>975</v>
      </c>
      <c r="G1109" s="8">
        <v>43280</v>
      </c>
      <c r="H1109" s="8">
        <v>55153</v>
      </c>
      <c r="I1109" s="9"/>
      <c r="J1109" s="9"/>
      <c r="K1109" s="9"/>
      <c r="L1109" s="6" t="s">
        <v>19</v>
      </c>
      <c r="M1109" s="9"/>
      <c r="N1109" s="6" t="s">
        <v>888</v>
      </c>
      <c r="O1109" s="9"/>
      <c r="P1109" s="7">
        <v>0</v>
      </c>
      <c r="Q1109" s="6" t="s">
        <v>999</v>
      </c>
      <c r="R1109" s="6" t="s">
        <v>576</v>
      </c>
      <c r="S1109" s="6" t="s">
        <v>19</v>
      </c>
      <c r="T1109" s="8">
        <v>43279</v>
      </c>
      <c r="U1109" s="8">
        <v>43483</v>
      </c>
      <c r="V1109" s="7" t="b">
        <v>0</v>
      </c>
      <c r="W1109" s="6" t="s">
        <v>860</v>
      </c>
      <c r="X1109" s="6" t="s">
        <v>861</v>
      </c>
      <c r="Y1109" s="7">
        <v>1</v>
      </c>
      <c r="Z1109" s="6" t="s">
        <v>713</v>
      </c>
      <c r="AA1109" s="6" t="str">
        <f t="shared" si="68"/>
        <v/>
      </c>
      <c r="AB1109" s="6" t="str">
        <f t="shared" si="69"/>
        <v/>
      </c>
      <c r="AD1109" s="10" t="str">
        <f>VLOOKUP(R1109,Layout2!$B$2:$M$2395,12,FALSE)</f>
        <v/>
      </c>
      <c r="AE1109" s="10" t="str">
        <f>IF(ISNA(AD1109),VLOOKUP(C1109,Layout2!$F$2:$M$2395,8,FALSE),AD1109)</f>
        <v/>
      </c>
      <c r="AF1109" s="10" t="str">
        <f>IF(ISNA(AE1109),VLOOKUP(B1109,Layout2!$F$2:$M$2395,8,FALSE),AE1109)</f>
        <v/>
      </c>
      <c r="AG1109" s="10" t="str">
        <f>IF(ISNA(AF1109),VLOOKUP(B1109,Layout2!$B$2:$M$2395,12,FALSE),AF1109)</f>
        <v/>
      </c>
      <c r="AI1109" s="17" t="e">
        <v>#N/A</v>
      </c>
      <c r="AJ1109" s="17" t="e">
        <v>#N/A</v>
      </c>
      <c r="AK1109" s="17" t="s">
        <v>19</v>
      </c>
      <c r="AL1109" t="str">
        <f t="shared" si="70"/>
        <v/>
      </c>
      <c r="AM1109" t="str">
        <f t="shared" si="71"/>
        <v>FII XP LOG</v>
      </c>
    </row>
    <row r="1110" spans="1:39" ht="12.75" customHeight="1" x14ac:dyDescent="0.3">
      <c r="A1110" s="6" t="s">
        <v>3295</v>
      </c>
      <c r="B1110" s="6" t="s">
        <v>522</v>
      </c>
      <c r="C1110" s="6" t="s">
        <v>522</v>
      </c>
      <c r="D1110" s="7" t="b">
        <v>0</v>
      </c>
      <c r="E1110" s="6" t="s">
        <v>913</v>
      </c>
      <c r="F1110" s="6" t="s">
        <v>867</v>
      </c>
      <c r="G1110" s="8">
        <v>41066</v>
      </c>
      <c r="H1110" s="8">
        <v>43990</v>
      </c>
      <c r="I1110" s="9"/>
      <c r="J1110" s="9"/>
      <c r="K1110" s="9"/>
      <c r="L1110" s="6" t="s">
        <v>19</v>
      </c>
      <c r="M1110" s="9"/>
      <c r="N1110" s="6" t="s">
        <v>868</v>
      </c>
      <c r="O1110" s="9"/>
      <c r="P1110" s="7">
        <v>0</v>
      </c>
      <c r="Q1110" s="6" t="s">
        <v>999</v>
      </c>
      <c r="R1110" s="6" t="s">
        <v>522</v>
      </c>
      <c r="S1110" s="6" t="s">
        <v>19</v>
      </c>
      <c r="T1110" s="8">
        <v>43280</v>
      </c>
      <c r="U1110" s="8">
        <v>43334</v>
      </c>
      <c r="V1110" s="7" t="b">
        <v>0</v>
      </c>
      <c r="W1110" s="6" t="s">
        <v>860</v>
      </c>
      <c r="X1110" s="6" t="s">
        <v>870</v>
      </c>
      <c r="Y1110" s="7">
        <v>1</v>
      </c>
      <c r="Z1110" s="6" t="s">
        <v>713</v>
      </c>
      <c r="AA1110" s="6" t="str">
        <f t="shared" si="68"/>
        <v>BBDC4</v>
      </c>
      <c r="AB1110" s="6" t="str">
        <f t="shared" si="69"/>
        <v>60746948000112</v>
      </c>
      <c r="AD1110" s="10" t="e">
        <f>VLOOKUP(R1110,Layout2!$B$2:$M$2395,12,FALSE)</f>
        <v>#N/A</v>
      </c>
      <c r="AE1110" s="10" t="str">
        <f>IF(ISNA(AD1110),VLOOKUP(C1110,Layout2!$F$2:$M$2395,8,FALSE),AD1110)</f>
        <v>60746948000112</v>
      </c>
      <c r="AF1110" s="10" t="str">
        <f>IF(ISNA(AE1110),VLOOKUP(B1110,Layout2!$F$2:$M$2395,8,FALSE),AE1110)</f>
        <v>60746948000112</v>
      </c>
      <c r="AG1110" s="10" t="str">
        <f>IF(ISNA(AF1110),VLOOKUP(B1110,Layout2!$B$2:$M$2395,12,FALSE),AF1110)</f>
        <v>60746948000112</v>
      </c>
      <c r="AI1110" s="17" t="s">
        <v>1115</v>
      </c>
      <c r="AJ1110" s="17" t="s">
        <v>1115</v>
      </c>
      <c r="AK1110" s="17" t="s">
        <v>1115</v>
      </c>
      <c r="AL1110" t="str">
        <f t="shared" si="70"/>
        <v>BBDC4</v>
      </c>
      <c r="AM1110" t="str">
        <f t="shared" si="71"/>
        <v>LF 08/06/2020</v>
      </c>
    </row>
    <row r="1111" spans="1:39" ht="12.75" customHeight="1" x14ac:dyDescent="0.3">
      <c r="A1111" s="6" t="s">
        <v>3296</v>
      </c>
      <c r="B1111" s="6" t="s">
        <v>666</v>
      </c>
      <c r="C1111" s="6" t="s">
        <v>666</v>
      </c>
      <c r="D1111" s="7" t="b">
        <v>0</v>
      </c>
      <c r="E1111" s="6" t="s">
        <v>913</v>
      </c>
      <c r="F1111" s="6" t="s">
        <v>867</v>
      </c>
      <c r="G1111" s="8">
        <v>41066</v>
      </c>
      <c r="H1111" s="8">
        <v>44354</v>
      </c>
      <c r="I1111" s="9"/>
      <c r="J1111" s="9"/>
      <c r="K1111" s="9"/>
      <c r="L1111" s="6" t="s">
        <v>19</v>
      </c>
      <c r="M1111" s="9"/>
      <c r="N1111" s="6" t="s">
        <v>868</v>
      </c>
      <c r="O1111" s="9"/>
      <c r="P1111" s="7">
        <v>0</v>
      </c>
      <c r="Q1111" s="6" t="s">
        <v>999</v>
      </c>
      <c r="R1111" s="6" t="s">
        <v>666</v>
      </c>
      <c r="S1111" s="6" t="s">
        <v>19</v>
      </c>
      <c r="T1111" s="8">
        <v>43280</v>
      </c>
      <c r="U1111" s="8">
        <v>43334</v>
      </c>
      <c r="V1111" s="7" t="b">
        <v>0</v>
      </c>
      <c r="W1111" s="6" t="s">
        <v>860</v>
      </c>
      <c r="X1111" s="6" t="s">
        <v>870</v>
      </c>
      <c r="Y1111" s="7">
        <v>1</v>
      </c>
      <c r="Z1111" s="6" t="s">
        <v>713</v>
      </c>
      <c r="AA1111" s="6" t="str">
        <f t="shared" si="68"/>
        <v>BBDC4</v>
      </c>
      <c r="AB1111" s="6" t="str">
        <f t="shared" si="69"/>
        <v>60746948000112</v>
      </c>
      <c r="AD1111" s="10" t="e">
        <f>VLOOKUP(R1111,Layout2!$B$2:$M$2395,12,FALSE)</f>
        <v>#N/A</v>
      </c>
      <c r="AE1111" s="10" t="str">
        <f>IF(ISNA(AD1111),VLOOKUP(C1111,Layout2!$F$2:$M$2395,8,FALSE),AD1111)</f>
        <v>60746948000112</v>
      </c>
      <c r="AF1111" s="10" t="str">
        <f>IF(ISNA(AE1111),VLOOKUP(B1111,Layout2!$F$2:$M$2395,8,FALSE),AE1111)</f>
        <v>60746948000112</v>
      </c>
      <c r="AG1111" s="10" t="str">
        <f>IF(ISNA(AF1111),VLOOKUP(B1111,Layout2!$B$2:$M$2395,12,FALSE),AF1111)</f>
        <v>60746948000112</v>
      </c>
      <c r="AI1111" s="17" t="s">
        <v>1115</v>
      </c>
      <c r="AJ1111" s="17" t="s">
        <v>1115</v>
      </c>
      <c r="AK1111" s="17" t="s">
        <v>1115</v>
      </c>
      <c r="AL1111" t="str">
        <f t="shared" si="70"/>
        <v>BBDC4</v>
      </c>
      <c r="AM1111" t="str">
        <f t="shared" si="71"/>
        <v>LF 07/06/21</v>
      </c>
    </row>
    <row r="1112" spans="1:39" ht="12.75" customHeight="1" x14ac:dyDescent="0.3">
      <c r="A1112" s="6" t="s">
        <v>3297</v>
      </c>
      <c r="B1112" s="6" t="s">
        <v>507</v>
      </c>
      <c r="C1112" s="6" t="s">
        <v>507</v>
      </c>
      <c r="D1112" s="7" t="b">
        <v>0</v>
      </c>
      <c r="E1112" s="6" t="s">
        <v>913</v>
      </c>
      <c r="F1112" s="6" t="s">
        <v>867</v>
      </c>
      <c r="G1112" s="8">
        <v>42361</v>
      </c>
      <c r="H1112" s="8">
        <v>44188</v>
      </c>
      <c r="I1112" s="9"/>
      <c r="J1112" s="9"/>
      <c r="K1112" s="9"/>
      <c r="L1112" s="6" t="s">
        <v>19</v>
      </c>
      <c r="M1112" s="9"/>
      <c r="N1112" s="6" t="s">
        <v>868</v>
      </c>
      <c r="O1112" s="9"/>
      <c r="P1112" s="7">
        <v>0</v>
      </c>
      <c r="Q1112" s="6" t="s">
        <v>999</v>
      </c>
      <c r="R1112" s="6" t="s">
        <v>507</v>
      </c>
      <c r="S1112" s="6" t="s">
        <v>19</v>
      </c>
      <c r="T1112" s="8">
        <v>43280</v>
      </c>
      <c r="U1112" s="8">
        <v>43308</v>
      </c>
      <c r="V1112" s="7" t="b">
        <v>0</v>
      </c>
      <c r="W1112" s="6" t="s">
        <v>860</v>
      </c>
      <c r="X1112" s="6" t="s">
        <v>870</v>
      </c>
      <c r="Y1112" s="7">
        <v>1</v>
      </c>
      <c r="Z1112" s="6" t="s">
        <v>713</v>
      </c>
      <c r="AA1112" s="6" t="str">
        <f t="shared" si="68"/>
        <v>BBDC4</v>
      </c>
      <c r="AB1112" s="6" t="str">
        <f t="shared" si="69"/>
        <v>60746948000112</v>
      </c>
      <c r="AD1112" s="10" t="e">
        <f>VLOOKUP(R1112,Layout2!$B$2:$M$2395,12,FALSE)</f>
        <v>#N/A</v>
      </c>
      <c r="AE1112" s="10" t="str">
        <f>IF(ISNA(AD1112),VLOOKUP(C1112,Layout2!$F$2:$M$2395,8,FALSE),AD1112)</f>
        <v>60746948000112</v>
      </c>
      <c r="AF1112" s="10" t="str">
        <f>IF(ISNA(AE1112),VLOOKUP(B1112,Layout2!$F$2:$M$2395,8,FALSE),AE1112)</f>
        <v>60746948000112</v>
      </c>
      <c r="AG1112" s="10" t="str">
        <f>IF(ISNA(AF1112),VLOOKUP(B1112,Layout2!$B$2:$M$2395,12,FALSE),AF1112)</f>
        <v>60746948000112</v>
      </c>
      <c r="AI1112" s="17" t="s">
        <v>1115</v>
      </c>
      <c r="AJ1112" s="17" t="s">
        <v>1115</v>
      </c>
      <c r="AK1112" s="17" t="s">
        <v>1115</v>
      </c>
      <c r="AL1112" t="str">
        <f t="shared" si="70"/>
        <v>BBDC4</v>
      </c>
      <c r="AM1112" t="str">
        <f t="shared" si="71"/>
        <v>LF 23/12/2020</v>
      </c>
    </row>
    <row r="1113" spans="1:39" ht="12.75" customHeight="1" x14ac:dyDescent="0.3">
      <c r="A1113" s="6" t="s">
        <v>3295</v>
      </c>
      <c r="B1113" s="6" t="s">
        <v>664</v>
      </c>
      <c r="C1113" s="6" t="s">
        <v>664</v>
      </c>
      <c r="D1113" s="7" t="b">
        <v>0</v>
      </c>
      <c r="E1113" s="6" t="s">
        <v>913</v>
      </c>
      <c r="F1113" s="6" t="s">
        <v>867</v>
      </c>
      <c r="G1113" s="8">
        <v>41066</v>
      </c>
      <c r="H1113" s="8">
        <v>43990</v>
      </c>
      <c r="I1113" s="9"/>
      <c r="J1113" s="9"/>
      <c r="K1113" s="9"/>
      <c r="L1113" s="6" t="s">
        <v>19</v>
      </c>
      <c r="M1113" s="9"/>
      <c r="N1113" s="6" t="s">
        <v>868</v>
      </c>
      <c r="O1113" s="9"/>
      <c r="P1113" s="7">
        <v>0</v>
      </c>
      <c r="Q1113" s="6" t="s">
        <v>999</v>
      </c>
      <c r="R1113" s="6" t="s">
        <v>664</v>
      </c>
      <c r="S1113" s="6" t="s">
        <v>19</v>
      </c>
      <c r="T1113" s="8">
        <v>43280</v>
      </c>
      <c r="U1113" s="8">
        <v>43308</v>
      </c>
      <c r="V1113" s="7" t="b">
        <v>0</v>
      </c>
      <c r="W1113" s="6" t="s">
        <v>860</v>
      </c>
      <c r="X1113" s="6" t="s">
        <v>870</v>
      </c>
      <c r="Y1113" s="7">
        <v>1</v>
      </c>
      <c r="Z1113" s="6" t="s">
        <v>713</v>
      </c>
      <c r="AA1113" s="6" t="str">
        <f t="shared" si="68"/>
        <v>BBDC4</v>
      </c>
      <c r="AB1113" s="6" t="str">
        <f t="shared" si="69"/>
        <v>60746948000112</v>
      </c>
      <c r="AD1113" s="10" t="e">
        <f>VLOOKUP(R1113,Layout2!$B$2:$M$2395,12,FALSE)</f>
        <v>#N/A</v>
      </c>
      <c r="AE1113" s="10" t="str">
        <f>IF(ISNA(AD1113),VLOOKUP(C1113,Layout2!$F$2:$M$2395,8,FALSE),AD1113)</f>
        <v>60746948000112</v>
      </c>
      <c r="AF1113" s="10" t="str">
        <f>IF(ISNA(AE1113),VLOOKUP(B1113,Layout2!$F$2:$M$2395,8,FALSE),AE1113)</f>
        <v>60746948000112</v>
      </c>
      <c r="AG1113" s="10" t="str">
        <f>IF(ISNA(AF1113),VLOOKUP(B1113,Layout2!$B$2:$M$2395,12,FALSE),AF1113)</f>
        <v>60746948000112</v>
      </c>
      <c r="AI1113" s="17" t="s">
        <v>1115</v>
      </c>
      <c r="AJ1113" s="17" t="s">
        <v>1115</v>
      </c>
      <c r="AK1113" s="17" t="s">
        <v>1115</v>
      </c>
      <c r="AL1113" t="str">
        <f t="shared" si="70"/>
        <v>BBDC4</v>
      </c>
      <c r="AM1113" t="str">
        <f t="shared" si="71"/>
        <v>LF 08/06/2020</v>
      </c>
    </row>
    <row r="1114" spans="1:39" ht="12.75" customHeight="1" x14ac:dyDescent="0.3">
      <c r="A1114" s="6" t="s">
        <v>3298</v>
      </c>
      <c r="B1114" s="6" t="s">
        <v>3299</v>
      </c>
      <c r="C1114" s="6" t="s">
        <v>3299</v>
      </c>
      <c r="D1114" s="7" t="b">
        <v>0</v>
      </c>
      <c r="E1114" s="6" t="s">
        <v>913</v>
      </c>
      <c r="F1114" s="6" t="s">
        <v>867</v>
      </c>
      <c r="G1114" s="8">
        <v>41983</v>
      </c>
      <c r="H1114" s="8">
        <v>43444</v>
      </c>
      <c r="I1114" s="9"/>
      <c r="J1114" s="9"/>
      <c r="K1114" s="9"/>
      <c r="L1114" s="6" t="s">
        <v>19</v>
      </c>
      <c r="M1114" s="9"/>
      <c r="N1114" s="6" t="s">
        <v>868</v>
      </c>
      <c r="O1114" s="9"/>
      <c r="P1114" s="7">
        <v>0</v>
      </c>
      <c r="Q1114" s="6" t="s">
        <v>999</v>
      </c>
      <c r="R1114" s="6" t="s">
        <v>3299</v>
      </c>
      <c r="S1114" s="6" t="s">
        <v>19</v>
      </c>
      <c r="T1114" s="8">
        <v>43280</v>
      </c>
      <c r="U1114" s="8">
        <v>43451</v>
      </c>
      <c r="V1114" s="7" t="b">
        <v>1</v>
      </c>
      <c r="W1114" s="6" t="s">
        <v>860</v>
      </c>
      <c r="X1114" s="6" t="s">
        <v>870</v>
      </c>
      <c r="Y1114" s="7">
        <v>1</v>
      </c>
      <c r="Z1114" s="6" t="s">
        <v>713</v>
      </c>
      <c r="AA1114" s="6" t="str">
        <f t="shared" si="68"/>
        <v/>
      </c>
      <c r="AB1114" s="6" t="str">
        <f t="shared" si="69"/>
        <v/>
      </c>
      <c r="AD1114" s="10" t="e">
        <f>VLOOKUP(R1114,Layout2!$B$2:$M$2395,12,FALSE)</f>
        <v>#N/A</v>
      </c>
      <c r="AE1114" s="10" t="e">
        <f>IF(ISNA(AD1114),VLOOKUP(C1114,Layout2!$F$2:$M$2395,8,FALSE),AD1114)</f>
        <v>#N/A</v>
      </c>
      <c r="AF1114" s="10" t="e">
        <f>IF(ISNA(AE1114),VLOOKUP(B1114,Layout2!$F$2:$M$2395,8,FALSE),AE1114)</f>
        <v>#N/A</v>
      </c>
      <c r="AG1114" s="10" t="e">
        <f>IF(ISNA(AF1114),VLOOKUP(B1114,Layout2!$B$2:$M$2395,12,FALSE),AF1114)</f>
        <v>#N/A</v>
      </c>
      <c r="AI1114" s="17" t="e">
        <v>#N/A</v>
      </c>
      <c r="AJ1114" s="17" t="e">
        <v>#N/A</v>
      </c>
      <c r="AK1114" s="17" t="s">
        <v>19</v>
      </c>
      <c r="AL1114" t="str">
        <f t="shared" si="70"/>
        <v/>
      </c>
      <c r="AM1114" t="str">
        <f t="shared" si="71"/>
        <v>LF 10/12/2018</v>
      </c>
    </row>
    <row r="1115" spans="1:39" ht="12.75" customHeight="1" x14ac:dyDescent="0.3">
      <c r="A1115" s="6" t="s">
        <v>3300</v>
      </c>
      <c r="B1115" s="6" t="s">
        <v>524</v>
      </c>
      <c r="C1115" s="6" t="s">
        <v>524</v>
      </c>
      <c r="D1115" s="7" t="b">
        <v>0</v>
      </c>
      <c r="E1115" s="6" t="s">
        <v>913</v>
      </c>
      <c r="F1115" s="6" t="s">
        <v>867</v>
      </c>
      <c r="G1115" s="8">
        <v>42200</v>
      </c>
      <c r="H1115" s="8">
        <v>43661</v>
      </c>
      <c r="I1115" s="9"/>
      <c r="J1115" s="9"/>
      <c r="K1115" s="9"/>
      <c r="L1115" s="6" t="s">
        <v>19</v>
      </c>
      <c r="M1115" s="9"/>
      <c r="N1115" s="6" t="s">
        <v>868</v>
      </c>
      <c r="O1115" s="9"/>
      <c r="P1115" s="7">
        <v>0</v>
      </c>
      <c r="Q1115" s="6" t="s">
        <v>999</v>
      </c>
      <c r="R1115" s="6" t="s">
        <v>524</v>
      </c>
      <c r="S1115" s="6" t="s">
        <v>19</v>
      </c>
      <c r="T1115" s="8">
        <v>43280</v>
      </c>
      <c r="U1115" s="8">
        <v>43334</v>
      </c>
      <c r="V1115" s="7" t="b">
        <v>0</v>
      </c>
      <c r="W1115" s="6" t="s">
        <v>860</v>
      </c>
      <c r="X1115" s="6" t="s">
        <v>870</v>
      </c>
      <c r="Y1115" s="7">
        <v>1</v>
      </c>
      <c r="Z1115" s="6" t="s">
        <v>713</v>
      </c>
      <c r="AA1115" s="6" t="str">
        <f t="shared" si="68"/>
        <v>BBDC4</v>
      </c>
      <c r="AB1115" s="6" t="str">
        <f t="shared" si="69"/>
        <v>60746948000112</v>
      </c>
      <c r="AD1115" s="10" t="e">
        <f>VLOOKUP(R1115,Layout2!$B$2:$M$2395,12,FALSE)</f>
        <v>#N/A</v>
      </c>
      <c r="AE1115" s="10" t="str">
        <f>IF(ISNA(AD1115),VLOOKUP(C1115,Layout2!$F$2:$M$2395,8,FALSE),AD1115)</f>
        <v>60746948000112</v>
      </c>
      <c r="AF1115" s="10" t="str">
        <f>IF(ISNA(AE1115),VLOOKUP(B1115,Layout2!$F$2:$M$2395,8,FALSE),AE1115)</f>
        <v>60746948000112</v>
      </c>
      <c r="AG1115" s="10" t="str">
        <f>IF(ISNA(AF1115),VLOOKUP(B1115,Layout2!$B$2:$M$2395,12,FALSE),AF1115)</f>
        <v>60746948000112</v>
      </c>
      <c r="AI1115" s="17" t="s">
        <v>1115</v>
      </c>
      <c r="AJ1115" s="17" t="s">
        <v>1115</v>
      </c>
      <c r="AK1115" s="17" t="s">
        <v>1115</v>
      </c>
      <c r="AL1115" t="str">
        <f t="shared" si="70"/>
        <v>BBDC4</v>
      </c>
      <c r="AM1115" t="str">
        <f t="shared" si="71"/>
        <v>LF 15/07/2019</v>
      </c>
    </row>
    <row r="1116" spans="1:39" ht="12.75" customHeight="1" x14ac:dyDescent="0.3">
      <c r="A1116" s="6" t="s">
        <v>3301</v>
      </c>
      <c r="B1116" s="6" t="s">
        <v>668</v>
      </c>
      <c r="C1116" s="6" t="s">
        <v>668</v>
      </c>
      <c r="D1116" s="7" t="b">
        <v>0</v>
      </c>
      <c r="E1116" s="6" t="s">
        <v>913</v>
      </c>
      <c r="F1116" s="6" t="s">
        <v>867</v>
      </c>
      <c r="G1116" s="8">
        <v>42772</v>
      </c>
      <c r="H1116" s="8">
        <v>43867</v>
      </c>
      <c r="I1116" s="9"/>
      <c r="J1116" s="9"/>
      <c r="K1116" s="9"/>
      <c r="L1116" s="6" t="s">
        <v>19</v>
      </c>
      <c r="M1116" s="9"/>
      <c r="N1116" s="6" t="s">
        <v>868</v>
      </c>
      <c r="O1116" s="9"/>
      <c r="P1116" s="7">
        <v>0</v>
      </c>
      <c r="Q1116" s="6" t="s">
        <v>999</v>
      </c>
      <c r="R1116" s="6" t="s">
        <v>668</v>
      </c>
      <c r="S1116" s="6" t="s">
        <v>19</v>
      </c>
      <c r="T1116" s="8">
        <v>43280</v>
      </c>
      <c r="U1116" s="8">
        <v>43334</v>
      </c>
      <c r="V1116" s="7" t="b">
        <v>0</v>
      </c>
      <c r="W1116" s="6" t="s">
        <v>860</v>
      </c>
      <c r="X1116" s="6" t="s">
        <v>870</v>
      </c>
      <c r="Y1116" s="7">
        <v>1</v>
      </c>
      <c r="Z1116" s="6" t="s">
        <v>713</v>
      </c>
      <c r="AA1116" s="6" t="str">
        <f t="shared" si="68"/>
        <v>BBDC4</v>
      </c>
      <c r="AB1116" s="6" t="str">
        <f t="shared" si="69"/>
        <v>60746948000112</v>
      </c>
      <c r="AD1116" s="10" t="e">
        <f>VLOOKUP(R1116,Layout2!$B$2:$M$2395,12,FALSE)</f>
        <v>#N/A</v>
      </c>
      <c r="AE1116" s="10" t="str">
        <f>IF(ISNA(AD1116),VLOOKUP(C1116,Layout2!$F$2:$M$2395,8,FALSE),AD1116)</f>
        <v>60746948000112</v>
      </c>
      <c r="AF1116" s="10" t="str">
        <f>IF(ISNA(AE1116),VLOOKUP(B1116,Layout2!$F$2:$M$2395,8,FALSE),AE1116)</f>
        <v>60746948000112</v>
      </c>
      <c r="AG1116" s="10" t="str">
        <f>IF(ISNA(AF1116),VLOOKUP(B1116,Layout2!$B$2:$M$2395,12,FALSE),AF1116)</f>
        <v>60746948000112</v>
      </c>
      <c r="AI1116" s="17" t="s">
        <v>1115</v>
      </c>
      <c r="AJ1116" s="17" t="s">
        <v>1115</v>
      </c>
      <c r="AK1116" s="17" t="s">
        <v>1115</v>
      </c>
      <c r="AL1116" t="str">
        <f t="shared" si="70"/>
        <v>BBDC4</v>
      </c>
      <c r="AM1116" t="str">
        <f t="shared" si="71"/>
        <v>LF 06/02/2020</v>
      </c>
    </row>
    <row r="1117" spans="1:39" ht="12.75" customHeight="1" x14ac:dyDescent="0.3">
      <c r="A1117" s="6" t="s">
        <v>3302</v>
      </c>
      <c r="B1117" s="6" t="s">
        <v>305</v>
      </c>
      <c r="C1117" s="6" t="s">
        <v>306</v>
      </c>
      <c r="D1117" s="7" t="b">
        <v>0</v>
      </c>
      <c r="E1117" s="6" t="s">
        <v>974</v>
      </c>
      <c r="F1117" s="6" t="s">
        <v>975</v>
      </c>
      <c r="G1117" s="8">
        <v>43285</v>
      </c>
      <c r="H1117" s="8">
        <v>55153</v>
      </c>
      <c r="I1117" s="9"/>
      <c r="J1117" s="9"/>
      <c r="K1117" s="9"/>
      <c r="L1117" s="6" t="s">
        <v>19</v>
      </c>
      <c r="M1117" s="9"/>
      <c r="N1117" s="6" t="s">
        <v>888</v>
      </c>
      <c r="O1117" s="9"/>
      <c r="P1117" s="7">
        <v>0</v>
      </c>
      <c r="Q1117" s="6" t="s">
        <v>999</v>
      </c>
      <c r="R1117" s="6" t="s">
        <v>305</v>
      </c>
      <c r="S1117" s="6" t="s">
        <v>19</v>
      </c>
      <c r="T1117" s="8">
        <v>43284</v>
      </c>
      <c r="U1117" s="8">
        <v>43461</v>
      </c>
      <c r="V1117" s="7" t="b">
        <v>0</v>
      </c>
      <c r="W1117" s="6" t="s">
        <v>860</v>
      </c>
      <c r="X1117" s="6" t="s">
        <v>861</v>
      </c>
      <c r="Y1117" s="7">
        <v>1</v>
      </c>
      <c r="Z1117" s="6" t="s">
        <v>713</v>
      </c>
      <c r="AA1117" s="6" t="str">
        <f t="shared" si="68"/>
        <v/>
      </c>
      <c r="AB1117" s="6" t="str">
        <f t="shared" si="69"/>
        <v/>
      </c>
      <c r="AD1117" s="10" t="str">
        <f>VLOOKUP(R1117,Layout2!$B$2:$M$2395,12,FALSE)</f>
        <v/>
      </c>
      <c r="AE1117" s="10" t="str">
        <f>IF(ISNA(AD1117),VLOOKUP(C1117,Layout2!$F$2:$M$2395,8,FALSE),AD1117)</f>
        <v/>
      </c>
      <c r="AF1117" s="10" t="str">
        <f>IF(ISNA(AE1117),VLOOKUP(B1117,Layout2!$F$2:$M$2395,8,FALSE),AE1117)</f>
        <v/>
      </c>
      <c r="AG1117" s="10" t="str">
        <f>IF(ISNA(AF1117),VLOOKUP(B1117,Layout2!$B$2:$M$2395,12,FALSE),AF1117)</f>
        <v/>
      </c>
      <c r="AI1117" s="17" t="e">
        <v>#N/A</v>
      </c>
      <c r="AJ1117" s="17" t="e">
        <v>#N/A</v>
      </c>
      <c r="AK1117" s="17" t="s">
        <v>19</v>
      </c>
      <c r="AL1117" t="str">
        <f t="shared" si="70"/>
        <v/>
      </c>
      <c r="AM1117" t="str">
        <f t="shared" si="71"/>
        <v>FII TORRE ALMIRANTE CF</v>
      </c>
    </row>
    <row r="1118" spans="1:39" ht="12.75" customHeight="1" x14ac:dyDescent="0.3">
      <c r="A1118" s="6" t="s">
        <v>3303</v>
      </c>
      <c r="B1118" s="6" t="s">
        <v>3304</v>
      </c>
      <c r="C1118" s="6" t="s">
        <v>333</v>
      </c>
      <c r="D1118" s="7" t="b">
        <v>0</v>
      </c>
      <c r="E1118" s="6" t="s">
        <v>974</v>
      </c>
      <c r="F1118" s="6" t="s">
        <v>975</v>
      </c>
      <c r="G1118" s="8">
        <v>43370</v>
      </c>
      <c r="H1118" s="8">
        <v>55153</v>
      </c>
      <c r="I1118" s="9"/>
      <c r="J1118" s="9"/>
      <c r="K1118" s="9"/>
      <c r="L1118" s="6" t="s">
        <v>19</v>
      </c>
      <c r="M1118" s="9"/>
      <c r="N1118" s="6" t="s">
        <v>888</v>
      </c>
      <c r="O1118" s="9"/>
      <c r="P1118" s="7">
        <v>0</v>
      </c>
      <c r="Q1118" s="6" t="s">
        <v>999</v>
      </c>
      <c r="R1118" s="6" t="s">
        <v>3304</v>
      </c>
      <c r="S1118" s="6" t="s">
        <v>19</v>
      </c>
      <c r="T1118" s="8">
        <v>43284</v>
      </c>
      <c r="U1118" s="8">
        <v>43601</v>
      </c>
      <c r="V1118" s="7" t="b">
        <v>0</v>
      </c>
      <c r="W1118" s="6" t="s">
        <v>860</v>
      </c>
      <c r="X1118" s="6" t="s">
        <v>861</v>
      </c>
      <c r="Y1118" s="7">
        <v>1</v>
      </c>
      <c r="Z1118" s="6" t="s">
        <v>713</v>
      </c>
      <c r="AA1118" s="6" t="str">
        <f t="shared" si="68"/>
        <v/>
      </c>
      <c r="AB1118" s="6" t="str">
        <f t="shared" si="69"/>
        <v/>
      </c>
      <c r="AD1118" s="10" t="e">
        <f>VLOOKUP(R1118,Layout2!$B$2:$M$2395,12,FALSE)</f>
        <v>#N/A</v>
      </c>
      <c r="AE1118" s="10" t="str">
        <f>IF(ISNA(AD1118),VLOOKUP(C1118,Layout2!$F$2:$M$2395,8,FALSE),AD1118)</f>
        <v/>
      </c>
      <c r="AF1118" s="10" t="str">
        <f>IF(ISNA(AE1118),VLOOKUP(B1118,Layout2!$F$2:$M$2395,8,FALSE),AE1118)</f>
        <v/>
      </c>
      <c r="AG1118" s="10" t="str">
        <f>IF(ISNA(AF1118),VLOOKUP(B1118,Layout2!$B$2:$M$2395,12,FALSE),AF1118)</f>
        <v/>
      </c>
      <c r="AI1118" s="17" t="e">
        <v>#N/A</v>
      </c>
      <c r="AJ1118" s="17" t="e">
        <v>#N/A</v>
      </c>
      <c r="AK1118" s="17" t="s">
        <v>19</v>
      </c>
      <c r="AL1118" t="str">
        <f t="shared" si="70"/>
        <v/>
      </c>
      <c r="AM1118" t="str">
        <f t="shared" si="71"/>
        <v>CSHG RENDA URBANA FII CF</v>
      </c>
    </row>
    <row r="1119" spans="1:39" ht="12.75" customHeight="1" x14ac:dyDescent="0.3">
      <c r="A1119" s="6" t="s">
        <v>3305</v>
      </c>
      <c r="B1119" s="6" t="s">
        <v>314</v>
      </c>
      <c r="C1119" s="6" t="s">
        <v>315</v>
      </c>
      <c r="D1119" s="7" t="b">
        <v>0</v>
      </c>
      <c r="E1119" s="6" t="s">
        <v>974</v>
      </c>
      <c r="F1119" s="6" t="s">
        <v>975</v>
      </c>
      <c r="G1119" s="8">
        <v>43286</v>
      </c>
      <c r="H1119" s="8">
        <v>55153</v>
      </c>
      <c r="I1119" s="9"/>
      <c r="J1119" s="9"/>
      <c r="K1119" s="9"/>
      <c r="L1119" s="6" t="s">
        <v>19</v>
      </c>
      <c r="M1119" s="9"/>
      <c r="N1119" s="6" t="s">
        <v>888</v>
      </c>
      <c r="O1119" s="9"/>
      <c r="P1119" s="7">
        <v>0</v>
      </c>
      <c r="Q1119" s="6" t="s">
        <v>999</v>
      </c>
      <c r="R1119" s="6" t="s">
        <v>314</v>
      </c>
      <c r="S1119" s="6" t="s">
        <v>19</v>
      </c>
      <c r="T1119" s="8">
        <v>43285</v>
      </c>
      <c r="U1119" s="8">
        <v>43531</v>
      </c>
      <c r="V1119" s="7" t="b">
        <v>0</v>
      </c>
      <c r="W1119" s="6" t="s">
        <v>860</v>
      </c>
      <c r="X1119" s="6" t="s">
        <v>861</v>
      </c>
      <c r="Y1119" s="7">
        <v>1</v>
      </c>
      <c r="Z1119" s="6" t="s">
        <v>976</v>
      </c>
      <c r="AA1119" s="6" t="str">
        <f t="shared" si="68"/>
        <v/>
      </c>
      <c r="AB1119" s="6" t="str">
        <f t="shared" si="69"/>
        <v/>
      </c>
      <c r="AD1119" s="10" t="str">
        <f>VLOOKUP(R1119,Layout2!$B$2:$M$2395,12,FALSE)</f>
        <v/>
      </c>
      <c r="AE1119" s="10" t="str">
        <f>IF(ISNA(AD1119),VLOOKUP(C1119,Layout2!$F$2:$M$2395,8,FALSE),AD1119)</f>
        <v/>
      </c>
      <c r="AF1119" s="10" t="str">
        <f>IF(ISNA(AE1119),VLOOKUP(B1119,Layout2!$F$2:$M$2395,8,FALSE),AE1119)</f>
        <v/>
      </c>
      <c r="AG1119" s="10" t="str">
        <f>IF(ISNA(AF1119),VLOOKUP(B1119,Layout2!$B$2:$M$2395,12,FALSE),AF1119)</f>
        <v/>
      </c>
      <c r="AI1119" s="17" t="e">
        <v>#N/A</v>
      </c>
      <c r="AJ1119" s="17" t="e">
        <v>#N/A</v>
      </c>
      <c r="AK1119" s="17" t="s">
        <v>19</v>
      </c>
      <c r="AL1119" t="str">
        <f t="shared" si="70"/>
        <v/>
      </c>
      <c r="AM1119" t="str">
        <f t="shared" si="71"/>
        <v>Castello Branco Office Park</v>
      </c>
    </row>
    <row r="1120" spans="1:39" ht="12.75" customHeight="1" x14ac:dyDescent="0.3">
      <c r="A1120" s="6" t="s">
        <v>3306</v>
      </c>
      <c r="B1120" s="6" t="s">
        <v>189</v>
      </c>
      <c r="C1120" s="6" t="s">
        <v>190</v>
      </c>
      <c r="D1120" s="7" t="b">
        <v>0</v>
      </c>
      <c r="E1120" s="6" t="s">
        <v>874</v>
      </c>
      <c r="F1120" s="6" t="s">
        <v>867</v>
      </c>
      <c r="G1120" s="8">
        <v>43266</v>
      </c>
      <c r="H1120" s="8">
        <v>45823</v>
      </c>
      <c r="I1120" s="9"/>
      <c r="J1120" s="9"/>
      <c r="K1120" s="9"/>
      <c r="L1120" s="6" t="s">
        <v>19</v>
      </c>
      <c r="M1120" s="9"/>
      <c r="N1120" s="6" t="s">
        <v>882</v>
      </c>
      <c r="O1120" s="9"/>
      <c r="P1120" s="7">
        <v>7.7600000000000002E-2</v>
      </c>
      <c r="Q1120" s="6" t="s">
        <v>999</v>
      </c>
      <c r="R1120" s="6" t="s">
        <v>189</v>
      </c>
      <c r="S1120" s="6" t="s">
        <v>19</v>
      </c>
      <c r="T1120" s="8">
        <v>43285</v>
      </c>
      <c r="U1120" s="8">
        <v>43412</v>
      </c>
      <c r="V1120" s="7" t="b">
        <v>0</v>
      </c>
      <c r="W1120" s="6" t="s">
        <v>860</v>
      </c>
      <c r="X1120" s="6" t="s">
        <v>875</v>
      </c>
      <c r="Y1120" s="7">
        <v>1</v>
      </c>
      <c r="Z1120" s="6" t="s">
        <v>713</v>
      </c>
      <c r="AA1120" s="6" t="str">
        <f t="shared" si="68"/>
        <v>ECOR3</v>
      </c>
      <c r="AB1120" s="6" t="str">
        <f t="shared" si="69"/>
        <v>08873873000110</v>
      </c>
      <c r="AD1120" s="10" t="str">
        <f>VLOOKUP(R1120,Layout2!$B$2:$M$2395,12,FALSE)</f>
        <v>08873873000110</v>
      </c>
      <c r="AE1120" s="10" t="str">
        <f>IF(ISNA(AD1120),VLOOKUP(C1120,Layout2!$F$2:$M$2395,8,FALSE),AD1120)</f>
        <v>08873873000110</v>
      </c>
      <c r="AF1120" s="10" t="str">
        <f>IF(ISNA(AE1120),VLOOKUP(B1120,Layout2!$F$2:$M$2395,8,FALSE),AE1120)</f>
        <v>08873873000110</v>
      </c>
      <c r="AG1120" s="10" t="str">
        <f>IF(ISNA(AF1120),VLOOKUP(B1120,Layout2!$B$2:$M$2395,12,FALSE),AF1120)</f>
        <v>08873873000110</v>
      </c>
      <c r="AI1120" s="17" t="s">
        <v>1254</v>
      </c>
      <c r="AJ1120" s="17" t="s">
        <v>1254</v>
      </c>
      <c r="AK1120" s="17" t="s">
        <v>1254</v>
      </c>
      <c r="AL1120" t="str">
        <f t="shared" si="70"/>
        <v>ECOR3</v>
      </c>
      <c r="AM1120" t="str">
        <f t="shared" si="71"/>
        <v>Debênture Ecorodovias 1S 7E</v>
      </c>
    </row>
    <row r="1121" spans="1:39" ht="12.75" customHeight="1" x14ac:dyDescent="0.3">
      <c r="A1121" s="6" t="s">
        <v>3307</v>
      </c>
      <c r="B1121" s="6" t="s">
        <v>372</v>
      </c>
      <c r="C1121" s="6" t="s">
        <v>373</v>
      </c>
      <c r="D1121" s="7" t="b">
        <v>0</v>
      </c>
      <c r="E1121" s="6" t="s">
        <v>974</v>
      </c>
      <c r="F1121" s="6" t="s">
        <v>975</v>
      </c>
      <c r="G1121" s="8">
        <v>43291</v>
      </c>
      <c r="H1121" s="8">
        <v>43291</v>
      </c>
      <c r="I1121" s="9"/>
      <c r="J1121" s="9"/>
      <c r="K1121" s="9"/>
      <c r="L1121" s="6" t="s">
        <v>19</v>
      </c>
      <c r="M1121" s="9"/>
      <c r="N1121" s="6" t="s">
        <v>888</v>
      </c>
      <c r="O1121" s="9"/>
      <c r="P1121" s="7">
        <v>0</v>
      </c>
      <c r="Q1121" s="6" t="s">
        <v>999</v>
      </c>
      <c r="R1121" s="6" t="s">
        <v>372</v>
      </c>
      <c r="S1121" s="6" t="s">
        <v>19</v>
      </c>
      <c r="T1121" s="8">
        <v>43290</v>
      </c>
      <c r="U1121" s="8">
        <v>43515</v>
      </c>
      <c r="V1121" s="7" t="b">
        <v>1</v>
      </c>
      <c r="W1121" s="6" t="s">
        <v>860</v>
      </c>
      <c r="X1121" s="6" t="s">
        <v>861</v>
      </c>
      <c r="Y1121" s="7">
        <v>1</v>
      </c>
      <c r="Z1121" s="6" t="s">
        <v>713</v>
      </c>
      <c r="AA1121" s="6" t="str">
        <f t="shared" si="68"/>
        <v/>
      </c>
      <c r="AB1121" s="6" t="str">
        <f t="shared" si="69"/>
        <v/>
      </c>
      <c r="AD1121" s="10" t="str">
        <f>VLOOKUP(R1121,Layout2!$B$2:$M$2395,12,FALSE)</f>
        <v/>
      </c>
      <c r="AE1121" s="10" t="str">
        <f>IF(ISNA(AD1121),VLOOKUP(C1121,Layout2!$F$2:$M$2395,8,FALSE),AD1121)</f>
        <v/>
      </c>
      <c r="AF1121" s="10" t="str">
        <f>IF(ISNA(AE1121),VLOOKUP(B1121,Layout2!$F$2:$M$2395,8,FALSE),AE1121)</f>
        <v/>
      </c>
      <c r="AG1121" s="10" t="str">
        <f>IF(ISNA(AF1121),VLOOKUP(B1121,Layout2!$B$2:$M$2395,12,FALSE),AF1121)</f>
        <v/>
      </c>
      <c r="AI1121" s="17" t="e">
        <v>#N/A</v>
      </c>
      <c r="AJ1121" s="17" t="e">
        <v>#N/A</v>
      </c>
      <c r="AK1121" s="17" t="s">
        <v>19</v>
      </c>
      <c r="AL1121" t="str">
        <f t="shared" si="70"/>
        <v/>
      </c>
      <c r="AM1121" t="str">
        <f t="shared" si="71"/>
        <v>FII XP Industrial</v>
      </c>
    </row>
    <row r="1122" spans="1:39" ht="12.75" customHeight="1" x14ac:dyDescent="0.3">
      <c r="A1122" s="6" t="s">
        <v>3308</v>
      </c>
      <c r="B1122" s="6" t="s">
        <v>3309</v>
      </c>
      <c r="C1122" s="6" t="s">
        <v>19</v>
      </c>
      <c r="D1122" s="7" t="b">
        <v>0</v>
      </c>
      <c r="E1122" s="6" t="s">
        <v>19</v>
      </c>
      <c r="F1122" s="6" t="s">
        <v>19</v>
      </c>
      <c r="G1122" s="8">
        <v>0</v>
      </c>
      <c r="H1122" s="8">
        <v>0</v>
      </c>
      <c r="I1122" s="9"/>
      <c r="J1122" s="9"/>
      <c r="K1122" s="9"/>
      <c r="L1122" s="6" t="s">
        <v>19</v>
      </c>
      <c r="M1122" s="9"/>
      <c r="N1122" s="6" t="s">
        <v>19</v>
      </c>
      <c r="O1122" s="9"/>
      <c r="P1122" s="7">
        <v>0</v>
      </c>
      <c r="Q1122" s="6" t="s">
        <v>19</v>
      </c>
      <c r="R1122" s="6" t="s">
        <v>19</v>
      </c>
      <c r="S1122" s="6" t="s">
        <v>19</v>
      </c>
      <c r="T1122" s="8">
        <v>43305</v>
      </c>
      <c r="U1122" s="8">
        <v>43305</v>
      </c>
      <c r="V1122" s="7" t="b">
        <v>1</v>
      </c>
      <c r="W1122" s="6" t="s">
        <v>3310</v>
      </c>
      <c r="X1122" s="6" t="s">
        <v>19</v>
      </c>
      <c r="Y1122" s="7">
        <v>0</v>
      </c>
      <c r="Z1122" s="6" t="s">
        <v>19</v>
      </c>
      <c r="AA1122" s="6" t="str">
        <f t="shared" si="68"/>
        <v/>
      </c>
      <c r="AB1122" s="6" t="str">
        <f t="shared" si="69"/>
        <v/>
      </c>
      <c r="AD1122" s="10" t="e">
        <f>VLOOKUP(R1122,Layout2!$B$2:$M$2395,12,FALSE)</f>
        <v>#N/A</v>
      </c>
      <c r="AE1122" s="10" t="e">
        <f>IF(ISNA(AD1122),VLOOKUP(C1122,Layout2!$F$2:$M$2395,8,FALSE),AD1122)</f>
        <v>#N/A</v>
      </c>
      <c r="AF1122" s="10" t="e">
        <f>IF(ISNA(AE1122),VLOOKUP(B1122,Layout2!$F$2:$M$2395,8,FALSE),AE1122)</f>
        <v>#N/A</v>
      </c>
      <c r="AG1122" s="10" t="e">
        <f>IF(ISNA(AF1122),VLOOKUP(B1122,Layout2!$B$2:$M$2395,12,FALSE),AF1122)</f>
        <v>#N/A</v>
      </c>
      <c r="AI1122" s="17" t="e">
        <v>#N/A</v>
      </c>
      <c r="AJ1122" s="17" t="e">
        <v>#N/A</v>
      </c>
      <c r="AK1122" s="17" t="s">
        <v>19</v>
      </c>
      <c r="AL1122" t="str">
        <f t="shared" si="70"/>
        <v/>
      </c>
      <c r="AM1122" t="str">
        <f t="shared" si="71"/>
        <v>Unknown (Debênture Aegea 1S 3E)</v>
      </c>
    </row>
    <row r="1123" spans="1:39" ht="12.75" customHeight="1" x14ac:dyDescent="0.3">
      <c r="A1123" s="6" t="s">
        <v>3309</v>
      </c>
      <c r="B1123" s="6" t="s">
        <v>470</v>
      </c>
      <c r="C1123" s="6" t="s">
        <v>471</v>
      </c>
      <c r="D1123" s="7" t="b">
        <v>0</v>
      </c>
      <c r="E1123" s="6" t="s">
        <v>874</v>
      </c>
      <c r="F1123" s="6" t="s">
        <v>867</v>
      </c>
      <c r="G1123" s="8">
        <v>43266</v>
      </c>
      <c r="H1123" s="8">
        <v>45092</v>
      </c>
      <c r="I1123" s="9"/>
      <c r="J1123" s="9"/>
      <c r="K1123" s="9"/>
      <c r="L1123" s="6" t="s">
        <v>19</v>
      </c>
      <c r="M1123" s="9"/>
      <c r="N1123" s="6" t="s">
        <v>888</v>
      </c>
      <c r="O1123" s="9"/>
      <c r="P1123" s="7">
        <v>1.4E-2</v>
      </c>
      <c r="Q1123" s="6" t="s">
        <v>869</v>
      </c>
      <c r="R1123" s="6" t="s">
        <v>470</v>
      </c>
      <c r="S1123" s="6" t="s">
        <v>19</v>
      </c>
      <c r="T1123" s="8">
        <v>43305</v>
      </c>
      <c r="U1123" s="8">
        <v>43305</v>
      </c>
      <c r="V1123" s="7" t="b">
        <v>0</v>
      </c>
      <c r="W1123" s="6" t="s">
        <v>860</v>
      </c>
      <c r="X1123" s="6" t="s">
        <v>875</v>
      </c>
      <c r="Y1123" s="7">
        <v>0</v>
      </c>
      <c r="Z1123" s="6" t="s">
        <v>713</v>
      </c>
      <c r="AA1123" s="6" t="str">
        <f t="shared" si="68"/>
        <v>0596570D</v>
      </c>
      <c r="AB1123" s="6" t="str">
        <f t="shared" si="69"/>
        <v>08827501000158</v>
      </c>
      <c r="AD1123" s="10" t="str">
        <f>VLOOKUP(R1123,Layout2!$B$2:$M$2395,12,FALSE)</f>
        <v>08827501000158</v>
      </c>
      <c r="AE1123" s="10" t="str">
        <f>IF(ISNA(AD1123),VLOOKUP(C1123,Layout2!$F$2:$M$2395,8,FALSE),AD1123)</f>
        <v>08827501000158</v>
      </c>
      <c r="AF1123" s="10" t="str">
        <f>IF(ISNA(AE1123),VLOOKUP(B1123,Layout2!$F$2:$M$2395,8,FALSE),AE1123)</f>
        <v>08827501000158</v>
      </c>
      <c r="AG1123" s="10" t="str">
        <f>IF(ISNA(AF1123),VLOOKUP(B1123,Layout2!$B$2:$M$2395,12,FALSE),AF1123)</f>
        <v>08827501000158</v>
      </c>
      <c r="AI1123" s="17" t="s">
        <v>3311</v>
      </c>
      <c r="AJ1123" s="17" t="s">
        <v>3311</v>
      </c>
      <c r="AK1123" s="17" t="s">
        <v>3311</v>
      </c>
      <c r="AL1123" t="str">
        <f t="shared" si="70"/>
        <v>0596570D</v>
      </c>
      <c r="AM1123" t="str">
        <f t="shared" si="71"/>
        <v>Debênture Aegea 1S 3E</v>
      </c>
    </row>
    <row r="1124" spans="1:39" ht="12.75" customHeight="1" x14ac:dyDescent="0.3">
      <c r="A1124" s="6" t="s">
        <v>3312</v>
      </c>
      <c r="B1124" s="6" t="s">
        <v>258</v>
      </c>
      <c r="C1124" s="6" t="s">
        <v>259</v>
      </c>
      <c r="D1124" s="7" t="b">
        <v>0</v>
      </c>
      <c r="E1124" s="6" t="s">
        <v>874</v>
      </c>
      <c r="F1124" s="6" t="s">
        <v>867</v>
      </c>
      <c r="G1124" s="8">
        <v>43266</v>
      </c>
      <c r="H1124" s="8">
        <v>45824</v>
      </c>
      <c r="I1124" s="9"/>
      <c r="J1124" s="9"/>
      <c r="K1124" s="9"/>
      <c r="L1124" s="6" t="s">
        <v>19</v>
      </c>
      <c r="M1124" s="9"/>
      <c r="N1124" s="6" t="s">
        <v>882</v>
      </c>
      <c r="O1124" s="9"/>
      <c r="P1124" s="7">
        <v>0.06</v>
      </c>
      <c r="Q1124" s="6" t="s">
        <v>869</v>
      </c>
      <c r="R1124" s="6" t="s">
        <v>258</v>
      </c>
      <c r="S1124" s="6" t="s">
        <v>19</v>
      </c>
      <c r="T1124" s="8">
        <v>43305</v>
      </c>
      <c r="U1124" s="8">
        <v>43305</v>
      </c>
      <c r="V1124" s="7" t="b">
        <v>0</v>
      </c>
      <c r="W1124" s="6" t="s">
        <v>860</v>
      </c>
      <c r="X1124" s="6" t="s">
        <v>875</v>
      </c>
      <c r="Y1124" s="7">
        <v>0</v>
      </c>
      <c r="Z1124" s="6" t="s">
        <v>713</v>
      </c>
      <c r="AA1124" s="6" t="str">
        <f t="shared" si="68"/>
        <v>0596570D</v>
      </c>
      <c r="AB1124" s="6" t="str">
        <f t="shared" si="69"/>
        <v>08827501000158</v>
      </c>
      <c r="AD1124" s="10" t="str">
        <f>VLOOKUP(R1124,Layout2!$B$2:$M$2395,12,FALSE)</f>
        <v>08827501000158</v>
      </c>
      <c r="AE1124" s="10" t="str">
        <f>IF(ISNA(AD1124),VLOOKUP(C1124,Layout2!$F$2:$M$2395,8,FALSE),AD1124)</f>
        <v>08827501000158</v>
      </c>
      <c r="AF1124" s="10" t="str">
        <f>IF(ISNA(AE1124),VLOOKUP(B1124,Layout2!$F$2:$M$2395,8,FALSE),AE1124)</f>
        <v>08827501000158</v>
      </c>
      <c r="AG1124" s="10" t="str">
        <f>IF(ISNA(AF1124),VLOOKUP(B1124,Layout2!$B$2:$M$2395,12,FALSE),AF1124)</f>
        <v>08827501000158</v>
      </c>
      <c r="AI1124" s="17" t="s">
        <v>3311</v>
      </c>
      <c r="AJ1124" s="17" t="s">
        <v>3311</v>
      </c>
      <c r="AK1124" s="17" t="s">
        <v>3311</v>
      </c>
      <c r="AL1124" t="str">
        <f t="shared" si="70"/>
        <v>0596570D</v>
      </c>
      <c r="AM1124" t="str">
        <f t="shared" si="71"/>
        <v>Debênture Aegea 2S 3E</v>
      </c>
    </row>
    <row r="1125" spans="1:39" ht="12.75" customHeight="1" x14ac:dyDescent="0.3">
      <c r="A1125" s="6" t="s">
        <v>3313</v>
      </c>
      <c r="B1125" s="6" t="s">
        <v>3314</v>
      </c>
      <c r="C1125" s="6" t="s">
        <v>3315</v>
      </c>
      <c r="D1125" s="7" t="b">
        <v>0</v>
      </c>
      <c r="E1125" s="6" t="s">
        <v>1004</v>
      </c>
      <c r="F1125" s="6" t="s">
        <v>859</v>
      </c>
      <c r="G1125" s="8">
        <v>43311</v>
      </c>
      <c r="H1125" s="8">
        <v>43346</v>
      </c>
      <c r="I1125" s="9"/>
      <c r="J1125" s="9"/>
      <c r="K1125" s="9"/>
      <c r="L1125" s="6" t="s">
        <v>19</v>
      </c>
      <c r="M1125" s="9"/>
      <c r="N1125" s="6" t="s">
        <v>2086</v>
      </c>
      <c r="O1125" s="9"/>
      <c r="P1125" s="7">
        <v>0</v>
      </c>
      <c r="Q1125" s="6" t="s">
        <v>999</v>
      </c>
      <c r="R1125" s="6" t="s">
        <v>3314</v>
      </c>
      <c r="S1125" s="6" t="s">
        <v>19</v>
      </c>
      <c r="T1125" s="8">
        <v>43308</v>
      </c>
      <c r="U1125" s="8">
        <v>43325</v>
      </c>
      <c r="V1125" s="7" t="b">
        <v>0</v>
      </c>
      <c r="W1125" s="6" t="s">
        <v>1815</v>
      </c>
      <c r="X1125" s="6" t="s">
        <v>1000</v>
      </c>
      <c r="Y1125" s="7">
        <v>1</v>
      </c>
      <c r="Z1125" s="6" t="s">
        <v>713</v>
      </c>
      <c r="AA1125" s="6" t="str">
        <f t="shared" si="68"/>
        <v/>
      </c>
      <c r="AB1125" s="6" t="str">
        <f t="shared" si="69"/>
        <v/>
      </c>
      <c r="AD1125" s="10" t="e">
        <f>VLOOKUP(R1125,Layout2!$B$2:$M$2395,12,FALSE)</f>
        <v>#N/A</v>
      </c>
      <c r="AE1125" s="10" t="e">
        <f>IF(ISNA(AD1125),VLOOKUP(C1125,Layout2!$F$2:$M$2395,8,FALSE),AD1125)</f>
        <v>#N/A</v>
      </c>
      <c r="AF1125" s="10" t="e">
        <f>IF(ISNA(AE1125),VLOOKUP(B1125,Layout2!$F$2:$M$2395,8,FALSE),AE1125)</f>
        <v>#N/A</v>
      </c>
      <c r="AG1125" s="10" t="e">
        <f>IF(ISNA(AF1125),VLOOKUP(B1125,Layout2!$B$2:$M$2395,12,FALSE),AF1125)</f>
        <v>#N/A</v>
      </c>
      <c r="AI1125" s="17" t="e">
        <v>#N/A</v>
      </c>
      <c r="AJ1125" s="17" t="e">
        <v>#N/A</v>
      </c>
      <c r="AK1125" s="17" t="s">
        <v>19</v>
      </c>
      <c r="AL1125" t="str">
        <f t="shared" si="70"/>
        <v/>
      </c>
      <c r="AM1125" t="str">
        <f t="shared" si="71"/>
        <v>FutDOLU18</v>
      </c>
    </row>
    <row r="1126" spans="1:39" ht="12.75" customHeight="1" x14ac:dyDescent="0.3">
      <c r="A1126" s="6" t="s">
        <v>3309</v>
      </c>
      <c r="B1126" s="6" t="s">
        <v>471</v>
      </c>
      <c r="C1126" s="6" t="s">
        <v>471</v>
      </c>
      <c r="D1126" s="7" t="b">
        <v>0</v>
      </c>
      <c r="E1126" s="6" t="s">
        <v>874</v>
      </c>
      <c r="F1126" s="6" t="s">
        <v>867</v>
      </c>
      <c r="G1126" s="8">
        <v>43266</v>
      </c>
      <c r="H1126" s="8">
        <v>45823</v>
      </c>
      <c r="I1126" s="9"/>
      <c r="J1126" s="9"/>
      <c r="K1126" s="9"/>
      <c r="L1126" s="6" t="s">
        <v>19</v>
      </c>
      <c r="M1126" s="9"/>
      <c r="N1126" s="6" t="s">
        <v>882</v>
      </c>
      <c r="O1126" s="9"/>
      <c r="P1126" s="7">
        <v>0.06</v>
      </c>
      <c r="Q1126" s="6" t="s">
        <v>869</v>
      </c>
      <c r="R1126" s="6" t="s">
        <v>3316</v>
      </c>
      <c r="S1126" s="6" t="s">
        <v>19</v>
      </c>
      <c r="T1126" s="8">
        <v>43312</v>
      </c>
      <c r="U1126" s="8">
        <v>43399</v>
      </c>
      <c r="V1126" s="7" t="b">
        <v>0</v>
      </c>
      <c r="W1126" s="6" t="s">
        <v>860</v>
      </c>
      <c r="X1126" s="6" t="s">
        <v>875</v>
      </c>
      <c r="Y1126" s="7">
        <v>0</v>
      </c>
      <c r="Z1126" s="6" t="s">
        <v>713</v>
      </c>
      <c r="AA1126" s="6" t="str">
        <f t="shared" si="68"/>
        <v>0596570D</v>
      </c>
      <c r="AB1126" s="6" t="str">
        <f t="shared" si="69"/>
        <v>08827501000158</v>
      </c>
      <c r="AD1126" s="10" t="e">
        <f>VLOOKUP(R1126,Layout2!$B$2:$M$2395,12,FALSE)</f>
        <v>#N/A</v>
      </c>
      <c r="AE1126" s="10" t="str">
        <f>IF(ISNA(AD1126),VLOOKUP(C1126,Layout2!$F$2:$M$2395,8,FALSE),AD1126)</f>
        <v>08827501000158</v>
      </c>
      <c r="AF1126" s="10" t="str">
        <f>IF(ISNA(AE1126),VLOOKUP(B1126,Layout2!$F$2:$M$2395,8,FALSE),AE1126)</f>
        <v>08827501000158</v>
      </c>
      <c r="AG1126" s="10" t="str">
        <f>IF(ISNA(AF1126),VLOOKUP(B1126,Layout2!$B$2:$M$2395,12,FALSE),AF1126)</f>
        <v>08827501000158</v>
      </c>
      <c r="AI1126" s="17" t="s">
        <v>3311</v>
      </c>
      <c r="AJ1126" s="17" t="s">
        <v>3311</v>
      </c>
      <c r="AK1126" s="17" t="s">
        <v>3311</v>
      </c>
      <c r="AL1126" t="str">
        <f t="shared" si="70"/>
        <v>0596570D</v>
      </c>
      <c r="AM1126" t="str">
        <f t="shared" si="71"/>
        <v>Debênture Aegea 1S 3E</v>
      </c>
    </row>
    <row r="1127" spans="1:39" ht="12.75" customHeight="1" x14ac:dyDescent="0.3">
      <c r="A1127" s="6" t="s">
        <v>3317</v>
      </c>
      <c r="B1127" s="6" t="s">
        <v>3276</v>
      </c>
      <c r="C1127" s="6" t="s">
        <v>19</v>
      </c>
      <c r="D1127" s="7" t="b">
        <v>0</v>
      </c>
      <c r="E1127" s="6" t="s">
        <v>19</v>
      </c>
      <c r="F1127" s="6" t="s">
        <v>19</v>
      </c>
      <c r="G1127" s="8">
        <v>0</v>
      </c>
      <c r="H1127" s="8">
        <v>0</v>
      </c>
      <c r="I1127" s="9"/>
      <c r="J1127" s="9"/>
      <c r="K1127" s="9"/>
      <c r="L1127" s="6" t="s">
        <v>19</v>
      </c>
      <c r="M1127" s="9"/>
      <c r="N1127" s="6" t="s">
        <v>19</v>
      </c>
      <c r="O1127" s="9"/>
      <c r="P1127" s="7">
        <v>0</v>
      </c>
      <c r="Q1127" s="6" t="s">
        <v>19</v>
      </c>
      <c r="R1127" s="6" t="s">
        <v>19</v>
      </c>
      <c r="S1127" s="6" t="s">
        <v>19</v>
      </c>
      <c r="T1127" s="8">
        <v>43312</v>
      </c>
      <c r="U1127" s="8">
        <v>43312</v>
      </c>
      <c r="V1127" s="7" t="b">
        <v>0</v>
      </c>
      <c r="W1127" s="6" t="s">
        <v>860</v>
      </c>
      <c r="X1127" s="6" t="s">
        <v>19</v>
      </c>
      <c r="Y1127" s="7">
        <v>0</v>
      </c>
      <c r="Z1127" s="6" t="s">
        <v>19</v>
      </c>
      <c r="AA1127" s="6" t="str">
        <f t="shared" si="68"/>
        <v/>
      </c>
      <c r="AB1127" s="6" t="str">
        <f t="shared" si="69"/>
        <v/>
      </c>
      <c r="AD1127" s="10" t="e">
        <f>VLOOKUP(R1127,Layout2!$B$2:$M$2395,12,FALSE)</f>
        <v>#N/A</v>
      </c>
      <c r="AE1127" s="10" t="e">
        <f>IF(ISNA(AD1127),VLOOKUP(C1127,Layout2!$F$2:$M$2395,8,FALSE),AD1127)</f>
        <v>#N/A</v>
      </c>
      <c r="AF1127" s="10" t="e">
        <f>IF(ISNA(AE1127),VLOOKUP(B1127,Layout2!$F$2:$M$2395,8,FALSE),AE1127)</f>
        <v>#N/A</v>
      </c>
      <c r="AG1127" s="10" t="e">
        <f>IF(ISNA(AF1127),VLOOKUP(B1127,Layout2!$B$2:$M$2395,12,FALSE),AF1127)</f>
        <v>#N/A</v>
      </c>
      <c r="AI1127" s="17" t="e">
        <v>#N/A</v>
      </c>
      <c r="AJ1127" s="17" t="e">
        <v>#N/A</v>
      </c>
      <c r="AK1127" s="17" t="s">
        <v>19</v>
      </c>
      <c r="AL1127" t="str">
        <f t="shared" si="70"/>
        <v/>
      </c>
      <c r="AM1127" t="str">
        <f t="shared" si="71"/>
        <v>Unknown (2746018LGT)</v>
      </c>
    </row>
    <row r="1128" spans="1:39" ht="12.75" customHeight="1" x14ac:dyDescent="0.3">
      <c r="A1128" s="6" t="s">
        <v>3318</v>
      </c>
      <c r="B1128" s="6" t="s">
        <v>511</v>
      </c>
      <c r="C1128" s="6" t="s">
        <v>19</v>
      </c>
      <c r="D1128" s="7" t="b">
        <v>0</v>
      </c>
      <c r="E1128" s="6" t="s">
        <v>19</v>
      </c>
      <c r="F1128" s="6" t="s">
        <v>19</v>
      </c>
      <c r="G1128" s="8">
        <v>0</v>
      </c>
      <c r="H1128" s="8">
        <v>0</v>
      </c>
      <c r="I1128" s="9"/>
      <c r="J1128" s="9"/>
      <c r="K1128" s="9"/>
      <c r="L1128" s="6" t="s">
        <v>19</v>
      </c>
      <c r="M1128" s="9"/>
      <c r="N1128" s="6" t="s">
        <v>19</v>
      </c>
      <c r="O1128" s="9"/>
      <c r="P1128" s="7">
        <v>0</v>
      </c>
      <c r="Q1128" s="6" t="s">
        <v>19</v>
      </c>
      <c r="R1128" s="6" t="s">
        <v>19</v>
      </c>
      <c r="S1128" s="6" t="s">
        <v>19</v>
      </c>
      <c r="T1128" s="8">
        <v>43312</v>
      </c>
      <c r="U1128" s="8">
        <v>43312</v>
      </c>
      <c r="V1128" s="7" t="b">
        <v>0</v>
      </c>
      <c r="W1128" s="6" t="s">
        <v>860</v>
      </c>
      <c r="X1128" s="6" t="s">
        <v>19</v>
      </c>
      <c r="Y1128" s="7">
        <v>0</v>
      </c>
      <c r="Z1128" s="6" t="s">
        <v>19</v>
      </c>
      <c r="AA1128" s="6" t="str">
        <f t="shared" si="68"/>
        <v>CMIG4</v>
      </c>
      <c r="AB1128" s="6" t="str">
        <f t="shared" si="69"/>
        <v>06981180000116</v>
      </c>
      <c r="AD1128" s="10" t="e">
        <f>VLOOKUP(R1128,Layout2!$B$2:$M$2395,12,FALSE)</f>
        <v>#N/A</v>
      </c>
      <c r="AE1128" s="10" t="e">
        <f>IF(ISNA(AD1128),VLOOKUP(C1128,Layout2!$F$2:$M$2395,8,FALSE),AD1128)</f>
        <v>#N/A</v>
      </c>
      <c r="AF1128" s="10" t="str">
        <f>IF(ISNA(AE1128),VLOOKUP(B1128,Layout2!$F$2:$M$2395,8,FALSE),AE1128)</f>
        <v>06981180000116</v>
      </c>
      <c r="AG1128" s="10" t="str">
        <f>IF(ISNA(AF1128),VLOOKUP(B1128,Layout2!$B$2:$M$2395,12,FALSE),AF1128)</f>
        <v>06981180000116</v>
      </c>
      <c r="AI1128" s="17" t="s">
        <v>981</v>
      </c>
      <c r="AJ1128" s="17" t="s">
        <v>981</v>
      </c>
      <c r="AK1128" s="17" t="s">
        <v>981</v>
      </c>
      <c r="AL1128" t="str">
        <f t="shared" si="70"/>
        <v>CMIG4</v>
      </c>
      <c r="AM1128" t="str">
        <f t="shared" si="71"/>
        <v>Unknown (CMDT33)</v>
      </c>
    </row>
    <row r="1129" spans="1:39" ht="12.75" customHeight="1" x14ac:dyDescent="0.3">
      <c r="A1129" s="6" t="s">
        <v>3319</v>
      </c>
      <c r="B1129" s="6" t="s">
        <v>428</v>
      </c>
      <c r="C1129" s="6" t="s">
        <v>19</v>
      </c>
      <c r="D1129" s="7" t="b">
        <v>0</v>
      </c>
      <c r="E1129" s="6" t="s">
        <v>19</v>
      </c>
      <c r="F1129" s="6" t="s">
        <v>19</v>
      </c>
      <c r="G1129" s="8">
        <v>0</v>
      </c>
      <c r="H1129" s="8">
        <v>0</v>
      </c>
      <c r="I1129" s="9"/>
      <c r="J1129" s="9"/>
      <c r="K1129" s="9"/>
      <c r="L1129" s="6" t="s">
        <v>19</v>
      </c>
      <c r="M1129" s="9"/>
      <c r="N1129" s="6" t="s">
        <v>19</v>
      </c>
      <c r="O1129" s="9"/>
      <c r="P1129" s="7">
        <v>0</v>
      </c>
      <c r="Q1129" s="6" t="s">
        <v>19</v>
      </c>
      <c r="R1129" s="6" t="s">
        <v>19</v>
      </c>
      <c r="S1129" s="6" t="s">
        <v>19</v>
      </c>
      <c r="T1129" s="8">
        <v>43312</v>
      </c>
      <c r="U1129" s="8">
        <v>43312</v>
      </c>
      <c r="V1129" s="7" t="b">
        <v>0</v>
      </c>
      <c r="W1129" s="6" t="s">
        <v>860</v>
      </c>
      <c r="X1129" s="6" t="s">
        <v>19</v>
      </c>
      <c r="Y1129" s="7">
        <v>0</v>
      </c>
      <c r="Z1129" s="6" t="s">
        <v>19</v>
      </c>
      <c r="AA1129" s="6" t="str">
        <f t="shared" si="68"/>
        <v>3698835Z</v>
      </c>
      <c r="AB1129" s="6" t="str">
        <f t="shared" si="69"/>
        <v>01616929000102</v>
      </c>
      <c r="AD1129" s="10" t="e">
        <f>VLOOKUP(R1129,Layout2!$B$2:$M$2395,12,FALSE)</f>
        <v>#N/A</v>
      </c>
      <c r="AE1129" s="10" t="e">
        <f>IF(ISNA(AD1129),VLOOKUP(C1129,Layout2!$F$2:$M$2395,8,FALSE),AD1129)</f>
        <v>#N/A</v>
      </c>
      <c r="AF1129" s="10" t="str">
        <f>IF(ISNA(AE1129),VLOOKUP(B1129,Layout2!$F$2:$M$2395,8,FALSE),AE1129)</f>
        <v>01616929000102</v>
      </c>
      <c r="AG1129" s="10" t="str">
        <f>IF(ISNA(AF1129),VLOOKUP(B1129,Layout2!$B$2:$M$2395,12,FALSE),AF1129)</f>
        <v>01616929000102</v>
      </c>
      <c r="AI1129" s="17" t="s">
        <v>3239</v>
      </c>
      <c r="AJ1129" s="17" t="s">
        <v>3239</v>
      </c>
      <c r="AK1129" s="17" t="s">
        <v>3239</v>
      </c>
      <c r="AL1129" t="str">
        <f t="shared" si="70"/>
        <v>3698835Z</v>
      </c>
      <c r="AM1129" t="str">
        <f t="shared" si="71"/>
        <v>Unknown (SNGO14)</v>
      </c>
    </row>
    <row r="1130" spans="1:39" ht="12.75" customHeight="1" x14ac:dyDescent="0.3">
      <c r="A1130" s="6" t="s">
        <v>3320</v>
      </c>
      <c r="B1130" s="6" t="s">
        <v>190</v>
      </c>
      <c r="C1130" s="6" t="s">
        <v>19</v>
      </c>
      <c r="D1130" s="7" t="b">
        <v>0</v>
      </c>
      <c r="E1130" s="6" t="s">
        <v>19</v>
      </c>
      <c r="F1130" s="6" t="s">
        <v>19</v>
      </c>
      <c r="G1130" s="8">
        <v>0</v>
      </c>
      <c r="H1130" s="8">
        <v>0</v>
      </c>
      <c r="I1130" s="9"/>
      <c r="J1130" s="9"/>
      <c r="K1130" s="9"/>
      <c r="L1130" s="6" t="s">
        <v>19</v>
      </c>
      <c r="M1130" s="9"/>
      <c r="N1130" s="6" t="s">
        <v>19</v>
      </c>
      <c r="O1130" s="9"/>
      <c r="P1130" s="7">
        <v>0</v>
      </c>
      <c r="Q1130" s="6" t="s">
        <v>19</v>
      </c>
      <c r="R1130" s="6" t="s">
        <v>19</v>
      </c>
      <c r="S1130" s="6" t="s">
        <v>19</v>
      </c>
      <c r="T1130" s="8">
        <v>43312</v>
      </c>
      <c r="U1130" s="8">
        <v>43312</v>
      </c>
      <c r="V1130" s="7" t="b">
        <v>0</v>
      </c>
      <c r="W1130" s="6" t="s">
        <v>860</v>
      </c>
      <c r="X1130" s="6" t="s">
        <v>19</v>
      </c>
      <c r="Y1130" s="7">
        <v>0</v>
      </c>
      <c r="Z1130" s="6" t="s">
        <v>19</v>
      </c>
      <c r="AA1130" s="6" t="str">
        <f t="shared" si="68"/>
        <v>ECOR3</v>
      </c>
      <c r="AB1130" s="6" t="str">
        <f t="shared" si="69"/>
        <v>08873873000110</v>
      </c>
      <c r="AD1130" s="10" t="e">
        <f>VLOOKUP(R1130,Layout2!$B$2:$M$2395,12,FALSE)</f>
        <v>#N/A</v>
      </c>
      <c r="AE1130" s="10" t="e">
        <f>IF(ISNA(AD1130),VLOOKUP(C1130,Layout2!$F$2:$M$2395,8,FALSE),AD1130)</f>
        <v>#N/A</v>
      </c>
      <c r="AF1130" s="10" t="str">
        <f>IF(ISNA(AE1130),VLOOKUP(B1130,Layout2!$F$2:$M$2395,8,FALSE),AE1130)</f>
        <v>08873873000110</v>
      </c>
      <c r="AG1130" s="10" t="str">
        <f>IF(ISNA(AF1130),VLOOKUP(B1130,Layout2!$B$2:$M$2395,12,FALSE),AF1130)</f>
        <v>08873873000110</v>
      </c>
      <c r="AI1130" s="17" t="s">
        <v>1254</v>
      </c>
      <c r="AJ1130" s="17" t="s">
        <v>1254</v>
      </c>
      <c r="AK1130" s="17" t="s">
        <v>1254</v>
      </c>
      <c r="AL1130" t="str">
        <f t="shared" si="70"/>
        <v>ECOR3</v>
      </c>
      <c r="AM1130" t="str">
        <f t="shared" si="71"/>
        <v>Unknown (ERDV17)</v>
      </c>
    </row>
    <row r="1131" spans="1:39" ht="12.75" customHeight="1" x14ac:dyDescent="0.3">
      <c r="A1131" s="6" t="s">
        <v>3312</v>
      </c>
      <c r="B1131" s="6" t="s">
        <v>259</v>
      </c>
      <c r="C1131" s="6" t="s">
        <v>259</v>
      </c>
      <c r="D1131" s="7" t="b">
        <v>0</v>
      </c>
      <c r="E1131" s="6" t="s">
        <v>874</v>
      </c>
      <c r="F1131" s="6" t="s">
        <v>867</v>
      </c>
      <c r="G1131" s="8">
        <v>0</v>
      </c>
      <c r="H1131" s="8">
        <v>45823</v>
      </c>
      <c r="I1131" s="9"/>
      <c r="J1131" s="9"/>
      <c r="K1131" s="9"/>
      <c r="L1131" s="6" t="s">
        <v>19</v>
      </c>
      <c r="M1131" s="9"/>
      <c r="N1131" s="6" t="s">
        <v>19</v>
      </c>
      <c r="O1131" s="9"/>
      <c r="P1131" s="7">
        <v>0</v>
      </c>
      <c r="Q1131" s="6" t="s">
        <v>869</v>
      </c>
      <c r="R1131" s="6" t="s">
        <v>3321</v>
      </c>
      <c r="S1131" s="6" t="s">
        <v>19</v>
      </c>
      <c r="T1131" s="8">
        <v>43312</v>
      </c>
      <c r="U1131" s="8">
        <v>43336</v>
      </c>
      <c r="V1131" s="7" t="b">
        <v>0</v>
      </c>
      <c r="W1131" s="6" t="s">
        <v>860</v>
      </c>
      <c r="X1131" s="6" t="s">
        <v>875</v>
      </c>
      <c r="Y1131" s="7">
        <v>0</v>
      </c>
      <c r="Z1131" s="6" t="s">
        <v>713</v>
      </c>
      <c r="AA1131" s="6" t="str">
        <f t="shared" si="68"/>
        <v>0596570D</v>
      </c>
      <c r="AB1131" s="6" t="str">
        <f t="shared" si="69"/>
        <v>08827501000158</v>
      </c>
      <c r="AD1131" s="10" t="e">
        <f>VLOOKUP(R1131,Layout2!$B$2:$M$2395,12,FALSE)</f>
        <v>#N/A</v>
      </c>
      <c r="AE1131" s="10" t="str">
        <f>IF(ISNA(AD1131),VLOOKUP(C1131,Layout2!$F$2:$M$2395,8,FALSE),AD1131)</f>
        <v>08827501000158</v>
      </c>
      <c r="AF1131" s="10" t="str">
        <f>IF(ISNA(AE1131),VLOOKUP(B1131,Layout2!$F$2:$M$2395,8,FALSE),AE1131)</f>
        <v>08827501000158</v>
      </c>
      <c r="AG1131" s="10" t="str">
        <f>IF(ISNA(AF1131),VLOOKUP(B1131,Layout2!$B$2:$M$2395,12,FALSE),AF1131)</f>
        <v>08827501000158</v>
      </c>
      <c r="AI1131" s="17" t="s">
        <v>3311</v>
      </c>
      <c r="AJ1131" s="17" t="s">
        <v>3311</v>
      </c>
      <c r="AK1131" s="17" t="s">
        <v>3311</v>
      </c>
      <c r="AL1131" t="str">
        <f t="shared" si="70"/>
        <v>0596570D</v>
      </c>
      <c r="AM1131" t="str">
        <f t="shared" si="71"/>
        <v>Debênture Aegea 2S 3E</v>
      </c>
    </row>
    <row r="1132" spans="1:39" ht="12.75" customHeight="1" x14ac:dyDescent="0.3">
      <c r="A1132" s="6" t="s">
        <v>3322</v>
      </c>
      <c r="B1132" s="6" t="s">
        <v>101</v>
      </c>
      <c r="C1132" s="6" t="s">
        <v>102</v>
      </c>
      <c r="D1132" s="7" t="b">
        <v>0</v>
      </c>
      <c r="E1132" s="6" t="s">
        <v>874</v>
      </c>
      <c r="F1132" s="6" t="s">
        <v>867</v>
      </c>
      <c r="G1132" s="8">
        <v>43222</v>
      </c>
      <c r="H1132" s="8">
        <v>43762</v>
      </c>
      <c r="I1132" s="9"/>
      <c r="J1132" s="9"/>
      <c r="K1132" s="9"/>
      <c r="L1132" s="6" t="s">
        <v>19</v>
      </c>
      <c r="M1132" s="9"/>
      <c r="N1132" s="6" t="s">
        <v>868</v>
      </c>
      <c r="O1132" s="9"/>
      <c r="P1132" s="7">
        <v>1.51</v>
      </c>
      <c r="Q1132" s="6" t="s">
        <v>999</v>
      </c>
      <c r="R1132" s="6" t="s">
        <v>101</v>
      </c>
      <c r="S1132" s="6" t="s">
        <v>19</v>
      </c>
      <c r="T1132" s="8">
        <v>43313</v>
      </c>
      <c r="U1132" s="8">
        <v>43530</v>
      </c>
      <c r="V1132" s="7" t="b">
        <v>0</v>
      </c>
      <c r="W1132" s="6" t="s">
        <v>860</v>
      </c>
      <c r="X1132" s="6" t="s">
        <v>870</v>
      </c>
      <c r="Y1132" s="7">
        <v>1</v>
      </c>
      <c r="Z1132" s="6" t="s">
        <v>713</v>
      </c>
      <c r="AA1132" s="6" t="str">
        <f t="shared" si="68"/>
        <v>CMIG4</v>
      </c>
      <c r="AB1132" s="6" t="str">
        <f t="shared" si="69"/>
        <v>06981180000116</v>
      </c>
      <c r="AD1132" s="10" t="str">
        <f>VLOOKUP(R1132,Layout2!$B$2:$M$2395,12,FALSE)</f>
        <v>06981180000116</v>
      </c>
      <c r="AE1132" s="10" t="str">
        <f>IF(ISNA(AD1132),VLOOKUP(C1132,Layout2!$F$2:$M$2395,8,FALSE),AD1132)</f>
        <v>06981180000116</v>
      </c>
      <c r="AF1132" s="10" t="str">
        <f>IF(ISNA(AE1132),VLOOKUP(B1132,Layout2!$F$2:$M$2395,8,FALSE),AE1132)</f>
        <v>06981180000116</v>
      </c>
      <c r="AG1132" s="10" t="str">
        <f>IF(ISNA(AF1132),VLOOKUP(B1132,Layout2!$B$2:$M$2395,12,FALSE),AF1132)</f>
        <v>06981180000116</v>
      </c>
      <c r="AI1132" s="17" t="s">
        <v>981</v>
      </c>
      <c r="AJ1132" s="17" t="s">
        <v>981</v>
      </c>
      <c r="AK1132" s="17" t="s">
        <v>981</v>
      </c>
      <c r="AL1132" t="str">
        <f t="shared" si="70"/>
        <v>CMIG4</v>
      </c>
      <c r="AM1132" t="str">
        <f t="shared" si="71"/>
        <v>NP CEMIG D 1S 9E</v>
      </c>
    </row>
    <row r="1133" spans="1:39" ht="12.75" customHeight="1" x14ac:dyDescent="0.3">
      <c r="A1133" s="6" t="s">
        <v>3323</v>
      </c>
      <c r="B1133" s="6" t="s">
        <v>261</v>
      </c>
      <c r="C1133" s="6" t="s">
        <v>262</v>
      </c>
      <c r="D1133" s="7" t="b">
        <v>0</v>
      </c>
      <c r="E1133" s="6" t="s">
        <v>874</v>
      </c>
      <c r="F1133" s="6" t="s">
        <v>867</v>
      </c>
      <c r="G1133" s="8">
        <v>42860</v>
      </c>
      <c r="H1133" s="8">
        <v>46949</v>
      </c>
      <c r="I1133" s="9"/>
      <c r="J1133" s="9"/>
      <c r="K1133" s="9"/>
      <c r="L1133" s="6" t="s">
        <v>19</v>
      </c>
      <c r="M1133" s="9"/>
      <c r="N1133" s="6" t="s">
        <v>882</v>
      </c>
      <c r="O1133" s="9"/>
      <c r="P1133" s="7">
        <v>8.9099999999999999E-2</v>
      </c>
      <c r="Q1133" s="6" t="s">
        <v>999</v>
      </c>
      <c r="R1133" s="6" t="s">
        <v>261</v>
      </c>
      <c r="S1133" s="6" t="s">
        <v>19</v>
      </c>
      <c r="T1133" s="8">
        <v>43329</v>
      </c>
      <c r="U1133" s="8">
        <v>43334</v>
      </c>
      <c r="V1133" s="7" t="b">
        <v>0</v>
      </c>
      <c r="W1133" s="6" t="s">
        <v>860</v>
      </c>
      <c r="X1133" s="6" t="s">
        <v>875</v>
      </c>
      <c r="Y1133" s="7">
        <v>1</v>
      </c>
      <c r="Z1133" s="6" t="s">
        <v>713</v>
      </c>
      <c r="AA1133" s="6" t="str">
        <f t="shared" si="68"/>
        <v>1512940D</v>
      </c>
      <c r="AB1133" s="6" t="str">
        <f t="shared" si="69"/>
        <v>17875396000113</v>
      </c>
      <c r="AD1133" s="10" t="str">
        <f>VLOOKUP(R1133,Layout2!$B$2:$M$2395,12,FALSE)</f>
        <v>17875396000113</v>
      </c>
      <c r="AE1133" s="10" t="str">
        <f>IF(ISNA(AD1133),VLOOKUP(C1133,Layout2!$F$2:$M$2395,8,FALSE),AD1133)</f>
        <v>17875396000113</v>
      </c>
      <c r="AF1133" s="10" t="str">
        <f>IF(ISNA(AE1133),VLOOKUP(B1133,Layout2!$F$2:$M$2395,8,FALSE),AE1133)</f>
        <v>17875396000113</v>
      </c>
      <c r="AG1133" s="10" t="str">
        <f>IF(ISNA(AF1133),VLOOKUP(B1133,Layout2!$B$2:$M$2395,12,FALSE),AF1133)</f>
        <v>17875396000113</v>
      </c>
      <c r="AI1133" s="17" t="s">
        <v>3324</v>
      </c>
      <c r="AJ1133" s="17" t="s">
        <v>3324</v>
      </c>
      <c r="AK1133" s="17" t="s">
        <v>3324</v>
      </c>
      <c r="AL1133" t="str">
        <f t="shared" si="70"/>
        <v>1512940D</v>
      </c>
      <c r="AM1133" t="str">
        <f t="shared" si="71"/>
        <v xml:space="preserve">Debênture Tianguá 1S 1E </v>
      </c>
    </row>
    <row r="1134" spans="1:39" ht="12.75" customHeight="1" x14ac:dyDescent="0.3">
      <c r="A1134" s="6" t="s">
        <v>3325</v>
      </c>
      <c r="B1134" s="6" t="s">
        <v>106</v>
      </c>
      <c r="C1134" s="6" t="s">
        <v>107</v>
      </c>
      <c r="D1134" s="7" t="b">
        <v>0</v>
      </c>
      <c r="E1134" s="6" t="s">
        <v>1105</v>
      </c>
      <c r="F1134" s="6" t="s">
        <v>867</v>
      </c>
      <c r="G1134" s="8">
        <v>43284</v>
      </c>
      <c r="H1134" s="8">
        <v>47289</v>
      </c>
      <c r="I1134" s="9"/>
      <c r="J1134" s="9"/>
      <c r="K1134" s="9"/>
      <c r="L1134" s="6" t="s">
        <v>19</v>
      </c>
      <c r="M1134" s="9"/>
      <c r="N1134" s="6" t="s">
        <v>1161</v>
      </c>
      <c r="O1134" s="9"/>
      <c r="P1134" s="7">
        <v>8.14E-2</v>
      </c>
      <c r="Q1134" s="6" t="s">
        <v>999</v>
      </c>
      <c r="R1134" s="6" t="s">
        <v>106</v>
      </c>
      <c r="S1134" s="6" t="s">
        <v>19</v>
      </c>
      <c r="T1134" s="8">
        <v>43335</v>
      </c>
      <c r="U1134" s="8">
        <v>43530</v>
      </c>
      <c r="V1134" s="7" t="b">
        <v>0</v>
      </c>
      <c r="W1134" s="6" t="s">
        <v>860</v>
      </c>
      <c r="X1134" s="6" t="s">
        <v>870</v>
      </c>
      <c r="Y1134" s="7">
        <v>1</v>
      </c>
      <c r="Z1134" s="6" t="s">
        <v>713</v>
      </c>
      <c r="AA1134" s="6" t="str">
        <f t="shared" si="68"/>
        <v/>
      </c>
      <c r="AB1134" s="6" t="str">
        <f t="shared" si="69"/>
        <v>09304427000158</v>
      </c>
      <c r="AD1134" s="10" t="str">
        <f>VLOOKUP(R1134,Layout2!$B$2:$M$2395,12,FALSE)</f>
        <v>09304427000158</v>
      </c>
      <c r="AE1134" s="10" t="str">
        <f>IF(ISNA(AD1134),VLOOKUP(C1134,Layout2!$F$2:$M$2395,8,FALSE),AD1134)</f>
        <v>09304427000158</v>
      </c>
      <c r="AF1134" s="10" t="str">
        <f>IF(ISNA(AE1134),VLOOKUP(B1134,Layout2!$F$2:$M$2395,8,FALSE),AE1134)</f>
        <v>09304427000158</v>
      </c>
      <c r="AG1134" s="10" t="str">
        <f>IF(ISNA(AF1134),VLOOKUP(B1134,Layout2!$B$2:$M$2395,12,FALSE),AF1134)</f>
        <v>09304427000158</v>
      </c>
      <c r="AI1134" s="17" t="e">
        <v>#N/A</v>
      </c>
      <c r="AJ1134" s="17" t="e">
        <v>#N/A</v>
      </c>
      <c r="AK1134" s="17" t="s">
        <v>19</v>
      </c>
      <c r="AL1134" t="str">
        <f t="shared" si="70"/>
        <v/>
      </c>
      <c r="AM1134" t="str">
        <f t="shared" si="71"/>
        <v>CRI Habitasec JPS 103S 1E</v>
      </c>
    </row>
    <row r="1135" spans="1:39" ht="12.75" customHeight="1" x14ac:dyDescent="0.3">
      <c r="A1135" s="6" t="s">
        <v>3303</v>
      </c>
      <c r="B1135" s="6" t="s">
        <v>3326</v>
      </c>
      <c r="C1135" s="6" t="s">
        <v>333</v>
      </c>
      <c r="D1135" s="7" t="b">
        <v>0</v>
      </c>
      <c r="E1135" s="6" t="s">
        <v>974</v>
      </c>
      <c r="F1135" s="6" t="s">
        <v>975</v>
      </c>
      <c r="G1135" s="8">
        <v>43340</v>
      </c>
      <c r="H1135" s="8">
        <v>55153</v>
      </c>
      <c r="I1135" s="9"/>
      <c r="J1135" s="9"/>
      <c r="K1135" s="9"/>
      <c r="L1135" s="6" t="s">
        <v>19</v>
      </c>
      <c r="M1135" s="9"/>
      <c r="N1135" s="6" t="s">
        <v>888</v>
      </c>
      <c r="O1135" s="9"/>
      <c r="P1135" s="7">
        <v>0</v>
      </c>
      <c r="Q1135" s="6" t="s">
        <v>999</v>
      </c>
      <c r="R1135" s="6" t="s">
        <v>332</v>
      </c>
      <c r="S1135" s="6" t="s">
        <v>19</v>
      </c>
      <c r="T1135" s="8">
        <v>43336</v>
      </c>
      <c r="U1135" s="8">
        <v>43342</v>
      </c>
      <c r="V1135" s="7" t="b">
        <v>0</v>
      </c>
      <c r="W1135" s="6" t="s">
        <v>860</v>
      </c>
      <c r="X1135" s="6" t="s">
        <v>861</v>
      </c>
      <c r="Y1135" s="7">
        <v>1</v>
      </c>
      <c r="Z1135" s="6" t="s">
        <v>713</v>
      </c>
      <c r="AA1135" s="6" t="str">
        <f t="shared" si="68"/>
        <v/>
      </c>
      <c r="AB1135" s="6" t="str">
        <f t="shared" si="69"/>
        <v/>
      </c>
      <c r="AD1135" s="10" t="str">
        <f>VLOOKUP(R1135,Layout2!$B$2:$M$2395,12,FALSE)</f>
        <v/>
      </c>
      <c r="AE1135" s="10" t="str">
        <f>IF(ISNA(AD1135),VLOOKUP(C1135,Layout2!$F$2:$M$2395,8,FALSE),AD1135)</f>
        <v/>
      </c>
      <c r="AF1135" s="10" t="str">
        <f>IF(ISNA(AE1135),VLOOKUP(B1135,Layout2!$F$2:$M$2395,8,FALSE),AE1135)</f>
        <v/>
      </c>
      <c r="AG1135" s="10" t="str">
        <f>IF(ISNA(AF1135),VLOOKUP(B1135,Layout2!$B$2:$M$2395,12,FALSE),AF1135)</f>
        <v/>
      </c>
      <c r="AI1135" s="17" t="e">
        <v>#N/A</v>
      </c>
      <c r="AJ1135" s="17" t="e">
        <v>#N/A</v>
      </c>
      <c r="AK1135" s="17" t="s">
        <v>19</v>
      </c>
      <c r="AL1135" t="str">
        <f t="shared" si="70"/>
        <v/>
      </c>
      <c r="AM1135" t="str">
        <f t="shared" si="71"/>
        <v>CSHG RENDA URBANA FII CF</v>
      </c>
    </row>
    <row r="1136" spans="1:39" ht="12.75" customHeight="1" x14ac:dyDescent="0.3">
      <c r="A1136" s="6" t="s">
        <v>3327</v>
      </c>
      <c r="B1136" s="6" t="s">
        <v>3328</v>
      </c>
      <c r="C1136" s="6" t="s">
        <v>3329</v>
      </c>
      <c r="D1136" s="7" t="b">
        <v>0</v>
      </c>
      <c r="E1136" s="6" t="s">
        <v>1004</v>
      </c>
      <c r="F1136" s="6" t="s">
        <v>859</v>
      </c>
      <c r="G1136" s="8">
        <v>43342</v>
      </c>
      <c r="H1136" s="8">
        <v>43374</v>
      </c>
      <c r="I1136" s="9"/>
      <c r="J1136" s="9"/>
      <c r="K1136" s="9"/>
      <c r="L1136" s="6" t="s">
        <v>19</v>
      </c>
      <c r="M1136" s="9"/>
      <c r="N1136" s="6" t="s">
        <v>888</v>
      </c>
      <c r="O1136" s="9"/>
      <c r="P1136" s="7">
        <v>0</v>
      </c>
      <c r="Q1136" s="6" t="s">
        <v>999</v>
      </c>
      <c r="R1136" s="6" t="s">
        <v>3328</v>
      </c>
      <c r="S1136" s="6" t="s">
        <v>19</v>
      </c>
      <c r="T1136" s="8">
        <v>43341</v>
      </c>
      <c r="U1136" s="8">
        <v>43341</v>
      </c>
      <c r="V1136" s="7" t="b">
        <v>0</v>
      </c>
      <c r="W1136" s="6" t="s">
        <v>1230</v>
      </c>
      <c r="X1136" s="6" t="s">
        <v>1000</v>
      </c>
      <c r="Y1136" s="7">
        <v>1</v>
      </c>
      <c r="Z1136" s="6" t="s">
        <v>713</v>
      </c>
      <c r="AA1136" s="6" t="str">
        <f t="shared" si="68"/>
        <v/>
      </c>
      <c r="AB1136" s="6" t="str">
        <f t="shared" si="69"/>
        <v/>
      </c>
      <c r="AD1136" s="10" t="e">
        <f>VLOOKUP(R1136,Layout2!$B$2:$M$2395,12,FALSE)</f>
        <v>#N/A</v>
      </c>
      <c r="AE1136" s="10" t="e">
        <f>IF(ISNA(AD1136),VLOOKUP(C1136,Layout2!$F$2:$M$2395,8,FALSE),AD1136)</f>
        <v>#N/A</v>
      </c>
      <c r="AF1136" s="10" t="e">
        <f>IF(ISNA(AE1136),VLOOKUP(B1136,Layout2!$F$2:$M$2395,8,FALSE),AE1136)</f>
        <v>#N/A</v>
      </c>
      <c r="AG1136" s="10" t="e">
        <f>IF(ISNA(AF1136),VLOOKUP(B1136,Layout2!$B$2:$M$2395,12,FALSE),AF1136)</f>
        <v>#N/A</v>
      </c>
      <c r="AI1136" s="17" t="e">
        <v>#N/A</v>
      </c>
      <c r="AJ1136" s="17" t="e">
        <v>#N/A</v>
      </c>
      <c r="AK1136" s="17" t="s">
        <v>19</v>
      </c>
      <c r="AL1136" t="str">
        <f t="shared" si="70"/>
        <v/>
      </c>
      <c r="AM1136" t="str">
        <f t="shared" si="71"/>
        <v>FutDOLV18</v>
      </c>
    </row>
    <row r="1137" spans="1:39" ht="12.75" customHeight="1" x14ac:dyDescent="0.3">
      <c r="A1137" s="6" t="s">
        <v>3330</v>
      </c>
      <c r="B1137" s="6" t="s">
        <v>3331</v>
      </c>
      <c r="C1137" s="6" t="s">
        <v>3332</v>
      </c>
      <c r="D1137" s="7" t="b">
        <v>0</v>
      </c>
      <c r="E1137" s="6" t="s">
        <v>974</v>
      </c>
      <c r="F1137" s="6" t="s">
        <v>975</v>
      </c>
      <c r="G1137" s="8">
        <v>43342</v>
      </c>
      <c r="H1137" s="8">
        <v>55153</v>
      </c>
      <c r="I1137" s="9"/>
      <c r="J1137" s="9"/>
      <c r="K1137" s="9"/>
      <c r="L1137" s="6" t="s">
        <v>19</v>
      </c>
      <c r="M1137" s="9"/>
      <c r="N1137" s="6" t="s">
        <v>888</v>
      </c>
      <c r="O1137" s="9"/>
      <c r="P1137" s="7">
        <v>0</v>
      </c>
      <c r="Q1137" s="6" t="s">
        <v>999</v>
      </c>
      <c r="R1137" s="6" t="s">
        <v>3331</v>
      </c>
      <c r="S1137" s="6" t="s">
        <v>19</v>
      </c>
      <c r="T1137" s="8">
        <v>43341</v>
      </c>
      <c r="U1137" s="8">
        <v>43342</v>
      </c>
      <c r="V1137" s="7" t="b">
        <v>0</v>
      </c>
      <c r="W1137" s="6" t="s">
        <v>860</v>
      </c>
      <c r="X1137" s="6" t="s">
        <v>861</v>
      </c>
      <c r="Y1137" s="7">
        <v>1</v>
      </c>
      <c r="Z1137" s="6" t="s">
        <v>713</v>
      </c>
      <c r="AA1137" s="6" t="str">
        <f t="shared" si="68"/>
        <v/>
      </c>
      <c r="AB1137" s="6" t="str">
        <f t="shared" si="69"/>
        <v/>
      </c>
      <c r="AD1137" s="10" t="e">
        <f>VLOOKUP(R1137,Layout2!$B$2:$M$2395,12,FALSE)</f>
        <v>#N/A</v>
      </c>
      <c r="AE1137" s="10" t="e">
        <f>IF(ISNA(AD1137),VLOOKUP(C1137,Layout2!$F$2:$M$2395,8,FALSE),AD1137)</f>
        <v>#N/A</v>
      </c>
      <c r="AF1137" s="10" t="e">
        <f>IF(ISNA(AE1137),VLOOKUP(B1137,Layout2!$F$2:$M$2395,8,FALSE),AE1137)</f>
        <v>#N/A</v>
      </c>
      <c r="AG1137" s="10" t="e">
        <f>IF(ISNA(AF1137),VLOOKUP(B1137,Layout2!$B$2:$M$2395,12,FALSE),AF1137)</f>
        <v>#N/A</v>
      </c>
      <c r="AI1137" s="17" t="e">
        <v>#N/A</v>
      </c>
      <c r="AJ1137" s="17" t="e">
        <v>#N/A</v>
      </c>
      <c r="AK1137" s="17" t="s">
        <v>19</v>
      </c>
      <c r="AL1137" t="str">
        <f t="shared" si="70"/>
        <v/>
      </c>
      <c r="AM1137" t="str">
        <f t="shared" si="71"/>
        <v>GWI Renda Imobiliaria - FI</v>
      </c>
    </row>
    <row r="1138" spans="1:39" ht="12.75" customHeight="1" x14ac:dyDescent="0.3">
      <c r="A1138" s="6" t="s">
        <v>3333</v>
      </c>
      <c r="B1138" s="6" t="s">
        <v>104</v>
      </c>
      <c r="C1138" s="6" t="s">
        <v>105</v>
      </c>
      <c r="D1138" s="7" t="b">
        <v>0</v>
      </c>
      <c r="E1138" s="6" t="s">
        <v>1105</v>
      </c>
      <c r="F1138" s="6" t="s">
        <v>867</v>
      </c>
      <c r="G1138" s="8">
        <v>43334</v>
      </c>
      <c r="H1138" s="8">
        <v>46987</v>
      </c>
      <c r="I1138" s="9"/>
      <c r="J1138" s="9"/>
      <c r="K1138" s="9"/>
      <c r="L1138" s="6" t="s">
        <v>19</v>
      </c>
      <c r="M1138" s="9"/>
      <c r="N1138" s="6" t="s">
        <v>888</v>
      </c>
      <c r="O1138" s="9"/>
      <c r="P1138" s="7">
        <v>6.4899999999999999E-2</v>
      </c>
      <c r="Q1138" s="6" t="s">
        <v>999</v>
      </c>
      <c r="R1138" s="6" t="s">
        <v>104</v>
      </c>
      <c r="S1138" s="6" t="s">
        <v>19</v>
      </c>
      <c r="T1138" s="8">
        <v>43342</v>
      </c>
      <c r="U1138" s="8">
        <v>43399</v>
      </c>
      <c r="V1138" s="7" t="b">
        <v>0</v>
      </c>
      <c r="W1138" s="6" t="s">
        <v>860</v>
      </c>
      <c r="X1138" s="6" t="s">
        <v>870</v>
      </c>
      <c r="Y1138" s="7">
        <v>1</v>
      </c>
      <c r="Z1138" s="6" t="s">
        <v>713</v>
      </c>
      <c r="AA1138" s="6" t="str">
        <f t="shared" si="68"/>
        <v/>
      </c>
      <c r="AB1138" s="6" t="str">
        <f t="shared" si="69"/>
        <v>09304427000158</v>
      </c>
      <c r="AD1138" s="10" t="str">
        <f>VLOOKUP(R1138,Layout2!$B$2:$M$2395,12,FALSE)</f>
        <v>09304427000158</v>
      </c>
      <c r="AE1138" s="10" t="str">
        <f>IF(ISNA(AD1138),VLOOKUP(C1138,Layout2!$F$2:$M$2395,8,FALSE),AD1138)</f>
        <v>09304427000158</v>
      </c>
      <c r="AF1138" s="10" t="str">
        <f>IF(ISNA(AE1138),VLOOKUP(B1138,Layout2!$F$2:$M$2395,8,FALSE),AE1138)</f>
        <v>09304427000158</v>
      </c>
      <c r="AG1138" s="10" t="str">
        <f>IF(ISNA(AF1138),VLOOKUP(B1138,Layout2!$B$2:$M$2395,12,FALSE),AF1138)</f>
        <v>09304427000158</v>
      </c>
      <c r="AI1138" s="17" t="e">
        <v>#N/A</v>
      </c>
      <c r="AJ1138" s="17" t="e">
        <v>#N/A</v>
      </c>
      <c r="AK1138" s="17" t="s">
        <v>19</v>
      </c>
      <c r="AL1138" t="str">
        <f t="shared" si="70"/>
        <v/>
      </c>
      <c r="AM1138" t="str">
        <f t="shared" si="71"/>
        <v>CRI Habitasec Vila Leopoldina</v>
      </c>
    </row>
    <row r="1139" spans="1:39" ht="12.75" customHeight="1" x14ac:dyDescent="0.3">
      <c r="A1139" s="6" t="s">
        <v>3334</v>
      </c>
      <c r="B1139" s="6" t="s">
        <v>3335</v>
      </c>
      <c r="C1139" s="6" t="s">
        <v>3336</v>
      </c>
      <c r="D1139" s="7" t="b">
        <v>0</v>
      </c>
      <c r="E1139" s="6" t="s">
        <v>974</v>
      </c>
      <c r="F1139" s="6" t="s">
        <v>975</v>
      </c>
      <c r="G1139" s="8">
        <v>43306</v>
      </c>
      <c r="H1139" s="8">
        <v>55153</v>
      </c>
      <c r="I1139" s="9"/>
      <c r="J1139" s="9"/>
      <c r="K1139" s="9"/>
      <c r="L1139" s="6" t="s">
        <v>19</v>
      </c>
      <c r="M1139" s="9"/>
      <c r="N1139" s="6" t="s">
        <v>888</v>
      </c>
      <c r="O1139" s="9"/>
      <c r="P1139" s="7">
        <v>0</v>
      </c>
      <c r="Q1139" s="6" t="s">
        <v>999</v>
      </c>
      <c r="R1139" s="6" t="s">
        <v>3335</v>
      </c>
      <c r="S1139" s="6" t="s">
        <v>19</v>
      </c>
      <c r="T1139" s="8">
        <v>43343</v>
      </c>
      <c r="U1139" s="8">
        <v>43402</v>
      </c>
      <c r="V1139" s="7" t="b">
        <v>0</v>
      </c>
      <c r="W1139" s="6" t="s">
        <v>860</v>
      </c>
      <c r="X1139" s="6" t="s">
        <v>861</v>
      </c>
      <c r="Y1139" s="7">
        <v>1</v>
      </c>
      <c r="Z1139" s="6" t="s">
        <v>713</v>
      </c>
      <c r="AA1139" s="6" t="str">
        <f t="shared" si="68"/>
        <v/>
      </c>
      <c r="AB1139" s="6" t="str">
        <f t="shared" si="69"/>
        <v/>
      </c>
      <c r="AD1139" s="10" t="e">
        <f>VLOOKUP(R1139,Layout2!$B$2:$M$2395,12,FALSE)</f>
        <v>#N/A</v>
      </c>
      <c r="AE1139" s="10" t="e">
        <f>IF(ISNA(AD1139),VLOOKUP(C1139,Layout2!$F$2:$M$2395,8,FALSE),AD1139)</f>
        <v>#N/A</v>
      </c>
      <c r="AF1139" s="10" t="e">
        <f>IF(ISNA(AE1139),VLOOKUP(B1139,Layout2!$F$2:$M$2395,8,FALSE),AE1139)</f>
        <v>#N/A</v>
      </c>
      <c r="AG1139" s="10" t="e">
        <f>IF(ISNA(AF1139),VLOOKUP(B1139,Layout2!$B$2:$M$2395,12,FALSE),AF1139)</f>
        <v>#N/A</v>
      </c>
      <c r="AI1139" s="17" t="e">
        <v>#N/A</v>
      </c>
      <c r="AJ1139" s="17" t="e">
        <v>#N/A</v>
      </c>
      <c r="AK1139" s="17" t="s">
        <v>19</v>
      </c>
      <c r="AL1139" t="str">
        <f t="shared" si="70"/>
        <v/>
      </c>
      <c r="AM1139" t="str">
        <f t="shared" si="71"/>
        <v>MAC FII</v>
      </c>
    </row>
    <row r="1140" spans="1:39" ht="12.75" customHeight="1" x14ac:dyDescent="0.3">
      <c r="A1140" s="6" t="s">
        <v>3337</v>
      </c>
      <c r="B1140" s="6" t="s">
        <v>578</v>
      </c>
      <c r="C1140" s="6" t="s">
        <v>579</v>
      </c>
      <c r="D1140" s="7" t="b">
        <v>0</v>
      </c>
      <c r="E1140" s="6" t="s">
        <v>974</v>
      </c>
      <c r="F1140" s="6" t="s">
        <v>975</v>
      </c>
      <c r="G1140" s="8">
        <v>43349</v>
      </c>
      <c r="H1140" s="8">
        <v>55153</v>
      </c>
      <c r="I1140" s="9"/>
      <c r="J1140" s="9"/>
      <c r="K1140" s="9"/>
      <c r="L1140" s="6" t="s">
        <v>19</v>
      </c>
      <c r="M1140" s="9"/>
      <c r="N1140" s="6" t="s">
        <v>888</v>
      </c>
      <c r="O1140" s="9"/>
      <c r="P1140" s="7">
        <v>0</v>
      </c>
      <c r="Q1140" s="6" t="s">
        <v>999</v>
      </c>
      <c r="R1140" s="6" t="s">
        <v>578</v>
      </c>
      <c r="S1140" s="6" t="s">
        <v>19</v>
      </c>
      <c r="T1140" s="8">
        <v>43348</v>
      </c>
      <c r="U1140" s="8">
        <v>43363</v>
      </c>
      <c r="V1140" s="7" t="b">
        <v>0</v>
      </c>
      <c r="W1140" s="6" t="s">
        <v>860</v>
      </c>
      <c r="X1140" s="6" t="s">
        <v>861</v>
      </c>
      <c r="Y1140" s="7">
        <v>1</v>
      </c>
      <c r="Z1140" s="6" t="s">
        <v>976</v>
      </c>
      <c r="AA1140" s="6" t="str">
        <f t="shared" si="68"/>
        <v/>
      </c>
      <c r="AB1140" s="6" t="str">
        <f t="shared" si="69"/>
        <v/>
      </c>
      <c r="AD1140" s="10" t="str">
        <f>VLOOKUP(R1140,Layout2!$B$2:$M$2395,12,FALSE)</f>
        <v/>
      </c>
      <c r="AE1140" s="10" t="str">
        <f>IF(ISNA(AD1140),VLOOKUP(C1140,Layout2!$F$2:$M$2395,8,FALSE),AD1140)</f>
        <v/>
      </c>
      <c r="AF1140" s="10" t="str">
        <f>IF(ISNA(AE1140),VLOOKUP(B1140,Layout2!$F$2:$M$2395,8,FALSE),AE1140)</f>
        <v/>
      </c>
      <c r="AG1140" s="10" t="str">
        <f>IF(ISNA(AF1140),VLOOKUP(B1140,Layout2!$B$2:$M$2395,12,FALSE),AF1140)</f>
        <v/>
      </c>
      <c r="AI1140" s="17" t="e">
        <v>#N/A</v>
      </c>
      <c r="AJ1140" s="17" t="e">
        <v>#N/A</v>
      </c>
      <c r="AK1140" s="17" t="s">
        <v>19</v>
      </c>
      <c r="AL1140" t="str">
        <f t="shared" si="70"/>
        <v/>
      </c>
      <c r="AM1140" t="str">
        <f t="shared" si="71"/>
        <v>XP Malls FII</v>
      </c>
    </row>
    <row r="1141" spans="1:39" ht="12.75" customHeight="1" x14ac:dyDescent="0.3">
      <c r="A1141" s="6" t="s">
        <v>3338</v>
      </c>
      <c r="B1141" s="6" t="s">
        <v>3339</v>
      </c>
      <c r="C1141" s="6" t="s">
        <v>3339</v>
      </c>
      <c r="D1141" s="7" t="b">
        <v>0</v>
      </c>
      <c r="E1141" s="6" t="s">
        <v>1004</v>
      </c>
      <c r="F1141" s="6" t="s">
        <v>859</v>
      </c>
      <c r="G1141" s="8">
        <v>43361</v>
      </c>
      <c r="H1141" s="8">
        <v>43451</v>
      </c>
      <c r="I1141" s="9"/>
      <c r="J1141" s="9"/>
      <c r="K1141" s="9"/>
      <c r="L1141" s="6" t="s">
        <v>19</v>
      </c>
      <c r="M1141" s="9"/>
      <c r="N1141" s="6" t="s">
        <v>888</v>
      </c>
      <c r="O1141" s="9"/>
      <c r="P1141" s="7">
        <v>0</v>
      </c>
      <c r="Q1141" s="6" t="s">
        <v>999</v>
      </c>
      <c r="R1141" s="6" t="s">
        <v>3340</v>
      </c>
      <c r="S1141" s="6" t="s">
        <v>19</v>
      </c>
      <c r="T1141" s="8">
        <v>43357</v>
      </c>
      <c r="U1141" s="8">
        <v>43402</v>
      </c>
      <c r="V1141" s="7" t="b">
        <v>0</v>
      </c>
      <c r="W1141" s="6" t="s">
        <v>860</v>
      </c>
      <c r="X1141" s="6" t="s">
        <v>1000</v>
      </c>
      <c r="Y1141" s="7">
        <v>1</v>
      </c>
      <c r="Z1141" s="6" t="s">
        <v>713</v>
      </c>
      <c r="AA1141" s="6" t="str">
        <f t="shared" si="68"/>
        <v/>
      </c>
      <c r="AB1141" s="6" t="str">
        <f t="shared" si="69"/>
        <v/>
      </c>
      <c r="AD1141" s="10" t="e">
        <f>VLOOKUP(R1141,Layout2!$B$2:$M$2395,12,FALSE)</f>
        <v>#N/A</v>
      </c>
      <c r="AE1141" s="10" t="e">
        <f>IF(ISNA(AD1141),VLOOKUP(C1141,Layout2!$F$2:$M$2395,8,FALSE),AD1141)</f>
        <v>#N/A</v>
      </c>
      <c r="AF1141" s="10" t="e">
        <f>IF(ISNA(AE1141),VLOOKUP(B1141,Layout2!$F$2:$M$2395,8,FALSE),AE1141)</f>
        <v>#N/A</v>
      </c>
      <c r="AG1141" s="10" t="e">
        <f>IF(ISNA(AF1141),VLOOKUP(B1141,Layout2!$B$2:$M$2395,12,FALSE),AF1141)</f>
        <v>#N/A</v>
      </c>
      <c r="AI1141" s="17" t="e">
        <v>#N/A</v>
      </c>
      <c r="AJ1141" s="17" t="e">
        <v>#N/A</v>
      </c>
      <c r="AK1141" s="17" t="s">
        <v>19</v>
      </c>
      <c r="AL1141" t="str">
        <f t="shared" si="70"/>
        <v/>
      </c>
      <c r="AM1141" t="str">
        <f t="shared" si="71"/>
        <v>FutCNPCNPZ8</v>
      </c>
    </row>
    <row r="1142" spans="1:39" ht="12.75" customHeight="1" x14ac:dyDescent="0.3">
      <c r="A1142" s="6" t="s">
        <v>3341</v>
      </c>
      <c r="B1142" s="6" t="s">
        <v>455</v>
      </c>
      <c r="C1142" s="6" t="s">
        <v>456</v>
      </c>
      <c r="D1142" s="7" t="b">
        <v>0</v>
      </c>
      <c r="E1142" s="6" t="s">
        <v>874</v>
      </c>
      <c r="F1142" s="6" t="s">
        <v>867</v>
      </c>
      <c r="G1142" s="8">
        <v>42931</v>
      </c>
      <c r="H1142" s="8">
        <v>45488</v>
      </c>
      <c r="I1142" s="9"/>
      <c r="J1142" s="9"/>
      <c r="K1142" s="9"/>
      <c r="L1142" s="6" t="s">
        <v>19</v>
      </c>
      <c r="M1142" s="9"/>
      <c r="N1142" s="6" t="s">
        <v>882</v>
      </c>
      <c r="O1142" s="9"/>
      <c r="P1142" s="7">
        <v>6.7100000000000007E-2</v>
      </c>
      <c r="Q1142" s="6" t="s">
        <v>999</v>
      </c>
      <c r="R1142" s="6" t="s">
        <v>455</v>
      </c>
      <c r="S1142" s="6" t="s">
        <v>19</v>
      </c>
      <c r="T1142" s="8">
        <v>43357</v>
      </c>
      <c r="U1142" s="8">
        <v>43369</v>
      </c>
      <c r="V1142" s="7" t="b">
        <v>0</v>
      </c>
      <c r="W1142" s="6" t="s">
        <v>860</v>
      </c>
      <c r="X1142" s="6" t="s">
        <v>875</v>
      </c>
      <c r="Y1142" s="7">
        <v>1</v>
      </c>
      <c r="Z1142" s="6" t="s">
        <v>713</v>
      </c>
      <c r="AA1142" s="6" t="str">
        <f t="shared" si="68"/>
        <v>SSBR3</v>
      </c>
      <c r="AB1142" s="6" t="str">
        <f t="shared" si="69"/>
        <v>05878397000132</v>
      </c>
      <c r="AD1142" s="10" t="str">
        <f>VLOOKUP(R1142,Layout2!$B$2:$M$2395,12,FALSE)</f>
        <v>05878397000132</v>
      </c>
      <c r="AE1142" s="10" t="str">
        <f>IF(ISNA(AD1142),VLOOKUP(C1142,Layout2!$F$2:$M$2395,8,FALSE),AD1142)</f>
        <v>05878397000132</v>
      </c>
      <c r="AF1142" s="10" t="str">
        <f>IF(ISNA(AE1142),VLOOKUP(B1142,Layout2!$F$2:$M$2395,8,FALSE),AE1142)</f>
        <v>05878397000132</v>
      </c>
      <c r="AG1142" s="10" t="str">
        <f>IF(ISNA(AF1142),VLOOKUP(B1142,Layout2!$B$2:$M$2395,12,FALSE),AF1142)</f>
        <v>05878397000132</v>
      </c>
      <c r="AI1142" s="17" t="s">
        <v>1691</v>
      </c>
      <c r="AJ1142" s="17" t="s">
        <v>1691</v>
      </c>
      <c r="AK1142" s="17" t="s">
        <v>1691</v>
      </c>
      <c r="AL1142" t="str">
        <f t="shared" si="70"/>
        <v>SSBR3</v>
      </c>
      <c r="AM1142" t="str">
        <f t="shared" si="71"/>
        <v>Debênture Sonae Sierra 2S 2E</v>
      </c>
    </row>
    <row r="1143" spans="1:39" ht="12.75" customHeight="1" x14ac:dyDescent="0.3">
      <c r="A1143" s="6" t="s">
        <v>3342</v>
      </c>
      <c r="B1143" s="6" t="s">
        <v>362</v>
      </c>
      <c r="C1143" s="6" t="s">
        <v>363</v>
      </c>
      <c r="D1143" s="7" t="b">
        <v>0</v>
      </c>
      <c r="E1143" s="6" t="s">
        <v>974</v>
      </c>
      <c r="F1143" s="6" t="s">
        <v>975</v>
      </c>
      <c r="G1143" s="8">
        <v>43361</v>
      </c>
      <c r="H1143" s="8">
        <v>55153</v>
      </c>
      <c r="I1143" s="9"/>
      <c r="J1143" s="9"/>
      <c r="K1143" s="9"/>
      <c r="L1143" s="6" t="s">
        <v>19</v>
      </c>
      <c r="M1143" s="9"/>
      <c r="N1143" s="6" t="s">
        <v>888</v>
      </c>
      <c r="O1143" s="9"/>
      <c r="P1143" s="7">
        <v>0</v>
      </c>
      <c r="Q1143" s="6" t="s">
        <v>999</v>
      </c>
      <c r="R1143" s="6" t="s">
        <v>362</v>
      </c>
      <c r="S1143" s="6" t="s">
        <v>19</v>
      </c>
      <c r="T1143" s="8">
        <v>43360</v>
      </c>
      <c r="U1143" s="8">
        <v>43461</v>
      </c>
      <c r="V1143" s="7" t="b">
        <v>0</v>
      </c>
      <c r="W1143" s="6" t="s">
        <v>860</v>
      </c>
      <c r="X1143" s="6" t="s">
        <v>861</v>
      </c>
      <c r="Y1143" s="7">
        <v>1</v>
      </c>
      <c r="Z1143" s="6" t="s">
        <v>713</v>
      </c>
      <c r="AA1143" s="6" t="str">
        <f t="shared" si="68"/>
        <v/>
      </c>
      <c r="AB1143" s="6" t="str">
        <f t="shared" si="69"/>
        <v/>
      </c>
      <c r="AD1143" s="10" t="str">
        <f>VLOOKUP(R1143,Layout2!$B$2:$M$2395,12,FALSE)</f>
        <v/>
      </c>
      <c r="AE1143" s="10" t="str">
        <f>IF(ISNA(AD1143),VLOOKUP(C1143,Layout2!$F$2:$M$2395,8,FALSE),AD1143)</f>
        <v/>
      </c>
      <c r="AF1143" s="10" t="str">
        <f>IF(ISNA(AE1143),VLOOKUP(B1143,Layout2!$F$2:$M$2395,8,FALSE),AE1143)</f>
        <v/>
      </c>
      <c r="AG1143" s="10" t="str">
        <f>IF(ISNA(AF1143),VLOOKUP(B1143,Layout2!$B$2:$M$2395,12,FALSE),AF1143)</f>
        <v/>
      </c>
      <c r="AI1143" s="17" t="e">
        <v>#N/A</v>
      </c>
      <c r="AJ1143" s="17" t="e">
        <v>#N/A</v>
      </c>
      <c r="AK1143" s="17" t="s">
        <v>19</v>
      </c>
      <c r="AL1143" t="str">
        <f t="shared" si="70"/>
        <v/>
      </c>
      <c r="AM1143" t="str">
        <f t="shared" si="71"/>
        <v>Rio Bravo Renda Logistica FII</v>
      </c>
    </row>
    <row r="1144" spans="1:39" ht="12.75" customHeight="1" x14ac:dyDescent="0.3">
      <c r="A1144" s="6" t="s">
        <v>3343</v>
      </c>
      <c r="B1144" s="6" t="s">
        <v>358</v>
      </c>
      <c r="C1144" s="6" t="s">
        <v>359</v>
      </c>
      <c r="D1144" s="7" t="b">
        <v>0</v>
      </c>
      <c r="E1144" s="6" t="s">
        <v>974</v>
      </c>
      <c r="F1144" s="6" t="s">
        <v>975</v>
      </c>
      <c r="G1144" s="8">
        <v>43363</v>
      </c>
      <c r="H1144" s="8">
        <v>55153</v>
      </c>
      <c r="I1144" s="9"/>
      <c r="J1144" s="9"/>
      <c r="K1144" s="9"/>
      <c r="L1144" s="6" t="s">
        <v>19</v>
      </c>
      <c r="M1144" s="9"/>
      <c r="N1144" s="6" t="s">
        <v>888</v>
      </c>
      <c r="O1144" s="9"/>
      <c r="P1144" s="7">
        <v>0</v>
      </c>
      <c r="Q1144" s="6" t="s">
        <v>999</v>
      </c>
      <c r="R1144" s="6" t="s">
        <v>358</v>
      </c>
      <c r="S1144" s="6" t="s">
        <v>19</v>
      </c>
      <c r="T1144" s="8">
        <v>43362</v>
      </c>
      <c r="U1144" s="8">
        <v>43461</v>
      </c>
      <c r="V1144" s="7" t="b">
        <v>0</v>
      </c>
      <c r="W1144" s="6" t="s">
        <v>860</v>
      </c>
      <c r="X1144" s="6" t="s">
        <v>861</v>
      </c>
      <c r="Y1144" s="7">
        <v>1</v>
      </c>
      <c r="Z1144" s="6" t="s">
        <v>976</v>
      </c>
      <c r="AA1144" s="6" t="str">
        <f t="shared" si="68"/>
        <v/>
      </c>
      <c r="AB1144" s="6" t="str">
        <f t="shared" si="69"/>
        <v/>
      </c>
      <c r="AD1144" s="10" t="str">
        <f>VLOOKUP(R1144,Layout2!$B$2:$M$2395,12,FALSE)</f>
        <v/>
      </c>
      <c r="AE1144" s="10" t="str">
        <f>IF(ISNA(AD1144),VLOOKUP(C1144,Layout2!$F$2:$M$2395,8,FALSE),AD1144)</f>
        <v/>
      </c>
      <c r="AF1144" s="10" t="str">
        <f>IF(ISNA(AE1144),VLOOKUP(B1144,Layout2!$F$2:$M$2395,8,FALSE),AE1144)</f>
        <v/>
      </c>
      <c r="AG1144" s="10" t="str">
        <f>IF(ISNA(AF1144),VLOOKUP(B1144,Layout2!$B$2:$M$2395,12,FALSE),AF1144)</f>
        <v/>
      </c>
      <c r="AI1144" s="17" t="e">
        <v>#N/A</v>
      </c>
      <c r="AJ1144" s="17" t="e">
        <v>#N/A</v>
      </c>
      <c r="AK1144" s="17" t="s">
        <v>19</v>
      </c>
      <c r="AL1144" t="str">
        <f t="shared" si="70"/>
        <v/>
      </c>
      <c r="AM1144" t="str">
        <f t="shared" si="71"/>
        <v>BB Renda de Papeis FII</v>
      </c>
    </row>
    <row r="1145" spans="1:39" ht="12.75" customHeight="1" x14ac:dyDescent="0.3">
      <c r="A1145" s="6" t="s">
        <v>3344</v>
      </c>
      <c r="B1145" s="6" t="s">
        <v>3345</v>
      </c>
      <c r="C1145" s="6" t="s">
        <v>2187</v>
      </c>
      <c r="D1145" s="7" t="b">
        <v>0</v>
      </c>
      <c r="E1145" s="6" t="s">
        <v>974</v>
      </c>
      <c r="F1145" s="6" t="s">
        <v>975</v>
      </c>
      <c r="G1145" s="8">
        <v>43363</v>
      </c>
      <c r="H1145" s="8">
        <v>43363</v>
      </c>
      <c r="I1145" s="9"/>
      <c r="J1145" s="9"/>
      <c r="K1145" s="9"/>
      <c r="L1145" s="6" t="s">
        <v>19</v>
      </c>
      <c r="M1145" s="9"/>
      <c r="N1145" s="6" t="s">
        <v>888</v>
      </c>
      <c r="O1145" s="9"/>
      <c r="P1145" s="7">
        <v>0</v>
      </c>
      <c r="Q1145" s="6" t="s">
        <v>999</v>
      </c>
      <c r="R1145" s="6" t="s">
        <v>3345</v>
      </c>
      <c r="S1145" s="6" t="s">
        <v>19</v>
      </c>
      <c r="T1145" s="8">
        <v>43362</v>
      </c>
      <c r="U1145" s="8">
        <v>43362</v>
      </c>
      <c r="V1145" s="7" t="b">
        <v>0</v>
      </c>
      <c r="W1145" s="6" t="s">
        <v>1230</v>
      </c>
      <c r="X1145" s="6" t="s">
        <v>861</v>
      </c>
      <c r="Y1145" s="7">
        <v>1</v>
      </c>
      <c r="Z1145" s="6" t="s">
        <v>713</v>
      </c>
      <c r="AA1145" s="6" t="str">
        <f t="shared" si="68"/>
        <v/>
      </c>
      <c r="AB1145" s="6" t="str">
        <f t="shared" si="69"/>
        <v/>
      </c>
      <c r="AD1145" s="10" t="e">
        <f>VLOOKUP(R1145,Layout2!$B$2:$M$2395,12,FALSE)</f>
        <v>#N/A</v>
      </c>
      <c r="AE1145" s="10" t="e">
        <f>IF(ISNA(AD1145),VLOOKUP(C1145,Layout2!$F$2:$M$2395,8,FALSE),AD1145)</f>
        <v>#N/A</v>
      </c>
      <c r="AF1145" s="10" t="e">
        <f>IF(ISNA(AE1145),VLOOKUP(B1145,Layout2!$F$2:$M$2395,8,FALSE),AE1145)</f>
        <v>#N/A</v>
      </c>
      <c r="AG1145" s="10" t="e">
        <f>IF(ISNA(AF1145),VLOOKUP(B1145,Layout2!$B$2:$M$2395,12,FALSE),AF1145)</f>
        <v>#N/A</v>
      </c>
      <c r="AI1145" s="17" t="e">
        <v>#N/A</v>
      </c>
      <c r="AJ1145" s="17" t="e">
        <v>#N/A</v>
      </c>
      <c r="AK1145" s="17" t="s">
        <v>19</v>
      </c>
      <c r="AL1145" t="str">
        <f t="shared" si="70"/>
        <v/>
      </c>
      <c r="AM1145" t="str">
        <f t="shared" si="71"/>
        <v>Unknown (BRCPTSD03M12)</v>
      </c>
    </row>
    <row r="1146" spans="1:39" ht="12.75" customHeight="1" x14ac:dyDescent="0.3">
      <c r="A1146" s="6" t="s">
        <v>3346</v>
      </c>
      <c r="B1146" s="6" t="s">
        <v>3347</v>
      </c>
      <c r="C1146" s="6" t="s">
        <v>3348</v>
      </c>
      <c r="D1146" s="7" t="b">
        <v>0</v>
      </c>
      <c r="E1146" s="6" t="s">
        <v>974</v>
      </c>
      <c r="F1146" s="6" t="s">
        <v>975</v>
      </c>
      <c r="G1146" s="8">
        <v>43368</v>
      </c>
      <c r="H1146" s="8">
        <v>55153</v>
      </c>
      <c r="I1146" s="9"/>
      <c r="J1146" s="9"/>
      <c r="K1146" s="9"/>
      <c r="L1146" s="6" t="s">
        <v>19</v>
      </c>
      <c r="M1146" s="9"/>
      <c r="N1146" s="6" t="s">
        <v>888</v>
      </c>
      <c r="O1146" s="9"/>
      <c r="P1146" s="7">
        <v>0</v>
      </c>
      <c r="Q1146" s="6" t="s">
        <v>999</v>
      </c>
      <c r="R1146" s="6" t="s">
        <v>3347</v>
      </c>
      <c r="S1146" s="6" t="s">
        <v>19</v>
      </c>
      <c r="T1146" s="8">
        <v>43367</v>
      </c>
      <c r="U1146" s="8">
        <v>43382</v>
      </c>
      <c r="V1146" s="7" t="b">
        <v>0</v>
      </c>
      <c r="W1146" s="6" t="s">
        <v>860</v>
      </c>
      <c r="X1146" s="6" t="s">
        <v>861</v>
      </c>
      <c r="Y1146" s="7">
        <v>1</v>
      </c>
      <c r="Z1146" s="6" t="s">
        <v>713</v>
      </c>
      <c r="AA1146" s="6" t="str">
        <f t="shared" si="68"/>
        <v/>
      </c>
      <c r="AB1146" s="6" t="str">
        <f t="shared" si="69"/>
        <v/>
      </c>
      <c r="AD1146" s="10" t="e">
        <f>VLOOKUP(R1146,Layout2!$B$2:$M$2395,12,FALSE)</f>
        <v>#N/A</v>
      </c>
      <c r="AE1146" s="10" t="e">
        <f>IF(ISNA(AD1146),VLOOKUP(C1146,Layout2!$F$2:$M$2395,8,FALSE),AD1146)</f>
        <v>#N/A</v>
      </c>
      <c r="AF1146" s="10" t="e">
        <f>IF(ISNA(AE1146),VLOOKUP(B1146,Layout2!$F$2:$M$2395,8,FALSE),AE1146)</f>
        <v>#N/A</v>
      </c>
      <c r="AG1146" s="10" t="e">
        <f>IF(ISNA(AF1146),VLOOKUP(B1146,Layout2!$B$2:$M$2395,12,FALSE),AF1146)</f>
        <v>#N/A</v>
      </c>
      <c r="AI1146" s="17" t="e">
        <v>#N/A</v>
      </c>
      <c r="AJ1146" s="17" t="e">
        <v>#N/A</v>
      </c>
      <c r="AK1146" s="17" t="s">
        <v>19</v>
      </c>
      <c r="AL1146" t="str">
        <f t="shared" si="70"/>
        <v/>
      </c>
      <c r="AM1146" t="str">
        <f t="shared" si="71"/>
        <v>FII TORRE ALMIRANTE</v>
      </c>
    </row>
    <row r="1147" spans="1:39" ht="12.75" customHeight="1" x14ac:dyDescent="0.3">
      <c r="A1147" s="6" t="s">
        <v>3349</v>
      </c>
      <c r="B1147" s="6" t="s">
        <v>424</v>
      </c>
      <c r="C1147" s="6" t="s">
        <v>3350</v>
      </c>
      <c r="D1147" s="7" t="b">
        <v>0</v>
      </c>
      <c r="E1147" s="6" t="s">
        <v>1089</v>
      </c>
      <c r="F1147" s="6" t="s">
        <v>975</v>
      </c>
      <c r="G1147" s="8">
        <v>43368</v>
      </c>
      <c r="H1147" s="8">
        <v>55153</v>
      </c>
      <c r="I1147" s="9"/>
      <c r="J1147" s="9"/>
      <c r="K1147" s="9"/>
      <c r="L1147" s="6" t="s">
        <v>19</v>
      </c>
      <c r="M1147" s="9"/>
      <c r="N1147" s="6" t="s">
        <v>888</v>
      </c>
      <c r="O1147" s="9"/>
      <c r="P1147" s="7">
        <v>0</v>
      </c>
      <c r="Q1147" s="6" t="s">
        <v>999</v>
      </c>
      <c r="R1147" s="6" t="s">
        <v>424</v>
      </c>
      <c r="S1147" s="6" t="s">
        <v>19</v>
      </c>
      <c r="T1147" s="8">
        <v>43367</v>
      </c>
      <c r="U1147" s="8">
        <v>43581</v>
      </c>
      <c r="V1147" s="7" t="b">
        <v>0</v>
      </c>
      <c r="W1147" s="6" t="s">
        <v>860</v>
      </c>
      <c r="X1147" s="6" t="s">
        <v>861</v>
      </c>
      <c r="Y1147" s="7">
        <v>1</v>
      </c>
      <c r="Z1147" s="6" t="s">
        <v>980</v>
      </c>
      <c r="AA1147" s="6" t="str">
        <f t="shared" si="68"/>
        <v/>
      </c>
      <c r="AB1147" s="6" t="str">
        <f t="shared" si="69"/>
        <v>29505630000108</v>
      </c>
      <c r="AD1147" s="10" t="str">
        <f>VLOOKUP(R1147,Layout2!$B$2:$M$2395,12,FALSE)</f>
        <v>29505630000108</v>
      </c>
      <c r="AE1147" s="10" t="str">
        <f>IF(ISNA(AD1147),VLOOKUP(C1147,Layout2!$F$2:$M$2395,8,FALSE),AD1147)</f>
        <v>29505630000108</v>
      </c>
      <c r="AF1147" s="10" t="str">
        <f>IF(ISNA(AE1147),VLOOKUP(B1147,Layout2!$F$2:$M$2395,8,FALSE),AE1147)</f>
        <v>29505630000108</v>
      </c>
      <c r="AG1147" s="10" t="str">
        <f>IF(ISNA(AF1147),VLOOKUP(B1147,Layout2!$B$2:$M$2395,12,FALSE),AF1147)</f>
        <v>29505630000108</v>
      </c>
      <c r="AI1147" s="17" t="e">
        <v>#N/A</v>
      </c>
      <c r="AJ1147" s="17" t="e">
        <v>#N/A</v>
      </c>
      <c r="AK1147" s="17" t="s">
        <v>19</v>
      </c>
      <c r="AL1147" t="str">
        <f t="shared" si="70"/>
        <v/>
      </c>
      <c r="AM1147" t="str">
        <f t="shared" si="71"/>
        <v>FIDC ContourGlobal Participações do Brasil 1S</v>
      </c>
    </row>
    <row r="1148" spans="1:39" ht="12.75" customHeight="1" x14ac:dyDescent="0.3">
      <c r="A1148" s="6" t="s">
        <v>3351</v>
      </c>
      <c r="B1148" s="6" t="s">
        <v>3352</v>
      </c>
      <c r="C1148" s="6" t="s">
        <v>3353</v>
      </c>
      <c r="D1148" s="7" t="b">
        <v>0</v>
      </c>
      <c r="E1148" s="6" t="s">
        <v>1004</v>
      </c>
      <c r="F1148" s="6" t="s">
        <v>859</v>
      </c>
      <c r="G1148" s="8">
        <v>43368</v>
      </c>
      <c r="H1148" s="8">
        <v>43405</v>
      </c>
      <c r="I1148" s="9"/>
      <c r="J1148" s="9"/>
      <c r="K1148" s="9"/>
      <c r="L1148" s="6" t="s">
        <v>19</v>
      </c>
      <c r="M1148" s="9"/>
      <c r="N1148" s="6" t="s">
        <v>888</v>
      </c>
      <c r="O1148" s="9"/>
      <c r="P1148" s="7">
        <v>0</v>
      </c>
      <c r="Q1148" s="6" t="s">
        <v>999</v>
      </c>
      <c r="R1148" s="6" t="s">
        <v>3352</v>
      </c>
      <c r="S1148" s="6" t="s">
        <v>19</v>
      </c>
      <c r="T1148" s="8">
        <v>43367</v>
      </c>
      <c r="U1148" s="8">
        <v>43367</v>
      </c>
      <c r="V1148" s="7" t="b">
        <v>0</v>
      </c>
      <c r="W1148" s="6" t="s">
        <v>1230</v>
      </c>
      <c r="X1148" s="6" t="s">
        <v>1000</v>
      </c>
      <c r="Y1148" s="7">
        <v>1</v>
      </c>
      <c r="Z1148" s="6" t="s">
        <v>713</v>
      </c>
      <c r="AA1148" s="6" t="str">
        <f t="shared" si="68"/>
        <v/>
      </c>
      <c r="AB1148" s="6" t="str">
        <f t="shared" si="69"/>
        <v/>
      </c>
      <c r="AD1148" s="10" t="e">
        <f>VLOOKUP(R1148,Layout2!$B$2:$M$2395,12,FALSE)</f>
        <v>#N/A</v>
      </c>
      <c r="AE1148" s="10" t="e">
        <f>IF(ISNA(AD1148),VLOOKUP(C1148,Layout2!$F$2:$M$2395,8,FALSE),AD1148)</f>
        <v>#N/A</v>
      </c>
      <c r="AF1148" s="10" t="e">
        <f>IF(ISNA(AE1148),VLOOKUP(B1148,Layout2!$F$2:$M$2395,8,FALSE),AE1148)</f>
        <v>#N/A</v>
      </c>
      <c r="AG1148" s="10" t="e">
        <f>IF(ISNA(AF1148),VLOOKUP(B1148,Layout2!$B$2:$M$2395,12,FALSE),AF1148)</f>
        <v>#N/A</v>
      </c>
      <c r="AI1148" s="17" t="e">
        <v>#N/A</v>
      </c>
      <c r="AJ1148" s="17" t="e">
        <v>#N/A</v>
      </c>
      <c r="AK1148" s="17" t="s">
        <v>19</v>
      </c>
      <c r="AL1148" t="str">
        <f t="shared" si="70"/>
        <v/>
      </c>
      <c r="AM1148" t="str">
        <f t="shared" si="71"/>
        <v>FutDOLX18</v>
      </c>
    </row>
    <row r="1149" spans="1:39" ht="12.75" customHeight="1" x14ac:dyDescent="0.3">
      <c r="A1149" s="6" t="s">
        <v>3354</v>
      </c>
      <c r="B1149" s="6" t="s">
        <v>517</v>
      </c>
      <c r="C1149" s="6" t="s">
        <v>518</v>
      </c>
      <c r="D1149" s="7" t="b">
        <v>0</v>
      </c>
      <c r="E1149" s="6" t="s">
        <v>874</v>
      </c>
      <c r="F1149" s="6" t="s">
        <v>867</v>
      </c>
      <c r="G1149" s="8">
        <v>41197</v>
      </c>
      <c r="H1149" s="8">
        <v>44849</v>
      </c>
      <c r="I1149" s="9"/>
      <c r="J1149" s="9"/>
      <c r="K1149" s="9"/>
      <c r="L1149" s="6" t="s">
        <v>19</v>
      </c>
      <c r="M1149" s="9"/>
      <c r="N1149" s="6" t="s">
        <v>882</v>
      </c>
      <c r="O1149" s="9"/>
      <c r="P1149" s="7">
        <v>6.0100000000000001E-2</v>
      </c>
      <c r="Q1149" s="6" t="s">
        <v>999</v>
      </c>
      <c r="R1149" s="6" t="s">
        <v>517</v>
      </c>
      <c r="S1149" s="6" t="s">
        <v>19</v>
      </c>
      <c r="T1149" s="8">
        <v>43371</v>
      </c>
      <c r="U1149" s="8">
        <v>43412</v>
      </c>
      <c r="V1149" s="7" t="b">
        <v>0</v>
      </c>
      <c r="W1149" s="6" t="s">
        <v>860</v>
      </c>
      <c r="X1149" s="6" t="s">
        <v>875</v>
      </c>
      <c r="Y1149" s="7">
        <v>1</v>
      </c>
      <c r="Z1149" s="6" t="s">
        <v>713</v>
      </c>
      <c r="AA1149" s="6" t="str">
        <f t="shared" si="68"/>
        <v>ECOR3</v>
      </c>
      <c r="AB1149" s="6" t="str">
        <f t="shared" si="69"/>
        <v>08873873000110</v>
      </c>
      <c r="AD1149" s="10" t="str">
        <f>VLOOKUP(R1149,Layout2!$B$2:$M$2395,12,FALSE)</f>
        <v>08873873000110</v>
      </c>
      <c r="AE1149" s="10" t="str">
        <f>IF(ISNA(AD1149),VLOOKUP(C1149,Layout2!$F$2:$M$2395,8,FALSE),AD1149)</f>
        <v>08873873000110</v>
      </c>
      <c r="AF1149" s="10" t="str">
        <f>IF(ISNA(AE1149),VLOOKUP(B1149,Layout2!$F$2:$M$2395,8,FALSE),AE1149)</f>
        <v>08873873000110</v>
      </c>
      <c r="AG1149" s="10" t="str">
        <f>IF(ISNA(AF1149),VLOOKUP(B1149,Layout2!$B$2:$M$2395,12,FALSE),AF1149)</f>
        <v>08873873000110</v>
      </c>
      <c r="AI1149" s="17" t="s">
        <v>1254</v>
      </c>
      <c r="AJ1149" s="17" t="s">
        <v>1254</v>
      </c>
      <c r="AK1149" s="17" t="s">
        <v>1254</v>
      </c>
      <c r="AL1149" t="str">
        <f t="shared" si="70"/>
        <v>ECOR3</v>
      </c>
      <c r="AM1149" t="str">
        <f t="shared" si="71"/>
        <v>Debênture Ecorodovias 3S 2E</v>
      </c>
    </row>
    <row r="1150" spans="1:39" ht="12.75" customHeight="1" x14ac:dyDescent="0.3">
      <c r="A1150" s="6" t="s">
        <v>3355</v>
      </c>
      <c r="B1150" s="6" t="s">
        <v>533</v>
      </c>
      <c r="C1150" s="6" t="s">
        <v>534</v>
      </c>
      <c r="D1150" s="7" t="b">
        <v>0</v>
      </c>
      <c r="E1150" s="6" t="s">
        <v>874</v>
      </c>
      <c r="F1150" s="6" t="s">
        <v>867</v>
      </c>
      <c r="G1150" s="8">
        <v>42689</v>
      </c>
      <c r="H1150" s="8">
        <v>44515</v>
      </c>
      <c r="I1150" s="9"/>
      <c r="J1150" s="9"/>
      <c r="K1150" s="9"/>
      <c r="L1150" s="6" t="s">
        <v>19</v>
      </c>
      <c r="M1150" s="9"/>
      <c r="N1150" s="6" t="s">
        <v>882</v>
      </c>
      <c r="O1150" s="9"/>
      <c r="P1150" s="7">
        <v>6.2799999999999995E-2</v>
      </c>
      <c r="Q1150" s="6" t="s">
        <v>999</v>
      </c>
      <c r="R1150" s="6" t="s">
        <v>533</v>
      </c>
      <c r="S1150" s="6" t="s">
        <v>19</v>
      </c>
      <c r="T1150" s="8">
        <v>43371</v>
      </c>
      <c r="U1150" s="8">
        <v>43530</v>
      </c>
      <c r="V1150" s="7" t="b">
        <v>0</v>
      </c>
      <c r="W1150" s="6" t="s">
        <v>860</v>
      </c>
      <c r="X1150" s="6" t="s">
        <v>875</v>
      </c>
      <c r="Y1150" s="7">
        <v>1</v>
      </c>
      <c r="Z1150" s="6" t="s">
        <v>713</v>
      </c>
      <c r="AA1150" s="6" t="str">
        <f t="shared" si="68"/>
        <v>CCRO3</v>
      </c>
      <c r="AB1150" s="6" t="str">
        <f t="shared" si="69"/>
        <v>02221531000130</v>
      </c>
      <c r="AD1150" s="10" t="str">
        <f>VLOOKUP(R1150,Layout2!$B$2:$M$2395,12,FALSE)</f>
        <v>02221531000130</v>
      </c>
      <c r="AE1150" s="10" t="str">
        <f>IF(ISNA(AD1150),VLOOKUP(C1150,Layout2!$F$2:$M$2395,8,FALSE),AD1150)</f>
        <v>02221531000130</v>
      </c>
      <c r="AF1150" s="10" t="str">
        <f>IF(ISNA(AE1150),VLOOKUP(B1150,Layout2!$F$2:$M$2395,8,FALSE),AE1150)</f>
        <v>02221531000130</v>
      </c>
      <c r="AG1150" s="10" t="str">
        <f>IF(ISNA(AF1150),VLOOKUP(B1150,Layout2!$B$2:$M$2395,12,FALSE),AF1150)</f>
        <v>02221531000130</v>
      </c>
      <c r="AI1150" s="17" t="s">
        <v>2564</v>
      </c>
      <c r="AJ1150" s="17" t="s">
        <v>2564</v>
      </c>
      <c r="AK1150" s="17" t="s">
        <v>2564</v>
      </c>
      <c r="AL1150" t="str">
        <f t="shared" si="70"/>
        <v>CCRO3</v>
      </c>
      <c r="AM1150" t="str">
        <f t="shared" si="71"/>
        <v>Debênture Rodonorte 1S 5E</v>
      </c>
    </row>
    <row r="1151" spans="1:39" ht="12.75" customHeight="1" x14ac:dyDescent="0.3">
      <c r="A1151" s="6" t="s">
        <v>3356</v>
      </c>
      <c r="B1151" s="6" t="s">
        <v>458</v>
      </c>
      <c r="C1151" s="6" t="s">
        <v>459</v>
      </c>
      <c r="D1151" s="7" t="b">
        <v>0</v>
      </c>
      <c r="E1151" s="6" t="s">
        <v>874</v>
      </c>
      <c r="F1151" s="6" t="s">
        <v>867</v>
      </c>
      <c r="G1151" s="8">
        <v>42962</v>
      </c>
      <c r="H1151" s="8">
        <v>45519</v>
      </c>
      <c r="I1151" s="9"/>
      <c r="J1151" s="9"/>
      <c r="K1151" s="9"/>
      <c r="L1151" s="6" t="s">
        <v>19</v>
      </c>
      <c r="M1151" s="9"/>
      <c r="N1151" s="6" t="s">
        <v>882</v>
      </c>
      <c r="O1151" s="9"/>
      <c r="P1151" s="7">
        <v>6.2100000000000002E-2</v>
      </c>
      <c r="Q1151" s="6" t="s">
        <v>999</v>
      </c>
      <c r="R1151" s="6" t="s">
        <v>458</v>
      </c>
      <c r="S1151" s="6" t="s">
        <v>19</v>
      </c>
      <c r="T1151" s="8">
        <v>43371</v>
      </c>
      <c r="U1151" s="8">
        <v>43411</v>
      </c>
      <c r="V1151" s="7" t="b">
        <v>0</v>
      </c>
      <c r="W1151" s="6" t="s">
        <v>860</v>
      </c>
      <c r="X1151" s="6" t="s">
        <v>875</v>
      </c>
      <c r="Y1151" s="7">
        <v>1</v>
      </c>
      <c r="Z1151" s="6" t="s">
        <v>713</v>
      </c>
      <c r="AA1151" s="6" t="str">
        <f t="shared" si="68"/>
        <v>PETR4</v>
      </c>
      <c r="AB1151" s="6" t="str">
        <f t="shared" si="69"/>
        <v>33000167000101</v>
      </c>
      <c r="AD1151" s="10" t="str">
        <f>VLOOKUP(R1151,Layout2!$B$2:$M$2395,12,FALSE)</f>
        <v>33000167000101</v>
      </c>
      <c r="AE1151" s="10" t="str">
        <f>IF(ISNA(AD1151),VLOOKUP(C1151,Layout2!$F$2:$M$2395,8,FALSE),AD1151)</f>
        <v>33000167000101</v>
      </c>
      <c r="AF1151" s="10" t="str">
        <f>IF(ISNA(AE1151),VLOOKUP(B1151,Layout2!$F$2:$M$2395,8,FALSE),AE1151)</f>
        <v>33000167000101</v>
      </c>
      <c r="AG1151" s="10" t="str">
        <f>IF(ISNA(AF1151),VLOOKUP(B1151,Layout2!$B$2:$M$2395,12,FALSE),AF1151)</f>
        <v>33000167000101</v>
      </c>
      <c r="AI1151" s="17" t="s">
        <v>3357</v>
      </c>
      <c r="AJ1151" s="17" t="s">
        <v>3357</v>
      </c>
      <c r="AK1151" s="17" t="s">
        <v>3357</v>
      </c>
      <c r="AL1151" t="str">
        <f t="shared" si="70"/>
        <v>PETR4</v>
      </c>
      <c r="AM1151" t="str">
        <f t="shared" si="71"/>
        <v>Debênture Petrobrás 4S 5E</v>
      </c>
    </row>
    <row r="1152" spans="1:39" ht="12.75" customHeight="1" x14ac:dyDescent="0.3">
      <c r="A1152" s="6" t="s">
        <v>3358</v>
      </c>
      <c r="B1152" s="6" t="s">
        <v>3359</v>
      </c>
      <c r="C1152" s="6" t="s">
        <v>3360</v>
      </c>
      <c r="D1152" s="7" t="b">
        <v>0</v>
      </c>
      <c r="E1152" s="6" t="s">
        <v>974</v>
      </c>
      <c r="F1152" s="6" t="s">
        <v>975</v>
      </c>
      <c r="G1152" s="8">
        <v>43377</v>
      </c>
      <c r="H1152" s="8">
        <v>43377</v>
      </c>
      <c r="I1152" s="9"/>
      <c r="J1152" s="9"/>
      <c r="K1152" s="9"/>
      <c r="L1152" s="6" t="s">
        <v>19</v>
      </c>
      <c r="M1152" s="9"/>
      <c r="N1152" s="6" t="s">
        <v>888</v>
      </c>
      <c r="O1152" s="9"/>
      <c r="P1152" s="7">
        <v>0</v>
      </c>
      <c r="Q1152" s="6" t="s">
        <v>999</v>
      </c>
      <c r="R1152" s="6" t="s">
        <v>3359</v>
      </c>
      <c r="S1152" s="6" t="s">
        <v>19</v>
      </c>
      <c r="T1152" s="8">
        <v>43376</v>
      </c>
      <c r="U1152" s="8">
        <v>43382</v>
      </c>
      <c r="V1152" s="7" t="b">
        <v>0</v>
      </c>
      <c r="W1152" s="6" t="s">
        <v>860</v>
      </c>
      <c r="X1152" s="6" t="s">
        <v>861</v>
      </c>
      <c r="Y1152" s="7">
        <v>1</v>
      </c>
      <c r="Z1152" s="6" t="s">
        <v>713</v>
      </c>
      <c r="AA1152" s="6" t="str">
        <f t="shared" si="68"/>
        <v/>
      </c>
      <c r="AB1152" s="6" t="str">
        <f t="shared" si="69"/>
        <v/>
      </c>
      <c r="AD1152" s="10" t="e">
        <f>VLOOKUP(R1152,Layout2!$B$2:$M$2395,12,FALSE)</f>
        <v>#N/A</v>
      </c>
      <c r="AE1152" s="10" t="e">
        <f>IF(ISNA(AD1152),VLOOKUP(C1152,Layout2!$F$2:$M$2395,8,FALSE),AD1152)</f>
        <v>#N/A</v>
      </c>
      <c r="AF1152" s="10" t="e">
        <f>IF(ISNA(AE1152),VLOOKUP(B1152,Layout2!$F$2:$M$2395,8,FALSE),AE1152)</f>
        <v>#N/A</v>
      </c>
      <c r="AG1152" s="10" t="e">
        <f>IF(ISNA(AF1152),VLOOKUP(B1152,Layout2!$B$2:$M$2395,12,FALSE),AF1152)</f>
        <v>#N/A</v>
      </c>
      <c r="AI1152" s="17" t="e">
        <v>#N/A</v>
      </c>
      <c r="AJ1152" s="17" t="e">
        <v>#N/A</v>
      </c>
      <c r="AK1152" s="17" t="s">
        <v>19</v>
      </c>
      <c r="AL1152" t="str">
        <f t="shared" si="70"/>
        <v/>
      </c>
      <c r="AM1152" t="str">
        <f t="shared" si="71"/>
        <v>Unknown (BRMGFFCTF008)</v>
      </c>
    </row>
    <row r="1153" spans="1:39" ht="12.75" customHeight="1" x14ac:dyDescent="0.3">
      <c r="A1153" s="6" t="s">
        <v>3361</v>
      </c>
      <c r="B1153" s="6" t="s">
        <v>535</v>
      </c>
      <c r="C1153" s="6" t="s">
        <v>536</v>
      </c>
      <c r="D1153" s="7" t="b">
        <v>0</v>
      </c>
      <c r="E1153" s="6" t="s">
        <v>874</v>
      </c>
      <c r="F1153" s="6" t="s">
        <v>867</v>
      </c>
      <c r="G1153" s="8">
        <v>42840</v>
      </c>
      <c r="H1153" s="8">
        <v>45397</v>
      </c>
      <c r="I1153" s="9"/>
      <c r="J1153" s="9"/>
      <c r="K1153" s="9"/>
      <c r="L1153" s="6" t="s">
        <v>19</v>
      </c>
      <c r="M1153" s="9"/>
      <c r="N1153" s="6" t="s">
        <v>882</v>
      </c>
      <c r="O1153" s="9"/>
      <c r="P1153" s="7">
        <v>6.7599999999999993E-2</v>
      </c>
      <c r="Q1153" s="6" t="s">
        <v>999</v>
      </c>
      <c r="R1153" s="6" t="s">
        <v>535</v>
      </c>
      <c r="S1153" s="6" t="s">
        <v>19</v>
      </c>
      <c r="T1153" s="8">
        <v>43376</v>
      </c>
      <c r="U1153" s="8">
        <v>43388</v>
      </c>
      <c r="V1153" s="7" t="b">
        <v>0</v>
      </c>
      <c r="W1153" s="6" t="s">
        <v>860</v>
      </c>
      <c r="X1153" s="6" t="s">
        <v>875</v>
      </c>
      <c r="Y1153" s="7">
        <v>1</v>
      </c>
      <c r="Z1153" s="6" t="s">
        <v>713</v>
      </c>
      <c r="AA1153" s="6" t="str">
        <f t="shared" si="68"/>
        <v>TIET11</v>
      </c>
      <c r="AB1153" s="6" t="str">
        <f t="shared" si="69"/>
        <v>04128563000110</v>
      </c>
      <c r="AD1153" s="10" t="str">
        <f>VLOOKUP(R1153,Layout2!$B$2:$M$2395,12,FALSE)</f>
        <v>04128563000110</v>
      </c>
      <c r="AE1153" s="10" t="str">
        <f>IF(ISNA(AD1153),VLOOKUP(C1153,Layout2!$F$2:$M$2395,8,FALSE),AD1153)</f>
        <v>04128563000110</v>
      </c>
      <c r="AF1153" s="10" t="str">
        <f>IF(ISNA(AE1153),VLOOKUP(B1153,Layout2!$F$2:$M$2395,8,FALSE),AE1153)</f>
        <v>04128563000110</v>
      </c>
      <c r="AG1153" s="10" t="str">
        <f>IF(ISNA(AF1153),VLOOKUP(B1153,Layout2!$B$2:$M$2395,12,FALSE),AF1153)</f>
        <v>04128563000110</v>
      </c>
      <c r="AI1153" s="17" t="s">
        <v>3362</v>
      </c>
      <c r="AJ1153" s="17" t="s">
        <v>3362</v>
      </c>
      <c r="AK1153" s="17" t="s">
        <v>3362</v>
      </c>
      <c r="AL1153" t="str">
        <f t="shared" si="70"/>
        <v>TIET11</v>
      </c>
      <c r="AM1153" t="str">
        <f t="shared" si="71"/>
        <v>AES Tietê Energia 2S 6E</v>
      </c>
    </row>
    <row r="1154" spans="1:39" ht="12.75" customHeight="1" x14ac:dyDescent="0.3">
      <c r="A1154" s="6" t="s">
        <v>3363</v>
      </c>
      <c r="B1154" s="6" t="s">
        <v>3364</v>
      </c>
      <c r="C1154" s="6" t="s">
        <v>3365</v>
      </c>
      <c r="D1154" s="7" t="b">
        <v>0</v>
      </c>
      <c r="E1154" s="6" t="s">
        <v>974</v>
      </c>
      <c r="F1154" s="6" t="s">
        <v>975</v>
      </c>
      <c r="G1154" s="8">
        <v>43377</v>
      </c>
      <c r="H1154" s="8">
        <v>43377</v>
      </c>
      <c r="I1154" s="9"/>
      <c r="J1154" s="9"/>
      <c r="K1154" s="9"/>
      <c r="L1154" s="6" t="s">
        <v>19</v>
      </c>
      <c r="M1154" s="9"/>
      <c r="N1154" s="6" t="s">
        <v>888</v>
      </c>
      <c r="O1154" s="9"/>
      <c r="P1154" s="7">
        <v>0</v>
      </c>
      <c r="Q1154" s="6" t="s">
        <v>999</v>
      </c>
      <c r="R1154" s="6" t="s">
        <v>3364</v>
      </c>
      <c r="S1154" s="6" t="s">
        <v>19</v>
      </c>
      <c r="T1154" s="8">
        <v>43376</v>
      </c>
      <c r="U1154" s="8">
        <v>43376</v>
      </c>
      <c r="V1154" s="7" t="b">
        <v>0</v>
      </c>
      <c r="W1154" s="6" t="s">
        <v>1230</v>
      </c>
      <c r="X1154" s="6" t="s">
        <v>861</v>
      </c>
      <c r="Y1154" s="7">
        <v>1</v>
      </c>
      <c r="Z1154" s="6" t="s">
        <v>713</v>
      </c>
      <c r="AA1154" s="6" t="str">
        <f t="shared" si="68"/>
        <v/>
      </c>
      <c r="AB1154" s="6" t="str">
        <f t="shared" si="69"/>
        <v/>
      </c>
      <c r="AD1154" s="10" t="e">
        <f>VLOOKUP(R1154,Layout2!$B$2:$M$2395,12,FALSE)</f>
        <v>#N/A</v>
      </c>
      <c r="AE1154" s="10" t="e">
        <f>IF(ISNA(AD1154),VLOOKUP(C1154,Layout2!$F$2:$M$2395,8,FALSE),AD1154)</f>
        <v>#N/A</v>
      </c>
      <c r="AF1154" s="10" t="e">
        <f>IF(ISNA(AE1154),VLOOKUP(B1154,Layout2!$F$2:$M$2395,8,FALSE),AE1154)</f>
        <v>#N/A</v>
      </c>
      <c r="AG1154" s="10" t="e">
        <f>IF(ISNA(AF1154),VLOOKUP(B1154,Layout2!$B$2:$M$2395,12,FALSE),AF1154)</f>
        <v>#N/A</v>
      </c>
      <c r="AI1154" s="17" t="e">
        <v>#N/A</v>
      </c>
      <c r="AJ1154" s="17" t="e">
        <v>#N/A</v>
      </c>
      <c r="AK1154" s="17" t="s">
        <v>19</v>
      </c>
      <c r="AL1154" t="str">
        <f t="shared" si="70"/>
        <v/>
      </c>
      <c r="AM1154" t="str">
        <f t="shared" si="71"/>
        <v>Unknown (BRSDILR04M11)</v>
      </c>
    </row>
    <row r="1155" spans="1:39" ht="12.75" customHeight="1" x14ac:dyDescent="0.3">
      <c r="A1155" s="6" t="s">
        <v>3366</v>
      </c>
      <c r="B1155" s="6" t="s">
        <v>191</v>
      </c>
      <c r="C1155" s="6" t="s">
        <v>192</v>
      </c>
      <c r="D1155" s="7" t="b">
        <v>0</v>
      </c>
      <c r="E1155" s="6" t="s">
        <v>874</v>
      </c>
      <c r="F1155" s="6" t="s">
        <v>867</v>
      </c>
      <c r="G1155" s="8">
        <v>43374</v>
      </c>
      <c r="H1155" s="8">
        <v>45566</v>
      </c>
      <c r="I1155" s="9"/>
      <c r="J1155" s="9"/>
      <c r="K1155" s="9"/>
      <c r="L1155" s="6" t="s">
        <v>19</v>
      </c>
      <c r="M1155" s="9"/>
      <c r="N1155" s="6" t="s">
        <v>888</v>
      </c>
      <c r="O1155" s="9"/>
      <c r="P1155" s="7">
        <v>1.34E-2</v>
      </c>
      <c r="Q1155" s="6" t="s">
        <v>999</v>
      </c>
      <c r="R1155" s="6" t="s">
        <v>191</v>
      </c>
      <c r="S1155" s="6" t="s">
        <v>19</v>
      </c>
      <c r="T1155" s="8">
        <v>43377</v>
      </c>
      <c r="U1155" s="8">
        <v>43382</v>
      </c>
      <c r="V1155" s="7" t="b">
        <v>0</v>
      </c>
      <c r="W1155" s="6" t="s">
        <v>860</v>
      </c>
      <c r="X1155" s="6" t="s">
        <v>875</v>
      </c>
      <c r="Y1155" s="7">
        <v>1</v>
      </c>
      <c r="Z1155" s="6" t="s">
        <v>713</v>
      </c>
      <c r="AA1155" s="6" t="str">
        <f t="shared" ref="AA1155:AA1218" si="72">+AK1155</f>
        <v>EQTL3</v>
      </c>
      <c r="AB1155" s="6" t="str">
        <f t="shared" ref="AB1155:AB1218" si="73">IF(ISNA(AG1155),"",AG1155)</f>
        <v>03220438000173</v>
      </c>
      <c r="AD1155" s="10" t="str">
        <f>VLOOKUP(R1155,Layout2!$B$2:$M$2395,12,FALSE)</f>
        <v>03220438000173</v>
      </c>
      <c r="AE1155" s="10" t="str">
        <f>IF(ISNA(AD1155),VLOOKUP(C1155,Layout2!$F$2:$M$2395,8,FALSE),AD1155)</f>
        <v>03220438000173</v>
      </c>
      <c r="AF1155" s="10" t="str">
        <f>IF(ISNA(AE1155),VLOOKUP(B1155,Layout2!$F$2:$M$2395,8,FALSE),AE1155)</f>
        <v>03220438000173</v>
      </c>
      <c r="AG1155" s="10" t="str">
        <f>IF(ISNA(AF1155),VLOOKUP(B1155,Layout2!$B$2:$M$2395,12,FALSE),AF1155)</f>
        <v>03220438000173</v>
      </c>
      <c r="AI1155" s="17" t="s">
        <v>2803</v>
      </c>
      <c r="AJ1155" s="17" t="s">
        <v>2803</v>
      </c>
      <c r="AK1155" s="17" t="s">
        <v>2803</v>
      </c>
      <c r="AL1155" t="str">
        <f t="shared" ref="AL1155:AL1218" si="74">+AA1155</f>
        <v>EQTL3</v>
      </c>
      <c r="AM1155" t="str">
        <f t="shared" ref="AM1155:AM1218" si="75">+A1155</f>
        <v>Debênture Equatorial Energia 1S 3E</v>
      </c>
    </row>
    <row r="1156" spans="1:39" ht="12.75" customHeight="1" x14ac:dyDescent="0.3">
      <c r="A1156" s="6" t="s">
        <v>3367</v>
      </c>
      <c r="B1156" s="6" t="s">
        <v>3368</v>
      </c>
      <c r="C1156" s="6" t="s">
        <v>3369</v>
      </c>
      <c r="D1156" s="7" t="b">
        <v>0</v>
      </c>
      <c r="E1156" s="6" t="s">
        <v>974</v>
      </c>
      <c r="F1156" s="6" t="s">
        <v>975</v>
      </c>
      <c r="G1156" s="8">
        <v>43378</v>
      </c>
      <c r="H1156" s="8">
        <v>55153</v>
      </c>
      <c r="I1156" s="9"/>
      <c r="J1156" s="9"/>
      <c r="K1156" s="9"/>
      <c r="L1156" s="6" t="s">
        <v>19</v>
      </c>
      <c r="M1156" s="9"/>
      <c r="N1156" s="6" t="s">
        <v>888</v>
      </c>
      <c r="O1156" s="9"/>
      <c r="P1156" s="7">
        <v>0</v>
      </c>
      <c r="Q1156" s="6" t="s">
        <v>999</v>
      </c>
      <c r="R1156" s="6" t="s">
        <v>3368</v>
      </c>
      <c r="S1156" s="6" t="s">
        <v>19</v>
      </c>
      <c r="T1156" s="8">
        <v>43377</v>
      </c>
      <c r="U1156" s="8">
        <v>43531</v>
      </c>
      <c r="V1156" s="7" t="b">
        <v>0</v>
      </c>
      <c r="W1156" s="6" t="s">
        <v>860</v>
      </c>
      <c r="X1156" s="6" t="s">
        <v>861</v>
      </c>
      <c r="Y1156" s="7">
        <v>1</v>
      </c>
      <c r="Z1156" s="6" t="s">
        <v>976</v>
      </c>
      <c r="AA1156" s="6" t="str">
        <f t="shared" si="72"/>
        <v/>
      </c>
      <c r="AB1156" s="6" t="str">
        <f t="shared" si="73"/>
        <v/>
      </c>
      <c r="AD1156" s="10" t="e">
        <f>VLOOKUP(R1156,Layout2!$B$2:$M$2395,12,FALSE)</f>
        <v>#N/A</v>
      </c>
      <c r="AE1156" s="10" t="e">
        <f>IF(ISNA(AD1156),VLOOKUP(C1156,Layout2!$F$2:$M$2395,8,FALSE),AD1156)</f>
        <v>#N/A</v>
      </c>
      <c r="AF1156" s="10" t="e">
        <f>IF(ISNA(AE1156),VLOOKUP(B1156,Layout2!$F$2:$M$2395,8,FALSE),AE1156)</f>
        <v>#N/A</v>
      </c>
      <c r="AG1156" s="10" t="e">
        <f>IF(ISNA(AF1156),VLOOKUP(B1156,Layout2!$B$2:$M$2395,12,FALSE),AF1156)</f>
        <v>#N/A</v>
      </c>
      <c r="AI1156" s="17" t="e">
        <v>#N/A</v>
      </c>
      <c r="AJ1156" s="17" t="e">
        <v>#N/A</v>
      </c>
      <c r="AK1156" s="17" t="s">
        <v>19</v>
      </c>
      <c r="AL1156" t="str">
        <f t="shared" si="74"/>
        <v/>
      </c>
      <c r="AM1156" t="str">
        <f t="shared" si="75"/>
        <v>XP MALLS FII</v>
      </c>
    </row>
    <row r="1157" spans="1:39" ht="12.75" customHeight="1" x14ac:dyDescent="0.3">
      <c r="A1157" s="6" t="s">
        <v>3370</v>
      </c>
      <c r="B1157" s="6" t="s">
        <v>461</v>
      </c>
      <c r="C1157" s="6" t="s">
        <v>462</v>
      </c>
      <c r="D1157" s="7" t="b">
        <v>0</v>
      </c>
      <c r="E1157" s="6" t="s">
        <v>874</v>
      </c>
      <c r="F1157" s="6" t="s">
        <v>867</v>
      </c>
      <c r="G1157" s="8">
        <v>42986</v>
      </c>
      <c r="H1157" s="8">
        <v>44788</v>
      </c>
      <c r="I1157" s="9"/>
      <c r="J1157" s="9"/>
      <c r="K1157" s="9"/>
      <c r="L1157" s="6" t="s">
        <v>19</v>
      </c>
      <c r="M1157" s="9"/>
      <c r="N1157" s="6" t="s">
        <v>882</v>
      </c>
      <c r="O1157" s="9"/>
      <c r="P1157" s="7">
        <v>5.8900000000000001E-2</v>
      </c>
      <c r="Q1157" s="6" t="s">
        <v>999</v>
      </c>
      <c r="R1157" s="6" t="s">
        <v>461</v>
      </c>
      <c r="S1157" s="6" t="s">
        <v>19</v>
      </c>
      <c r="T1157" s="8">
        <v>43377</v>
      </c>
      <c r="U1157" s="8">
        <v>43412</v>
      </c>
      <c r="V1157" s="7" t="b">
        <v>0</v>
      </c>
      <c r="W1157" s="6" t="s">
        <v>860</v>
      </c>
      <c r="X1157" s="6" t="s">
        <v>875</v>
      </c>
      <c r="Y1157" s="7">
        <v>1</v>
      </c>
      <c r="Z1157" s="6" t="s">
        <v>713</v>
      </c>
      <c r="AA1157" s="6" t="str">
        <f t="shared" si="72"/>
        <v>GEPA4</v>
      </c>
      <c r="AB1157" s="6" t="str">
        <f t="shared" si="73"/>
        <v>02998301000181</v>
      </c>
      <c r="AD1157" s="10" t="str">
        <f>VLOOKUP(R1157,Layout2!$B$2:$M$2395,12,FALSE)</f>
        <v>02998301000181</v>
      </c>
      <c r="AE1157" s="10" t="str">
        <f>IF(ISNA(AD1157),VLOOKUP(C1157,Layout2!$F$2:$M$2395,8,FALSE),AD1157)</f>
        <v>02998301000181</v>
      </c>
      <c r="AF1157" s="10" t="str">
        <f>IF(ISNA(AE1157),VLOOKUP(B1157,Layout2!$F$2:$M$2395,8,FALSE),AE1157)</f>
        <v>02998301000181</v>
      </c>
      <c r="AG1157" s="10" t="str">
        <f>IF(ISNA(AF1157),VLOOKUP(B1157,Layout2!$B$2:$M$2395,12,FALSE),AF1157)</f>
        <v>02998301000181</v>
      </c>
      <c r="AI1157" s="17" t="s">
        <v>1176</v>
      </c>
      <c r="AJ1157" s="17" t="s">
        <v>1176</v>
      </c>
      <c r="AK1157" s="17" t="s">
        <v>1176</v>
      </c>
      <c r="AL1157" t="str">
        <f t="shared" si="74"/>
        <v>GEPA4</v>
      </c>
      <c r="AM1157" t="str">
        <f t="shared" si="75"/>
        <v>Debênture Rio Paranapanema Energia 2S 7E</v>
      </c>
    </row>
    <row r="1158" spans="1:39" ht="12.75" customHeight="1" x14ac:dyDescent="0.3">
      <c r="A1158" s="6" t="s">
        <v>3371</v>
      </c>
      <c r="B1158" s="6" t="s">
        <v>264</v>
      </c>
      <c r="C1158" s="6" t="s">
        <v>265</v>
      </c>
      <c r="D1158" s="7" t="b">
        <v>0</v>
      </c>
      <c r="E1158" s="6" t="s">
        <v>874</v>
      </c>
      <c r="F1158" s="6" t="s">
        <v>867</v>
      </c>
      <c r="G1158" s="8">
        <v>43357</v>
      </c>
      <c r="H1158" s="8">
        <v>44818</v>
      </c>
      <c r="I1158" s="9"/>
      <c r="J1158" s="9"/>
      <c r="K1158" s="9"/>
      <c r="L1158" s="6" t="s">
        <v>19</v>
      </c>
      <c r="M1158" s="9"/>
      <c r="N1158" s="6" t="s">
        <v>888</v>
      </c>
      <c r="O1158" s="9"/>
      <c r="P1158" s="7">
        <v>4.7600000000000003E-2</v>
      </c>
      <c r="Q1158" s="6" t="s">
        <v>999</v>
      </c>
      <c r="R1158" s="6" t="s">
        <v>264</v>
      </c>
      <c r="S1158" s="6" t="s">
        <v>19</v>
      </c>
      <c r="T1158" s="8">
        <v>43378</v>
      </c>
      <c r="U1158" s="8">
        <v>43530</v>
      </c>
      <c r="V1158" s="7" t="b">
        <v>0</v>
      </c>
      <c r="W1158" s="6" t="s">
        <v>860</v>
      </c>
      <c r="X1158" s="6" t="s">
        <v>875</v>
      </c>
      <c r="Y1158" s="7">
        <v>1</v>
      </c>
      <c r="Z1158" s="6" t="s">
        <v>713</v>
      </c>
      <c r="AA1158" s="6" t="str">
        <f t="shared" si="72"/>
        <v>TCSA3</v>
      </c>
      <c r="AB1158" s="6" t="str">
        <f t="shared" si="73"/>
        <v>08065557000112</v>
      </c>
      <c r="AD1158" s="10" t="str">
        <f>VLOOKUP(R1158,Layout2!$B$2:$M$2395,12,FALSE)</f>
        <v>08065557000112</v>
      </c>
      <c r="AE1158" s="10" t="str">
        <f>IF(ISNA(AD1158),VLOOKUP(C1158,Layout2!$F$2:$M$2395,8,FALSE),AD1158)</f>
        <v>08065557000112</v>
      </c>
      <c r="AF1158" s="10" t="str">
        <f>IF(ISNA(AE1158),VLOOKUP(B1158,Layout2!$F$2:$M$2395,8,FALSE),AE1158)</f>
        <v>08065557000112</v>
      </c>
      <c r="AG1158" s="10" t="str">
        <f>IF(ISNA(AF1158),VLOOKUP(B1158,Layout2!$B$2:$M$2395,12,FALSE),AF1158)</f>
        <v>08065557000112</v>
      </c>
      <c r="AI1158" s="17" t="s">
        <v>1328</v>
      </c>
      <c r="AJ1158" s="17" t="s">
        <v>1328</v>
      </c>
      <c r="AK1158" s="17" t="s">
        <v>1328</v>
      </c>
      <c r="AL1158" t="str">
        <f t="shared" si="74"/>
        <v>TCSA3</v>
      </c>
      <c r="AM1158" t="str">
        <f t="shared" si="75"/>
        <v>Debênture Tecnisa 1S 6E</v>
      </c>
    </row>
    <row r="1159" spans="1:39" ht="12.75" customHeight="1" x14ac:dyDescent="0.3">
      <c r="A1159" s="6" t="s">
        <v>3372</v>
      </c>
      <c r="B1159" s="6" t="s">
        <v>3373</v>
      </c>
      <c r="C1159" s="6" t="s">
        <v>3374</v>
      </c>
      <c r="D1159" s="7" t="b">
        <v>0</v>
      </c>
      <c r="E1159" s="6" t="s">
        <v>974</v>
      </c>
      <c r="F1159" s="6" t="s">
        <v>975</v>
      </c>
      <c r="G1159" s="8">
        <v>43382</v>
      </c>
      <c r="H1159" s="8">
        <v>55153</v>
      </c>
      <c r="I1159" s="9"/>
      <c r="J1159" s="9"/>
      <c r="K1159" s="9"/>
      <c r="L1159" s="6" t="s">
        <v>19</v>
      </c>
      <c r="M1159" s="9"/>
      <c r="N1159" s="6" t="s">
        <v>888</v>
      </c>
      <c r="O1159" s="9"/>
      <c r="P1159" s="7">
        <v>0</v>
      </c>
      <c r="Q1159" s="6" t="s">
        <v>999</v>
      </c>
      <c r="R1159" s="6" t="s">
        <v>3373</v>
      </c>
      <c r="S1159" s="6" t="s">
        <v>19</v>
      </c>
      <c r="T1159" s="8">
        <v>43381</v>
      </c>
      <c r="U1159" s="8">
        <v>43426</v>
      </c>
      <c r="V1159" s="7" t="b">
        <v>0</v>
      </c>
      <c r="W1159" s="6" t="s">
        <v>860</v>
      </c>
      <c r="X1159" s="6" t="s">
        <v>861</v>
      </c>
      <c r="Y1159" s="7">
        <v>1</v>
      </c>
      <c r="Z1159" s="6" t="s">
        <v>713</v>
      </c>
      <c r="AA1159" s="6" t="str">
        <f t="shared" si="72"/>
        <v/>
      </c>
      <c r="AB1159" s="6" t="str">
        <f t="shared" si="73"/>
        <v/>
      </c>
      <c r="AD1159" s="10" t="e">
        <f>VLOOKUP(R1159,Layout2!$B$2:$M$2395,12,FALSE)</f>
        <v>#N/A</v>
      </c>
      <c r="AE1159" s="10" t="e">
        <f>IF(ISNA(AD1159),VLOOKUP(C1159,Layout2!$F$2:$M$2395,8,FALSE),AD1159)</f>
        <v>#N/A</v>
      </c>
      <c r="AF1159" s="10" t="e">
        <f>IF(ISNA(AE1159),VLOOKUP(B1159,Layout2!$F$2:$M$2395,8,FALSE),AE1159)</f>
        <v>#N/A</v>
      </c>
      <c r="AG1159" s="10" t="e">
        <f>IF(ISNA(AF1159),VLOOKUP(B1159,Layout2!$B$2:$M$2395,12,FALSE),AF1159)</f>
        <v>#N/A</v>
      </c>
      <c r="AI1159" s="17" t="e">
        <v>#N/A</v>
      </c>
      <c r="AJ1159" s="17" t="e">
        <v>#N/A</v>
      </c>
      <c r="AK1159" s="17" t="s">
        <v>19</v>
      </c>
      <c r="AL1159" t="str">
        <f t="shared" si="74"/>
        <v/>
      </c>
      <c r="AM1159" t="str">
        <f t="shared" si="75"/>
        <v>TORRE ALMIRANTE FII</v>
      </c>
    </row>
    <row r="1160" spans="1:39" ht="12.75" customHeight="1" x14ac:dyDescent="0.3">
      <c r="A1160" s="6" t="s">
        <v>3375</v>
      </c>
      <c r="B1160" s="6" t="s">
        <v>3376</v>
      </c>
      <c r="C1160" s="6" t="s">
        <v>3377</v>
      </c>
      <c r="D1160" s="7" t="b">
        <v>0</v>
      </c>
      <c r="E1160" s="6" t="s">
        <v>874</v>
      </c>
      <c r="F1160" s="6" t="s">
        <v>867</v>
      </c>
      <c r="G1160" s="8">
        <v>43119</v>
      </c>
      <c r="H1160" s="8">
        <v>44215</v>
      </c>
      <c r="I1160" s="9"/>
      <c r="J1160" s="9"/>
      <c r="K1160" s="9"/>
      <c r="L1160" s="6" t="s">
        <v>19</v>
      </c>
      <c r="M1160" s="9"/>
      <c r="N1160" s="6" t="s">
        <v>868</v>
      </c>
      <c r="O1160" s="9"/>
      <c r="P1160" s="7">
        <v>0</v>
      </c>
      <c r="Q1160" s="6" t="s">
        <v>999</v>
      </c>
      <c r="R1160" s="6" t="s">
        <v>3376</v>
      </c>
      <c r="S1160" s="6" t="s">
        <v>19</v>
      </c>
      <c r="T1160" s="8">
        <v>43384</v>
      </c>
      <c r="U1160" s="8">
        <v>43530</v>
      </c>
      <c r="V1160" s="7" t="b">
        <v>0</v>
      </c>
      <c r="W1160" s="6" t="s">
        <v>860</v>
      </c>
      <c r="X1160" s="6" t="s">
        <v>875</v>
      </c>
      <c r="Y1160" s="7">
        <v>1</v>
      </c>
      <c r="Z1160" s="6" t="s">
        <v>713</v>
      </c>
      <c r="AA1160" s="6" t="str">
        <f t="shared" si="72"/>
        <v>CPLE3</v>
      </c>
      <c r="AB1160" s="6" t="str">
        <f t="shared" si="73"/>
        <v/>
      </c>
      <c r="AD1160" s="10" t="e">
        <f>VLOOKUP(R1160,Layout2!$B$2:$M$2395,12,FALSE)</f>
        <v>#N/A</v>
      </c>
      <c r="AE1160" s="10" t="e">
        <f>IF(ISNA(AD1160),VLOOKUP(C1160,Layout2!$F$2:$M$2395,8,FALSE),AD1160)</f>
        <v>#N/A</v>
      </c>
      <c r="AF1160" s="10" t="e">
        <f>IF(ISNA(AE1160),VLOOKUP(B1160,Layout2!$F$2:$M$2395,8,FALSE),AE1160)</f>
        <v>#N/A</v>
      </c>
      <c r="AG1160" s="10" t="e">
        <f>IF(ISNA(AF1160),VLOOKUP(B1160,Layout2!$B$2:$M$2395,12,FALSE),AF1160)</f>
        <v>#N/A</v>
      </c>
      <c r="AI1160" s="17" t="e">
        <v>#N/A</v>
      </c>
      <c r="AJ1160" s="17" t="s">
        <v>934</v>
      </c>
      <c r="AK1160" s="17" t="s">
        <v>934</v>
      </c>
      <c r="AL1160" t="str">
        <f t="shared" si="74"/>
        <v>CPLE3</v>
      </c>
      <c r="AM1160" t="str">
        <f t="shared" si="75"/>
        <v>Debênture Copel 1S 7E</v>
      </c>
    </row>
    <row r="1161" spans="1:39" ht="12.75" customHeight="1" x14ac:dyDescent="0.3">
      <c r="A1161" s="6" t="s">
        <v>3378</v>
      </c>
      <c r="B1161" s="6" t="s">
        <v>395</v>
      </c>
      <c r="C1161" s="6" t="s">
        <v>396</v>
      </c>
      <c r="D1161" s="7" t="b">
        <v>0</v>
      </c>
      <c r="E1161" s="6" t="s">
        <v>1089</v>
      </c>
      <c r="F1161" s="6" t="s">
        <v>975</v>
      </c>
      <c r="G1161" s="8">
        <v>43388</v>
      </c>
      <c r="H1161" s="8">
        <v>55153</v>
      </c>
      <c r="I1161" s="9"/>
      <c r="J1161" s="9"/>
      <c r="K1161" s="9"/>
      <c r="L1161" s="6" t="s">
        <v>19</v>
      </c>
      <c r="M1161" s="9"/>
      <c r="N1161" s="6" t="s">
        <v>888</v>
      </c>
      <c r="O1161" s="9"/>
      <c r="P1161" s="7">
        <v>0</v>
      </c>
      <c r="Q1161" s="6" t="s">
        <v>999</v>
      </c>
      <c r="R1161" s="6" t="s">
        <v>395</v>
      </c>
      <c r="S1161" s="6" t="s">
        <v>19</v>
      </c>
      <c r="T1161" s="8">
        <v>43384</v>
      </c>
      <c r="U1161" s="8">
        <v>43503</v>
      </c>
      <c r="V1161" s="7" t="b">
        <v>0</v>
      </c>
      <c r="W1161" s="6" t="s">
        <v>860</v>
      </c>
      <c r="X1161" s="6" t="s">
        <v>861</v>
      </c>
      <c r="Y1161" s="7">
        <v>1</v>
      </c>
      <c r="Z1161" s="6" t="s">
        <v>713</v>
      </c>
      <c r="AA1161" s="6" t="str">
        <f t="shared" si="72"/>
        <v/>
      </c>
      <c r="AB1161" s="6" t="str">
        <f t="shared" si="73"/>
        <v>26434293000109</v>
      </c>
      <c r="AD1161" s="10" t="str">
        <f>VLOOKUP(R1161,Layout2!$B$2:$M$2395,12,FALSE)</f>
        <v>26434293000109</v>
      </c>
      <c r="AE1161" s="10" t="str">
        <f>IF(ISNA(AD1161),VLOOKUP(C1161,Layout2!$F$2:$M$2395,8,FALSE),AD1161)</f>
        <v>26434293000109</v>
      </c>
      <c r="AF1161" s="10" t="str">
        <f>IF(ISNA(AE1161),VLOOKUP(B1161,Layout2!$F$2:$M$2395,8,FALSE),AE1161)</f>
        <v>26434293000109</v>
      </c>
      <c r="AG1161" s="10" t="str">
        <f>IF(ISNA(AF1161),VLOOKUP(B1161,Layout2!$B$2:$M$2395,12,FALSE),AF1161)</f>
        <v>26434293000109</v>
      </c>
      <c r="AI1161" s="17" t="e">
        <v>#N/A</v>
      </c>
      <c r="AJ1161" s="17" t="e">
        <v>#N/A</v>
      </c>
      <c r="AK1161" s="17" t="s">
        <v>19</v>
      </c>
      <c r="AL1161" t="str">
        <f t="shared" si="74"/>
        <v/>
      </c>
      <c r="AM1161" t="str">
        <f t="shared" si="75"/>
        <v>CSHG INCOME FUNDO DE INVESTIMENTO EM COTAS DE FUNDO DE INVESTIMENTO RENDA FIXA - CRÉDITO PRIVADO</v>
      </c>
    </row>
    <row r="1162" spans="1:39" ht="12.75" customHeight="1" x14ac:dyDescent="0.3">
      <c r="A1162" s="6" t="s">
        <v>3379</v>
      </c>
      <c r="B1162" s="6" t="s">
        <v>441</v>
      </c>
      <c r="C1162" s="6" t="s">
        <v>808</v>
      </c>
      <c r="D1162" s="7" t="b">
        <v>0</v>
      </c>
      <c r="E1162" s="6" t="s">
        <v>1089</v>
      </c>
      <c r="F1162" s="6" t="s">
        <v>975</v>
      </c>
      <c r="G1162" s="8">
        <v>43395</v>
      </c>
      <c r="H1162" s="8">
        <v>55153</v>
      </c>
      <c r="I1162" s="9"/>
      <c r="J1162" s="9"/>
      <c r="K1162" s="9"/>
      <c r="L1162" s="6" t="s">
        <v>19</v>
      </c>
      <c r="M1162" s="9"/>
      <c r="N1162" s="6" t="s">
        <v>888</v>
      </c>
      <c r="O1162" s="9"/>
      <c r="P1162" s="7">
        <v>0</v>
      </c>
      <c r="Q1162" s="6" t="s">
        <v>999</v>
      </c>
      <c r="R1162" s="6" t="s">
        <v>441</v>
      </c>
      <c r="S1162" s="6" t="s">
        <v>19</v>
      </c>
      <c r="T1162" s="8">
        <v>43392</v>
      </c>
      <c r="U1162" s="8">
        <v>43581</v>
      </c>
      <c r="V1162" s="7" t="b">
        <v>0</v>
      </c>
      <c r="W1162" s="6" t="s">
        <v>860</v>
      </c>
      <c r="X1162" s="6" t="s">
        <v>861</v>
      </c>
      <c r="Y1162" s="7">
        <v>1</v>
      </c>
      <c r="Z1162" s="6" t="s">
        <v>713</v>
      </c>
      <c r="AA1162" s="6" t="str">
        <f t="shared" si="72"/>
        <v/>
      </c>
      <c r="AB1162" s="6" t="str">
        <f t="shared" si="73"/>
        <v>08417544000165</v>
      </c>
      <c r="AD1162" s="10" t="str">
        <f>VLOOKUP(R1162,Layout2!$B$2:$M$2395,12,FALSE)</f>
        <v>08417544000165</v>
      </c>
      <c r="AE1162" s="10" t="str">
        <f>IF(ISNA(AD1162),VLOOKUP(C1162,Layout2!$F$2:$M$2395,8,FALSE),AD1162)</f>
        <v>08417544000165</v>
      </c>
      <c r="AF1162" s="10" t="str">
        <f>IF(ISNA(AE1162),VLOOKUP(B1162,Layout2!$F$2:$M$2395,8,FALSE),AE1162)</f>
        <v>08417544000165</v>
      </c>
      <c r="AG1162" s="10" t="str">
        <f>IF(ISNA(AF1162),VLOOKUP(B1162,Layout2!$B$2:$M$2395,12,FALSE),AF1162)</f>
        <v>08417544000165</v>
      </c>
      <c r="AI1162" s="17" t="e">
        <v>#N/A</v>
      </c>
      <c r="AJ1162" s="17" t="e">
        <v>#N/A</v>
      </c>
      <c r="AK1162" s="17" t="s">
        <v>19</v>
      </c>
      <c r="AL1162" t="str">
        <f t="shared" si="74"/>
        <v/>
      </c>
      <c r="AM1162" t="str">
        <f t="shared" si="75"/>
        <v>FIDC Crédito Universitário 17 Sr</v>
      </c>
    </row>
    <row r="1163" spans="1:39" ht="12.75" customHeight="1" x14ac:dyDescent="0.3">
      <c r="A1163" s="6" t="s">
        <v>3380</v>
      </c>
      <c r="B1163" s="6" t="s">
        <v>3381</v>
      </c>
      <c r="C1163" s="6" t="s">
        <v>3382</v>
      </c>
      <c r="D1163" s="7" t="b">
        <v>0</v>
      </c>
      <c r="E1163" s="6" t="s">
        <v>1004</v>
      </c>
      <c r="F1163" s="6" t="s">
        <v>859</v>
      </c>
      <c r="G1163" s="8">
        <v>43395</v>
      </c>
      <c r="H1163" s="8">
        <v>43437</v>
      </c>
      <c r="I1163" s="9"/>
      <c r="J1163" s="9"/>
      <c r="K1163" s="9"/>
      <c r="L1163" s="6" t="s">
        <v>19</v>
      </c>
      <c r="M1163" s="9"/>
      <c r="N1163" s="6" t="s">
        <v>888</v>
      </c>
      <c r="O1163" s="9"/>
      <c r="P1163" s="7">
        <v>0</v>
      </c>
      <c r="Q1163" s="6" t="s">
        <v>999</v>
      </c>
      <c r="R1163" s="6" t="s">
        <v>3381</v>
      </c>
      <c r="S1163" s="6" t="s">
        <v>19</v>
      </c>
      <c r="T1163" s="8">
        <v>43392</v>
      </c>
      <c r="U1163" s="8">
        <v>43402</v>
      </c>
      <c r="V1163" s="7" t="b">
        <v>0</v>
      </c>
      <c r="W1163" s="6" t="s">
        <v>860</v>
      </c>
      <c r="X1163" s="6" t="s">
        <v>1000</v>
      </c>
      <c r="Y1163" s="7">
        <v>1</v>
      </c>
      <c r="Z1163" s="6" t="s">
        <v>713</v>
      </c>
      <c r="AA1163" s="6" t="str">
        <f t="shared" si="72"/>
        <v/>
      </c>
      <c r="AB1163" s="6" t="str">
        <f t="shared" si="73"/>
        <v/>
      </c>
      <c r="AD1163" s="10" t="e">
        <f>VLOOKUP(R1163,Layout2!$B$2:$M$2395,12,FALSE)</f>
        <v>#N/A</v>
      </c>
      <c r="AE1163" s="10" t="e">
        <f>IF(ISNA(AD1163),VLOOKUP(C1163,Layout2!$F$2:$M$2395,8,FALSE),AD1163)</f>
        <v>#N/A</v>
      </c>
      <c r="AF1163" s="10" t="e">
        <f>IF(ISNA(AE1163),VLOOKUP(B1163,Layout2!$F$2:$M$2395,8,FALSE),AE1163)</f>
        <v>#N/A</v>
      </c>
      <c r="AG1163" s="10" t="e">
        <f>IF(ISNA(AF1163),VLOOKUP(B1163,Layout2!$B$2:$M$2395,12,FALSE),AF1163)</f>
        <v>#N/A</v>
      </c>
      <c r="AI1163" s="17" t="e">
        <v>#N/A</v>
      </c>
      <c r="AJ1163" s="17" t="e">
        <v>#N/A</v>
      </c>
      <c r="AK1163" s="17" t="s">
        <v>19</v>
      </c>
      <c r="AL1163" t="str">
        <f t="shared" si="74"/>
        <v/>
      </c>
      <c r="AM1163" t="str">
        <f t="shared" si="75"/>
        <v>FutDOLZ18</v>
      </c>
    </row>
    <row r="1164" spans="1:39" ht="12.75" customHeight="1" x14ac:dyDescent="0.3">
      <c r="A1164" s="6" t="s">
        <v>3383</v>
      </c>
      <c r="B1164" s="6" t="s">
        <v>472</v>
      </c>
      <c r="C1164" s="6" t="s">
        <v>473</v>
      </c>
      <c r="D1164" s="7" t="b">
        <v>0</v>
      </c>
      <c r="E1164" s="6" t="s">
        <v>874</v>
      </c>
      <c r="F1164" s="6" t="s">
        <v>867</v>
      </c>
      <c r="G1164" s="8">
        <v>43388</v>
      </c>
      <c r="H1164" s="8">
        <v>44849</v>
      </c>
      <c r="I1164" s="9"/>
      <c r="J1164" s="9"/>
      <c r="K1164" s="9"/>
      <c r="L1164" s="6" t="s">
        <v>19</v>
      </c>
      <c r="M1164" s="9"/>
      <c r="N1164" s="6" t="s">
        <v>888</v>
      </c>
      <c r="O1164" s="9"/>
      <c r="P1164" s="7">
        <v>2.3E-2</v>
      </c>
      <c r="Q1164" s="6" t="s">
        <v>999</v>
      </c>
      <c r="R1164" s="6" t="s">
        <v>472</v>
      </c>
      <c r="S1164" s="6" t="s">
        <v>19</v>
      </c>
      <c r="T1164" s="8">
        <v>43397</v>
      </c>
      <c r="U1164" s="8">
        <v>43530</v>
      </c>
      <c r="V1164" s="7" t="b">
        <v>0</v>
      </c>
      <c r="W1164" s="6" t="s">
        <v>860</v>
      </c>
      <c r="X1164" s="6" t="s">
        <v>875</v>
      </c>
      <c r="Y1164" s="7">
        <v>1</v>
      </c>
      <c r="Z1164" s="6" t="s">
        <v>713</v>
      </c>
      <c r="AA1164" s="6" t="str">
        <f t="shared" si="72"/>
        <v>LIGT3</v>
      </c>
      <c r="AB1164" s="6" t="str">
        <f t="shared" si="73"/>
        <v>60444437000146</v>
      </c>
      <c r="AD1164" s="10" t="str">
        <f>VLOOKUP(R1164,Layout2!$B$2:$M$2395,12,FALSE)</f>
        <v>60444437000146</v>
      </c>
      <c r="AE1164" s="10" t="str">
        <f>IF(ISNA(AD1164),VLOOKUP(C1164,Layout2!$F$2:$M$2395,8,FALSE),AD1164)</f>
        <v>60444437000146</v>
      </c>
      <c r="AF1164" s="10" t="str">
        <f>IF(ISNA(AE1164),VLOOKUP(B1164,Layout2!$F$2:$M$2395,8,FALSE),AE1164)</f>
        <v>60444437000146</v>
      </c>
      <c r="AG1164" s="10" t="str">
        <f>IF(ISNA(AF1164),VLOOKUP(B1164,Layout2!$B$2:$M$2395,12,FALSE),AF1164)</f>
        <v>60444437000146</v>
      </c>
      <c r="AI1164" s="17" t="s">
        <v>1430</v>
      </c>
      <c r="AJ1164" s="17" t="s">
        <v>1430</v>
      </c>
      <c r="AK1164" s="17" t="s">
        <v>1430</v>
      </c>
      <c r="AL1164" t="str">
        <f t="shared" si="74"/>
        <v>LIGT3</v>
      </c>
      <c r="AM1164" t="str">
        <f t="shared" si="75"/>
        <v>Debênture Light SESA 2S 15E</v>
      </c>
    </row>
    <row r="1165" spans="1:39" ht="12.75" customHeight="1" x14ac:dyDescent="0.3">
      <c r="A1165" s="6" t="s">
        <v>3384</v>
      </c>
      <c r="B1165" s="6" t="s">
        <v>267</v>
      </c>
      <c r="C1165" s="6" t="s">
        <v>268</v>
      </c>
      <c r="D1165" s="7" t="b">
        <v>0</v>
      </c>
      <c r="E1165" s="6" t="s">
        <v>874</v>
      </c>
      <c r="F1165" s="6" t="s">
        <v>867</v>
      </c>
      <c r="G1165" s="8">
        <v>43388</v>
      </c>
      <c r="H1165" s="8">
        <v>45945</v>
      </c>
      <c r="I1165" s="9"/>
      <c r="J1165" s="9"/>
      <c r="K1165" s="9"/>
      <c r="L1165" s="6" t="s">
        <v>19</v>
      </c>
      <c r="M1165" s="9"/>
      <c r="N1165" s="6" t="s">
        <v>882</v>
      </c>
      <c r="O1165" s="9"/>
      <c r="P1165" s="7">
        <v>6.83E-2</v>
      </c>
      <c r="Q1165" s="6" t="s">
        <v>999</v>
      </c>
      <c r="R1165" s="6" t="s">
        <v>267</v>
      </c>
      <c r="S1165" s="6" t="s">
        <v>19</v>
      </c>
      <c r="T1165" s="8">
        <v>43397</v>
      </c>
      <c r="U1165" s="8">
        <v>43530</v>
      </c>
      <c r="V1165" s="7" t="b">
        <v>0</v>
      </c>
      <c r="W1165" s="6" t="s">
        <v>860</v>
      </c>
      <c r="X1165" s="6" t="s">
        <v>875</v>
      </c>
      <c r="Y1165" s="7">
        <v>1</v>
      </c>
      <c r="Z1165" s="6" t="s">
        <v>713</v>
      </c>
      <c r="AA1165" s="6" t="str">
        <f t="shared" si="72"/>
        <v>LIGT3</v>
      </c>
      <c r="AB1165" s="6" t="str">
        <f t="shared" si="73"/>
        <v>60444437000146</v>
      </c>
      <c r="AD1165" s="10" t="str">
        <f>VLOOKUP(R1165,Layout2!$B$2:$M$2395,12,FALSE)</f>
        <v>60444437000146</v>
      </c>
      <c r="AE1165" s="10" t="str">
        <f>IF(ISNA(AD1165),VLOOKUP(C1165,Layout2!$F$2:$M$2395,8,FALSE),AD1165)</f>
        <v>60444437000146</v>
      </c>
      <c r="AF1165" s="10" t="str">
        <f>IF(ISNA(AE1165),VLOOKUP(B1165,Layout2!$F$2:$M$2395,8,FALSE),AE1165)</f>
        <v>60444437000146</v>
      </c>
      <c r="AG1165" s="10" t="str">
        <f>IF(ISNA(AF1165),VLOOKUP(B1165,Layout2!$B$2:$M$2395,12,FALSE),AF1165)</f>
        <v>60444437000146</v>
      </c>
      <c r="AI1165" s="17" t="s">
        <v>1430</v>
      </c>
      <c r="AJ1165" s="17" t="s">
        <v>1430</v>
      </c>
      <c r="AK1165" s="17" t="s">
        <v>1430</v>
      </c>
      <c r="AL1165" t="str">
        <f t="shared" si="74"/>
        <v>LIGT3</v>
      </c>
      <c r="AM1165" t="str">
        <f t="shared" si="75"/>
        <v>Debênture Light SESA 1S 15E</v>
      </c>
    </row>
    <row r="1166" spans="1:39" ht="12.75" customHeight="1" x14ac:dyDescent="0.3">
      <c r="A1166" s="6" t="s">
        <v>913</v>
      </c>
      <c r="B1166" s="6" t="s">
        <v>162</v>
      </c>
      <c r="C1166" s="6" t="s">
        <v>162</v>
      </c>
      <c r="D1166" s="7" t="b">
        <v>0</v>
      </c>
      <c r="E1166" s="6" t="s">
        <v>913</v>
      </c>
      <c r="F1166" s="6" t="s">
        <v>867</v>
      </c>
      <c r="G1166" s="8">
        <v>43402</v>
      </c>
      <c r="H1166" s="8">
        <v>44378</v>
      </c>
      <c r="I1166" s="9"/>
      <c r="J1166" s="9"/>
      <c r="K1166" s="9"/>
      <c r="L1166" s="6" t="s">
        <v>19</v>
      </c>
      <c r="M1166" s="9"/>
      <c r="N1166" s="6" t="s">
        <v>888</v>
      </c>
      <c r="O1166" s="9"/>
      <c r="P1166" s="7">
        <v>5.0000000000000001E-3</v>
      </c>
      <c r="Q1166" s="6" t="s">
        <v>999</v>
      </c>
      <c r="R1166" s="6" t="s">
        <v>19</v>
      </c>
      <c r="S1166" s="6" t="s">
        <v>19</v>
      </c>
      <c r="T1166" s="8">
        <v>43402</v>
      </c>
      <c r="U1166" s="8">
        <v>43594</v>
      </c>
      <c r="V1166" s="7" t="b">
        <v>0</v>
      </c>
      <c r="W1166" s="6" t="s">
        <v>860</v>
      </c>
      <c r="X1166" s="6" t="s">
        <v>870</v>
      </c>
      <c r="Y1166" s="7">
        <v>1</v>
      </c>
      <c r="Z1166" s="6" t="s">
        <v>713</v>
      </c>
      <c r="AA1166" s="6" t="str">
        <f t="shared" si="72"/>
        <v/>
      </c>
      <c r="AB1166" s="6" t="str">
        <f t="shared" si="73"/>
        <v>28195667000106</v>
      </c>
      <c r="AD1166" s="10" t="e">
        <f>VLOOKUP(R1166,Layout2!$B$2:$M$2395,12,FALSE)</f>
        <v>#N/A</v>
      </c>
      <c r="AE1166" s="10" t="str">
        <f>IF(ISNA(AD1166),VLOOKUP(C1166,Layout2!$F$2:$M$2395,8,FALSE),AD1166)</f>
        <v>28195667000106</v>
      </c>
      <c r="AF1166" s="10" t="str">
        <f>IF(ISNA(AE1166),VLOOKUP(B1166,Layout2!$F$2:$M$2395,8,FALSE),AE1166)</f>
        <v>28195667000106</v>
      </c>
      <c r="AG1166" s="10" t="str">
        <f>IF(ISNA(AF1166),VLOOKUP(B1166,Layout2!$B$2:$M$2395,12,FALSE),AF1166)</f>
        <v>28195667000106</v>
      </c>
      <c r="AI1166" s="17" t="e">
        <v>#N/A</v>
      </c>
      <c r="AJ1166" s="17" t="e">
        <v>#N/A</v>
      </c>
      <c r="AK1166" s="17" t="s">
        <v>19</v>
      </c>
      <c r="AL1166" t="str">
        <f t="shared" si="74"/>
        <v/>
      </c>
      <c r="AM1166" t="str">
        <f t="shared" si="75"/>
        <v>LF</v>
      </c>
    </row>
    <row r="1167" spans="1:39" ht="12.75" customHeight="1" x14ac:dyDescent="0.3">
      <c r="A1167" s="6" t="s">
        <v>913</v>
      </c>
      <c r="B1167" s="6" t="s">
        <v>301</v>
      </c>
      <c r="C1167" s="6" t="s">
        <v>301</v>
      </c>
      <c r="D1167" s="7" t="b">
        <v>0</v>
      </c>
      <c r="E1167" s="6" t="s">
        <v>913</v>
      </c>
      <c r="F1167" s="6" t="s">
        <v>867</v>
      </c>
      <c r="G1167" s="8">
        <v>43403</v>
      </c>
      <c r="H1167" s="8">
        <v>44378</v>
      </c>
      <c r="I1167" s="9"/>
      <c r="J1167" s="9"/>
      <c r="K1167" s="9"/>
      <c r="L1167" s="6" t="s">
        <v>19</v>
      </c>
      <c r="M1167" s="9"/>
      <c r="N1167" s="6" t="s">
        <v>888</v>
      </c>
      <c r="O1167" s="9"/>
      <c r="P1167" s="7">
        <v>4.0000000000000001E-3</v>
      </c>
      <c r="Q1167" s="6" t="s">
        <v>999</v>
      </c>
      <c r="R1167" s="6" t="s">
        <v>3385</v>
      </c>
      <c r="S1167" s="6" t="s">
        <v>19</v>
      </c>
      <c r="T1167" s="8">
        <v>43403</v>
      </c>
      <c r="U1167" s="8">
        <v>43420</v>
      </c>
      <c r="V1167" s="7" t="b">
        <v>0</v>
      </c>
      <c r="W1167" s="6" t="s">
        <v>860</v>
      </c>
      <c r="X1167" s="6" t="s">
        <v>870</v>
      </c>
      <c r="Y1167" s="7">
        <v>1</v>
      </c>
      <c r="Z1167" s="6" t="s">
        <v>713</v>
      </c>
      <c r="AA1167" s="6" t="str">
        <f t="shared" si="72"/>
        <v/>
      </c>
      <c r="AB1167" s="6" t="str">
        <f t="shared" si="73"/>
        <v>58160789000128</v>
      </c>
      <c r="AD1167" s="10" t="e">
        <f>VLOOKUP(R1167,Layout2!$B$2:$M$2395,12,FALSE)</f>
        <v>#N/A</v>
      </c>
      <c r="AE1167" s="10" t="str">
        <f>IF(ISNA(AD1167),VLOOKUP(C1167,Layout2!$F$2:$M$2395,8,FALSE),AD1167)</f>
        <v>58160789000128</v>
      </c>
      <c r="AF1167" s="10" t="str">
        <f>IF(ISNA(AE1167),VLOOKUP(B1167,Layout2!$F$2:$M$2395,8,FALSE),AE1167)</f>
        <v>58160789000128</v>
      </c>
      <c r="AG1167" s="10" t="str">
        <f>IF(ISNA(AF1167),VLOOKUP(B1167,Layout2!$B$2:$M$2395,12,FALSE),AF1167)</f>
        <v>58160789000128</v>
      </c>
      <c r="AI1167" s="17" t="e">
        <v>#N/A</v>
      </c>
      <c r="AJ1167" s="17" t="e">
        <v>#N/A</v>
      </c>
      <c r="AK1167" s="17" t="s">
        <v>19</v>
      </c>
      <c r="AL1167" t="str">
        <f t="shared" si="74"/>
        <v/>
      </c>
      <c r="AM1167" t="str">
        <f t="shared" si="75"/>
        <v>LF</v>
      </c>
    </row>
    <row r="1168" spans="1:39" ht="12.75" customHeight="1" x14ac:dyDescent="0.3">
      <c r="A1168" s="6" t="s">
        <v>3386</v>
      </c>
      <c r="B1168" s="6" t="s">
        <v>3387</v>
      </c>
      <c r="C1168" s="6" t="s">
        <v>19</v>
      </c>
      <c r="D1168" s="7" t="b">
        <v>0</v>
      </c>
      <c r="E1168" s="6" t="s">
        <v>19</v>
      </c>
      <c r="F1168" s="6" t="s">
        <v>19</v>
      </c>
      <c r="G1168" s="8">
        <v>0</v>
      </c>
      <c r="H1168" s="8">
        <v>0</v>
      </c>
      <c r="I1168" s="9"/>
      <c r="J1168" s="9"/>
      <c r="K1168" s="9"/>
      <c r="L1168" s="6" t="s">
        <v>19</v>
      </c>
      <c r="M1168" s="9"/>
      <c r="N1168" s="6" t="s">
        <v>19</v>
      </c>
      <c r="O1168" s="9"/>
      <c r="P1168" s="7">
        <v>0</v>
      </c>
      <c r="Q1168" s="6" t="s">
        <v>19</v>
      </c>
      <c r="R1168" s="6" t="s">
        <v>19</v>
      </c>
      <c r="S1168" s="6" t="s">
        <v>19</v>
      </c>
      <c r="T1168" s="8">
        <v>43403</v>
      </c>
      <c r="U1168" s="8">
        <v>43403</v>
      </c>
      <c r="V1168" s="7" t="b">
        <v>0</v>
      </c>
      <c r="W1168" s="6" t="s">
        <v>712</v>
      </c>
      <c r="X1168" s="6" t="s">
        <v>19</v>
      </c>
      <c r="Y1168" s="7">
        <v>0</v>
      </c>
      <c r="Z1168" s="6" t="s">
        <v>19</v>
      </c>
      <c r="AA1168" s="6" t="str">
        <f t="shared" si="72"/>
        <v/>
      </c>
      <c r="AB1168" s="6" t="str">
        <f t="shared" si="73"/>
        <v/>
      </c>
      <c r="AD1168" s="10" t="e">
        <f>VLOOKUP(R1168,Layout2!$B$2:$M$2395,12,FALSE)</f>
        <v>#N/A</v>
      </c>
      <c r="AE1168" s="10" t="e">
        <f>IF(ISNA(AD1168),VLOOKUP(C1168,Layout2!$F$2:$M$2395,8,FALSE),AD1168)</f>
        <v>#N/A</v>
      </c>
      <c r="AF1168" s="10" t="e">
        <f>IF(ISNA(AE1168),VLOOKUP(B1168,Layout2!$F$2:$M$2395,8,FALSE),AE1168)</f>
        <v>#N/A</v>
      </c>
      <c r="AG1168" s="10" t="e">
        <f>IF(ISNA(AF1168),VLOOKUP(B1168,Layout2!$B$2:$M$2395,12,FALSE),AF1168)</f>
        <v>#N/A</v>
      </c>
      <c r="AI1168" s="17" t="e">
        <v>#N/A</v>
      </c>
      <c r="AJ1168" s="17" t="e">
        <v>#N/A</v>
      </c>
      <c r="AK1168" s="17" t="s">
        <v>19</v>
      </c>
      <c r="AL1168" t="str">
        <f t="shared" si="74"/>
        <v/>
      </c>
      <c r="AM1168" t="str">
        <f t="shared" si="75"/>
        <v>Unknown (15G0689983)</v>
      </c>
    </row>
    <row r="1169" spans="1:39" ht="12.75" customHeight="1" x14ac:dyDescent="0.3">
      <c r="A1169" s="6" t="s">
        <v>913</v>
      </c>
      <c r="B1169" s="6" t="s">
        <v>379</v>
      </c>
      <c r="C1169" s="6" t="s">
        <v>379</v>
      </c>
      <c r="D1169" s="7" t="b">
        <v>0</v>
      </c>
      <c r="E1169" s="6" t="s">
        <v>913</v>
      </c>
      <c r="F1169" s="6" t="s">
        <v>867</v>
      </c>
      <c r="G1169" s="8">
        <v>43403</v>
      </c>
      <c r="H1169" s="8">
        <v>44378</v>
      </c>
      <c r="I1169" s="9"/>
      <c r="J1169" s="9"/>
      <c r="K1169" s="9"/>
      <c r="L1169" s="6" t="s">
        <v>19</v>
      </c>
      <c r="M1169" s="9"/>
      <c r="N1169" s="6" t="s">
        <v>888</v>
      </c>
      <c r="O1169" s="9"/>
      <c r="P1169" s="7">
        <v>4.0000000000000001E-3</v>
      </c>
      <c r="Q1169" s="6" t="s">
        <v>999</v>
      </c>
      <c r="R1169" s="6" t="s">
        <v>379</v>
      </c>
      <c r="S1169" s="6" t="s">
        <v>19</v>
      </c>
      <c r="T1169" s="8">
        <v>43403</v>
      </c>
      <c r="U1169" s="8">
        <v>43511</v>
      </c>
      <c r="V1169" s="7" t="b">
        <v>0</v>
      </c>
      <c r="W1169" s="6" t="s">
        <v>860</v>
      </c>
      <c r="X1169" s="6" t="s">
        <v>870</v>
      </c>
      <c r="Y1169" s="7">
        <v>1</v>
      </c>
      <c r="Z1169" s="6" t="s">
        <v>713</v>
      </c>
      <c r="AA1169" s="6" t="str">
        <f t="shared" si="72"/>
        <v/>
      </c>
      <c r="AB1169" s="6" t="str">
        <f t="shared" si="73"/>
        <v>58160789000128</v>
      </c>
      <c r="AD1169" s="10" t="e">
        <f>VLOOKUP(R1169,Layout2!$B$2:$M$2395,12,FALSE)</f>
        <v>#N/A</v>
      </c>
      <c r="AE1169" s="10" t="str">
        <f>IF(ISNA(AD1169),VLOOKUP(C1169,Layout2!$F$2:$M$2395,8,FALSE),AD1169)</f>
        <v>58160789000128</v>
      </c>
      <c r="AF1169" s="10" t="str">
        <f>IF(ISNA(AE1169),VLOOKUP(B1169,Layout2!$F$2:$M$2395,8,FALSE),AE1169)</f>
        <v>58160789000128</v>
      </c>
      <c r="AG1169" s="10" t="str">
        <f>IF(ISNA(AF1169),VLOOKUP(B1169,Layout2!$B$2:$M$2395,12,FALSE),AF1169)</f>
        <v>58160789000128</v>
      </c>
      <c r="AI1169" s="17" t="e">
        <v>#N/A</v>
      </c>
      <c r="AJ1169" s="17" t="e">
        <v>#N/A</v>
      </c>
      <c r="AK1169" s="17" t="s">
        <v>19</v>
      </c>
      <c r="AL1169" t="str">
        <f t="shared" si="74"/>
        <v/>
      </c>
      <c r="AM1169" t="str">
        <f t="shared" si="75"/>
        <v>LF</v>
      </c>
    </row>
    <row r="1170" spans="1:39" ht="12.75" customHeight="1" x14ac:dyDescent="0.3">
      <c r="A1170" s="6" t="s">
        <v>3388</v>
      </c>
      <c r="B1170" s="6" t="s">
        <v>165</v>
      </c>
      <c r="C1170" s="6" t="s">
        <v>165</v>
      </c>
      <c r="D1170" s="7" t="b">
        <v>0</v>
      </c>
      <c r="E1170" s="6" t="s">
        <v>913</v>
      </c>
      <c r="F1170" s="6" t="s">
        <v>867</v>
      </c>
      <c r="G1170" s="8">
        <v>43403</v>
      </c>
      <c r="H1170" s="8">
        <v>44378</v>
      </c>
      <c r="I1170" s="9"/>
      <c r="J1170" s="9"/>
      <c r="K1170" s="9"/>
      <c r="L1170" s="6" t="s">
        <v>19</v>
      </c>
      <c r="M1170" s="9"/>
      <c r="N1170" s="6" t="s">
        <v>888</v>
      </c>
      <c r="O1170" s="9"/>
      <c r="P1170" s="7">
        <v>4.0000000000000001E-3</v>
      </c>
      <c r="Q1170" s="6" t="s">
        <v>999</v>
      </c>
      <c r="R1170" s="6" t="s">
        <v>165</v>
      </c>
      <c r="S1170" s="6" t="s">
        <v>19</v>
      </c>
      <c r="T1170" s="8">
        <v>43403</v>
      </c>
      <c r="U1170" s="8">
        <v>43502</v>
      </c>
      <c r="V1170" s="7" t="b">
        <v>0</v>
      </c>
      <c r="W1170" s="6" t="s">
        <v>860</v>
      </c>
      <c r="X1170" s="6" t="s">
        <v>870</v>
      </c>
      <c r="Y1170" s="7">
        <v>1</v>
      </c>
      <c r="Z1170" s="6" t="s">
        <v>713</v>
      </c>
      <c r="AA1170" s="6" t="str">
        <f t="shared" si="72"/>
        <v/>
      </c>
      <c r="AB1170" s="6" t="str">
        <f t="shared" si="73"/>
        <v>58160789000128</v>
      </c>
      <c r="AD1170" s="10" t="e">
        <f>VLOOKUP(R1170,Layout2!$B$2:$M$2395,12,FALSE)</f>
        <v>#N/A</v>
      </c>
      <c r="AE1170" s="10" t="str">
        <f>IF(ISNA(AD1170),VLOOKUP(C1170,Layout2!$F$2:$M$2395,8,FALSE),AD1170)</f>
        <v>58160789000128</v>
      </c>
      <c r="AF1170" s="10" t="str">
        <f>IF(ISNA(AE1170),VLOOKUP(B1170,Layout2!$F$2:$M$2395,8,FALSE),AE1170)</f>
        <v>58160789000128</v>
      </c>
      <c r="AG1170" s="10" t="str">
        <f>IF(ISNA(AF1170),VLOOKUP(B1170,Layout2!$B$2:$M$2395,12,FALSE),AF1170)</f>
        <v>58160789000128</v>
      </c>
      <c r="AI1170" s="17" t="e">
        <v>#N/A</v>
      </c>
      <c r="AJ1170" s="17" t="e">
        <v>#N/A</v>
      </c>
      <c r="AK1170" s="17" t="s">
        <v>19</v>
      </c>
      <c r="AL1170" t="str">
        <f t="shared" si="74"/>
        <v/>
      </c>
      <c r="AM1170" t="str">
        <f t="shared" si="75"/>
        <v>LF 07/2021</v>
      </c>
    </row>
    <row r="1171" spans="1:39" ht="12.75" customHeight="1" x14ac:dyDescent="0.3">
      <c r="A1171" s="6" t="s">
        <v>3388</v>
      </c>
      <c r="B1171" s="6" t="s">
        <v>525</v>
      </c>
      <c r="C1171" s="6" t="s">
        <v>525</v>
      </c>
      <c r="D1171" s="7" t="b">
        <v>0</v>
      </c>
      <c r="E1171" s="6" t="s">
        <v>913</v>
      </c>
      <c r="F1171" s="6" t="s">
        <v>867</v>
      </c>
      <c r="G1171" s="8">
        <v>43403</v>
      </c>
      <c r="H1171" s="8">
        <v>44378</v>
      </c>
      <c r="I1171" s="9"/>
      <c r="J1171" s="9"/>
      <c r="K1171" s="9"/>
      <c r="L1171" s="6" t="s">
        <v>19</v>
      </c>
      <c r="M1171" s="9"/>
      <c r="N1171" s="6" t="s">
        <v>888</v>
      </c>
      <c r="O1171" s="9"/>
      <c r="P1171" s="7">
        <v>4.0000000000000001E-3</v>
      </c>
      <c r="Q1171" s="6" t="s">
        <v>999</v>
      </c>
      <c r="R1171" s="6" t="s">
        <v>525</v>
      </c>
      <c r="S1171" s="6" t="s">
        <v>19</v>
      </c>
      <c r="T1171" s="8">
        <v>43403</v>
      </c>
      <c r="U1171" s="8">
        <v>43452</v>
      </c>
      <c r="V1171" s="7" t="b">
        <v>0</v>
      </c>
      <c r="W1171" s="6" t="s">
        <v>860</v>
      </c>
      <c r="X1171" s="6" t="s">
        <v>870</v>
      </c>
      <c r="Y1171" s="7">
        <v>1</v>
      </c>
      <c r="Z1171" s="6" t="s">
        <v>713</v>
      </c>
      <c r="AA1171" s="6" t="str">
        <f t="shared" si="72"/>
        <v/>
      </c>
      <c r="AB1171" s="6" t="str">
        <f t="shared" si="73"/>
        <v>58160789000128</v>
      </c>
      <c r="AD1171" s="10" t="e">
        <f>VLOOKUP(R1171,Layout2!$B$2:$M$2395,12,FALSE)</f>
        <v>#N/A</v>
      </c>
      <c r="AE1171" s="10" t="str">
        <f>IF(ISNA(AD1171),VLOOKUP(C1171,Layout2!$F$2:$M$2395,8,FALSE),AD1171)</f>
        <v>58160789000128</v>
      </c>
      <c r="AF1171" s="10" t="str">
        <f>IF(ISNA(AE1171),VLOOKUP(B1171,Layout2!$F$2:$M$2395,8,FALSE),AE1171)</f>
        <v>58160789000128</v>
      </c>
      <c r="AG1171" s="10" t="str">
        <f>IF(ISNA(AF1171),VLOOKUP(B1171,Layout2!$B$2:$M$2395,12,FALSE),AF1171)</f>
        <v>58160789000128</v>
      </c>
      <c r="AI1171" s="17" t="e">
        <v>#N/A</v>
      </c>
      <c r="AJ1171" s="17" t="e">
        <v>#N/A</v>
      </c>
      <c r="AK1171" s="17" t="s">
        <v>19</v>
      </c>
      <c r="AL1171" t="str">
        <f t="shared" si="74"/>
        <v/>
      </c>
      <c r="AM1171" t="str">
        <f t="shared" si="75"/>
        <v>LF 07/2021</v>
      </c>
    </row>
    <row r="1172" spans="1:39" ht="12.75" customHeight="1" x14ac:dyDescent="0.3">
      <c r="A1172" s="6" t="s">
        <v>3388</v>
      </c>
      <c r="B1172" s="6" t="s">
        <v>197</v>
      </c>
      <c r="C1172" s="6" t="s">
        <v>197</v>
      </c>
      <c r="D1172" s="7" t="b">
        <v>0</v>
      </c>
      <c r="E1172" s="6" t="s">
        <v>913</v>
      </c>
      <c r="F1172" s="6" t="s">
        <v>867</v>
      </c>
      <c r="G1172" s="8">
        <v>43403</v>
      </c>
      <c r="H1172" s="8">
        <v>44378</v>
      </c>
      <c r="I1172" s="9"/>
      <c r="J1172" s="9"/>
      <c r="K1172" s="9"/>
      <c r="L1172" s="6" t="s">
        <v>19</v>
      </c>
      <c r="M1172" s="9"/>
      <c r="N1172" s="6" t="s">
        <v>888</v>
      </c>
      <c r="O1172" s="9"/>
      <c r="P1172" s="7">
        <v>4.0000000000000001E-3</v>
      </c>
      <c r="Q1172" s="6" t="s">
        <v>999</v>
      </c>
      <c r="R1172" s="6" t="s">
        <v>197</v>
      </c>
      <c r="S1172" s="6" t="s">
        <v>19</v>
      </c>
      <c r="T1172" s="8">
        <v>43403</v>
      </c>
      <c r="U1172" s="8">
        <v>43620</v>
      </c>
      <c r="V1172" s="7" t="b">
        <v>0</v>
      </c>
      <c r="W1172" s="6" t="s">
        <v>860</v>
      </c>
      <c r="X1172" s="6" t="s">
        <v>870</v>
      </c>
      <c r="Y1172" s="7">
        <v>1</v>
      </c>
      <c r="Z1172" s="6" t="s">
        <v>713</v>
      </c>
      <c r="AA1172" s="6" t="str">
        <f t="shared" si="72"/>
        <v/>
      </c>
      <c r="AB1172" s="6" t="str">
        <f t="shared" si="73"/>
        <v>58160789000128</v>
      </c>
      <c r="AD1172" s="10" t="e">
        <f>VLOOKUP(R1172,Layout2!$B$2:$M$2395,12,FALSE)</f>
        <v>#N/A</v>
      </c>
      <c r="AE1172" s="10" t="str">
        <f>IF(ISNA(AD1172),VLOOKUP(C1172,Layout2!$F$2:$M$2395,8,FALSE),AD1172)</f>
        <v>58160789000128</v>
      </c>
      <c r="AF1172" s="10" t="str">
        <f>IF(ISNA(AE1172),VLOOKUP(B1172,Layout2!$F$2:$M$2395,8,FALSE),AE1172)</f>
        <v>58160789000128</v>
      </c>
      <c r="AG1172" s="10" t="str">
        <f>IF(ISNA(AF1172),VLOOKUP(B1172,Layout2!$B$2:$M$2395,12,FALSE),AF1172)</f>
        <v>58160789000128</v>
      </c>
      <c r="AI1172" s="17" t="e">
        <v>#N/A</v>
      </c>
      <c r="AJ1172" s="17" t="e">
        <v>#N/A</v>
      </c>
      <c r="AK1172" s="17" t="s">
        <v>19</v>
      </c>
      <c r="AL1172" t="str">
        <f t="shared" si="74"/>
        <v/>
      </c>
      <c r="AM1172" t="str">
        <f t="shared" si="75"/>
        <v>LF 07/2021</v>
      </c>
    </row>
    <row r="1173" spans="1:39" ht="12.75" customHeight="1" x14ac:dyDescent="0.3">
      <c r="A1173" s="6" t="s">
        <v>913</v>
      </c>
      <c r="B1173" s="6" t="s">
        <v>669</v>
      </c>
      <c r="C1173" s="6" t="s">
        <v>669</v>
      </c>
      <c r="D1173" s="7" t="b">
        <v>0</v>
      </c>
      <c r="E1173" s="6" t="s">
        <v>913</v>
      </c>
      <c r="F1173" s="6" t="s">
        <v>867</v>
      </c>
      <c r="G1173" s="8">
        <v>43403</v>
      </c>
      <c r="H1173" s="8">
        <v>44378</v>
      </c>
      <c r="I1173" s="9"/>
      <c r="J1173" s="9"/>
      <c r="K1173" s="9"/>
      <c r="L1173" s="6" t="s">
        <v>19</v>
      </c>
      <c r="M1173" s="9"/>
      <c r="N1173" s="6" t="s">
        <v>888</v>
      </c>
      <c r="O1173" s="9"/>
      <c r="P1173" s="7">
        <v>4.0000000000000001E-3</v>
      </c>
      <c r="Q1173" s="6" t="s">
        <v>999</v>
      </c>
      <c r="R1173" s="6" t="s">
        <v>669</v>
      </c>
      <c r="S1173" s="6" t="s">
        <v>19</v>
      </c>
      <c r="T1173" s="8">
        <v>43403</v>
      </c>
      <c r="U1173" s="8">
        <v>43403</v>
      </c>
      <c r="V1173" s="7" t="b">
        <v>0</v>
      </c>
      <c r="W1173" s="6" t="s">
        <v>860</v>
      </c>
      <c r="X1173" s="6" t="s">
        <v>870</v>
      </c>
      <c r="Y1173" s="7">
        <v>1</v>
      </c>
      <c r="Z1173" s="6" t="s">
        <v>713</v>
      </c>
      <c r="AA1173" s="6" t="str">
        <f t="shared" si="72"/>
        <v/>
      </c>
      <c r="AB1173" s="6" t="str">
        <f t="shared" si="73"/>
        <v>58160789000128</v>
      </c>
      <c r="AD1173" s="10" t="e">
        <f>VLOOKUP(R1173,Layout2!$B$2:$M$2395,12,FALSE)</f>
        <v>#N/A</v>
      </c>
      <c r="AE1173" s="10" t="str">
        <f>IF(ISNA(AD1173),VLOOKUP(C1173,Layout2!$F$2:$M$2395,8,FALSE),AD1173)</f>
        <v>58160789000128</v>
      </c>
      <c r="AF1173" s="10" t="str">
        <f>IF(ISNA(AE1173),VLOOKUP(B1173,Layout2!$F$2:$M$2395,8,FALSE),AE1173)</f>
        <v>58160789000128</v>
      </c>
      <c r="AG1173" s="10" t="str">
        <f>IF(ISNA(AF1173),VLOOKUP(B1173,Layout2!$B$2:$M$2395,12,FALSE),AF1173)</f>
        <v>58160789000128</v>
      </c>
      <c r="AI1173" s="17" t="e">
        <v>#N/A</v>
      </c>
      <c r="AJ1173" s="17" t="e">
        <v>#N/A</v>
      </c>
      <c r="AK1173" s="17" t="s">
        <v>19</v>
      </c>
      <c r="AL1173" t="str">
        <f t="shared" si="74"/>
        <v/>
      </c>
      <c r="AM1173" t="str">
        <f t="shared" si="75"/>
        <v>LF</v>
      </c>
    </row>
    <row r="1174" spans="1:39" ht="12.75" customHeight="1" x14ac:dyDescent="0.3">
      <c r="A1174" s="6" t="s">
        <v>3389</v>
      </c>
      <c r="B1174" s="6" t="s">
        <v>112</v>
      </c>
      <c r="C1174" s="6" t="s">
        <v>113</v>
      </c>
      <c r="D1174" s="7" t="b">
        <v>0</v>
      </c>
      <c r="E1174" s="6" t="s">
        <v>1105</v>
      </c>
      <c r="F1174" s="6" t="s">
        <v>867</v>
      </c>
      <c r="G1174" s="8">
        <v>43244</v>
      </c>
      <c r="H1174" s="8">
        <v>44698</v>
      </c>
      <c r="I1174" s="9"/>
      <c r="J1174" s="9"/>
      <c r="K1174" s="9"/>
      <c r="L1174" s="6" t="s">
        <v>19</v>
      </c>
      <c r="M1174" s="9"/>
      <c r="N1174" s="6" t="s">
        <v>888</v>
      </c>
      <c r="O1174" s="9"/>
      <c r="P1174" s="7">
        <v>5.5100000000000003E-2</v>
      </c>
      <c r="Q1174" s="6" t="s">
        <v>999</v>
      </c>
      <c r="R1174" s="6" t="s">
        <v>112</v>
      </c>
      <c r="S1174" s="6" t="s">
        <v>19</v>
      </c>
      <c r="T1174" s="8">
        <v>43404</v>
      </c>
      <c r="U1174" s="8">
        <v>43404</v>
      </c>
      <c r="V1174" s="7" t="b">
        <v>0</v>
      </c>
      <c r="W1174" s="6" t="s">
        <v>860</v>
      </c>
      <c r="X1174" s="6" t="s">
        <v>870</v>
      </c>
      <c r="Y1174" s="7">
        <v>1</v>
      </c>
      <c r="Z1174" s="6" t="s">
        <v>713</v>
      </c>
      <c r="AA1174" s="6" t="str">
        <f t="shared" si="72"/>
        <v/>
      </c>
      <c r="AB1174" s="6" t="str">
        <f t="shared" si="73"/>
        <v>09304427000158</v>
      </c>
      <c r="AD1174" s="10" t="str">
        <f>VLOOKUP(R1174,Layout2!$B$2:$M$2395,12,FALSE)</f>
        <v>09304427000158</v>
      </c>
      <c r="AE1174" s="10" t="str">
        <f>IF(ISNA(AD1174),VLOOKUP(C1174,Layout2!$F$2:$M$2395,8,FALSE),AD1174)</f>
        <v>09304427000158</v>
      </c>
      <c r="AF1174" s="10" t="str">
        <f>IF(ISNA(AE1174),VLOOKUP(B1174,Layout2!$F$2:$M$2395,8,FALSE),AE1174)</f>
        <v>09304427000158</v>
      </c>
      <c r="AG1174" s="10" t="str">
        <f>IF(ISNA(AF1174),VLOOKUP(B1174,Layout2!$B$2:$M$2395,12,FALSE),AF1174)</f>
        <v>09304427000158</v>
      </c>
      <c r="AI1174" s="17" t="e">
        <v>#N/A</v>
      </c>
      <c r="AJ1174" s="17" t="e">
        <v>#N/A</v>
      </c>
      <c r="AK1174" s="17" t="s">
        <v>19</v>
      </c>
      <c r="AL1174" t="str">
        <f t="shared" si="74"/>
        <v/>
      </c>
      <c r="AM1174" t="str">
        <f t="shared" si="75"/>
        <v>CRI Helbor Habitasec 113S 1E</v>
      </c>
    </row>
    <row r="1175" spans="1:39" ht="12.75" customHeight="1" x14ac:dyDescent="0.3">
      <c r="A1175" s="6" t="s">
        <v>3390</v>
      </c>
      <c r="B1175" s="6" t="s">
        <v>338</v>
      </c>
      <c r="C1175" s="6" t="s">
        <v>339</v>
      </c>
      <c r="D1175" s="7" t="b">
        <v>0</v>
      </c>
      <c r="E1175" s="6" t="s">
        <v>974</v>
      </c>
      <c r="F1175" s="6" t="s">
        <v>975</v>
      </c>
      <c r="G1175" s="8">
        <v>43410</v>
      </c>
      <c r="H1175" s="8">
        <v>55153</v>
      </c>
      <c r="I1175" s="9"/>
      <c r="J1175" s="9"/>
      <c r="K1175" s="9"/>
      <c r="L1175" s="6" t="s">
        <v>19</v>
      </c>
      <c r="M1175" s="9"/>
      <c r="N1175" s="6" t="s">
        <v>888</v>
      </c>
      <c r="O1175" s="9"/>
      <c r="P1175" s="7">
        <v>0</v>
      </c>
      <c r="Q1175" s="6" t="s">
        <v>999</v>
      </c>
      <c r="R1175" s="6" t="s">
        <v>338</v>
      </c>
      <c r="S1175" s="6" t="s">
        <v>19</v>
      </c>
      <c r="T1175" s="8">
        <v>43409</v>
      </c>
      <c r="U1175" s="8">
        <v>43465</v>
      </c>
      <c r="V1175" s="7" t="b">
        <v>0</v>
      </c>
      <c r="W1175" s="6" t="s">
        <v>860</v>
      </c>
      <c r="X1175" s="6" t="s">
        <v>861</v>
      </c>
      <c r="Y1175" s="7">
        <v>1</v>
      </c>
      <c r="Z1175" s="6" t="s">
        <v>713</v>
      </c>
      <c r="AA1175" s="6" t="str">
        <f t="shared" si="72"/>
        <v/>
      </c>
      <c r="AB1175" s="6" t="str">
        <f t="shared" si="73"/>
        <v/>
      </c>
      <c r="AD1175" s="10" t="str">
        <f>VLOOKUP(R1175,Layout2!$B$2:$M$2395,12,FALSE)</f>
        <v/>
      </c>
      <c r="AE1175" s="10" t="str">
        <f>IF(ISNA(AD1175),VLOOKUP(C1175,Layout2!$F$2:$M$2395,8,FALSE),AD1175)</f>
        <v/>
      </c>
      <c r="AF1175" s="10" t="str">
        <f>IF(ISNA(AE1175),VLOOKUP(B1175,Layout2!$F$2:$M$2395,8,FALSE),AE1175)</f>
        <v/>
      </c>
      <c r="AG1175" s="10" t="str">
        <f>IF(ISNA(AF1175),VLOOKUP(B1175,Layout2!$B$2:$M$2395,12,FALSE),AF1175)</f>
        <v/>
      </c>
      <c r="AI1175" s="17" t="e">
        <v>#N/A</v>
      </c>
      <c r="AJ1175" s="17" t="e">
        <v>#N/A</v>
      </c>
      <c r="AK1175" s="17" t="s">
        <v>19</v>
      </c>
      <c r="AL1175" t="str">
        <f t="shared" si="74"/>
        <v/>
      </c>
      <c r="AM1175" t="str">
        <f t="shared" si="75"/>
        <v>OURINVEST CYRELA  FII</v>
      </c>
    </row>
    <row r="1176" spans="1:39" ht="12.75" customHeight="1" x14ac:dyDescent="0.3">
      <c r="A1176" s="6" t="s">
        <v>3391</v>
      </c>
      <c r="B1176" s="6" t="s">
        <v>381</v>
      </c>
      <c r="C1176" s="6" t="s">
        <v>382</v>
      </c>
      <c r="D1176" s="7" t="b">
        <v>0</v>
      </c>
      <c r="E1176" s="6" t="s">
        <v>1089</v>
      </c>
      <c r="F1176" s="6" t="s">
        <v>975</v>
      </c>
      <c r="G1176" s="8">
        <v>43410</v>
      </c>
      <c r="H1176" s="8">
        <v>55153</v>
      </c>
      <c r="I1176" s="9"/>
      <c r="J1176" s="9"/>
      <c r="K1176" s="9"/>
      <c r="L1176" s="6" t="s">
        <v>19</v>
      </c>
      <c r="M1176" s="9"/>
      <c r="N1176" s="6" t="s">
        <v>888</v>
      </c>
      <c r="O1176" s="9"/>
      <c r="P1176" s="7">
        <v>0</v>
      </c>
      <c r="Q1176" s="6" t="s">
        <v>999</v>
      </c>
      <c r="R1176" s="6" t="s">
        <v>381</v>
      </c>
      <c r="S1176" s="6" t="s">
        <v>19</v>
      </c>
      <c r="T1176" s="8">
        <v>43409</v>
      </c>
      <c r="U1176" s="8">
        <v>43452</v>
      </c>
      <c r="V1176" s="7" t="b">
        <v>0</v>
      </c>
      <c r="W1176" s="6" t="s">
        <v>860</v>
      </c>
      <c r="X1176" s="6" t="s">
        <v>861</v>
      </c>
      <c r="Y1176" s="7">
        <v>1</v>
      </c>
      <c r="Z1176" s="6" t="s">
        <v>713</v>
      </c>
      <c r="AA1176" s="6" t="str">
        <f t="shared" si="72"/>
        <v/>
      </c>
      <c r="AB1176" s="6" t="str">
        <f t="shared" si="73"/>
        <v>13945537000176</v>
      </c>
      <c r="AD1176" s="10" t="str">
        <f>VLOOKUP(R1176,Layout2!$B$2:$M$2395,12,FALSE)</f>
        <v>13945537000176</v>
      </c>
      <c r="AE1176" s="10" t="str">
        <f>IF(ISNA(AD1176),VLOOKUP(C1176,Layout2!$F$2:$M$2395,8,FALSE),AD1176)</f>
        <v>13945537000176</v>
      </c>
      <c r="AF1176" s="10" t="str">
        <f>IF(ISNA(AE1176),VLOOKUP(B1176,Layout2!$F$2:$M$2395,8,FALSE),AE1176)</f>
        <v>13945537000176</v>
      </c>
      <c r="AG1176" s="10" t="str">
        <f>IF(ISNA(AF1176),VLOOKUP(B1176,Layout2!$B$2:$M$2395,12,FALSE),AF1176)</f>
        <v>13945537000176</v>
      </c>
      <c r="AI1176" s="17" t="e">
        <v>#N/A</v>
      </c>
      <c r="AJ1176" s="17" t="e">
        <v>#N/A</v>
      </c>
      <c r="AK1176" s="17" t="s">
        <v>19</v>
      </c>
      <c r="AL1176" t="str">
        <f t="shared" si="74"/>
        <v/>
      </c>
      <c r="AM1176" t="str">
        <f t="shared" si="75"/>
        <v>ITAÚ BBA RENDA FIXA CRÉDITO PRIVADO ACTIVE FIX 5 FDO DE INVEST.EM COTAS DE FDOS DE INVESTIMENTO</v>
      </c>
    </row>
    <row r="1177" spans="1:39" ht="12.75" customHeight="1" x14ac:dyDescent="0.3">
      <c r="A1177" s="6" t="s">
        <v>3392</v>
      </c>
      <c r="B1177" s="6" t="s">
        <v>536</v>
      </c>
      <c r="C1177" s="6" t="s">
        <v>19</v>
      </c>
      <c r="D1177" s="7" t="b">
        <v>0</v>
      </c>
      <c r="E1177" s="6" t="s">
        <v>19</v>
      </c>
      <c r="F1177" s="6" t="s">
        <v>19</v>
      </c>
      <c r="G1177" s="8">
        <v>0</v>
      </c>
      <c r="H1177" s="8">
        <v>0</v>
      </c>
      <c r="I1177" s="9"/>
      <c r="J1177" s="9"/>
      <c r="K1177" s="9"/>
      <c r="L1177" s="6" t="s">
        <v>19</v>
      </c>
      <c r="M1177" s="9"/>
      <c r="N1177" s="6" t="s">
        <v>19</v>
      </c>
      <c r="O1177" s="9"/>
      <c r="P1177" s="7">
        <v>0</v>
      </c>
      <c r="Q1177" s="6" t="s">
        <v>19</v>
      </c>
      <c r="R1177" s="6" t="s">
        <v>19</v>
      </c>
      <c r="S1177" s="6" t="s">
        <v>19</v>
      </c>
      <c r="T1177" s="8">
        <v>43411</v>
      </c>
      <c r="U1177" s="8">
        <v>43411</v>
      </c>
      <c r="V1177" s="7" t="b">
        <v>0</v>
      </c>
      <c r="W1177" s="6" t="s">
        <v>712</v>
      </c>
      <c r="X1177" s="6" t="s">
        <v>19</v>
      </c>
      <c r="Y1177" s="7">
        <v>0</v>
      </c>
      <c r="Z1177" s="6" t="s">
        <v>19</v>
      </c>
      <c r="AA1177" s="6" t="str">
        <f t="shared" si="72"/>
        <v>TIET11</v>
      </c>
      <c r="AB1177" s="6" t="str">
        <f t="shared" si="73"/>
        <v>04128563000110</v>
      </c>
      <c r="AD1177" s="10" t="e">
        <f>VLOOKUP(R1177,Layout2!$B$2:$M$2395,12,FALSE)</f>
        <v>#N/A</v>
      </c>
      <c r="AE1177" s="10" t="e">
        <f>IF(ISNA(AD1177),VLOOKUP(C1177,Layout2!$F$2:$M$2395,8,FALSE),AD1177)</f>
        <v>#N/A</v>
      </c>
      <c r="AF1177" s="10" t="str">
        <f>IF(ISNA(AE1177),VLOOKUP(B1177,Layout2!$F$2:$M$2395,8,FALSE),AE1177)</f>
        <v>04128563000110</v>
      </c>
      <c r="AG1177" s="10" t="str">
        <f>IF(ISNA(AF1177),VLOOKUP(B1177,Layout2!$B$2:$M$2395,12,FALSE),AF1177)</f>
        <v>04128563000110</v>
      </c>
      <c r="AI1177" s="17" t="s">
        <v>3362</v>
      </c>
      <c r="AJ1177" s="17" t="s">
        <v>3362</v>
      </c>
      <c r="AK1177" s="17" t="s">
        <v>3362</v>
      </c>
      <c r="AL1177" t="str">
        <f t="shared" si="74"/>
        <v>TIET11</v>
      </c>
      <c r="AM1177" t="str">
        <f t="shared" si="75"/>
        <v>Unknown (TIET26)</v>
      </c>
    </row>
    <row r="1178" spans="1:39" ht="12.75" customHeight="1" x14ac:dyDescent="0.3">
      <c r="A1178" s="6" t="s">
        <v>3393</v>
      </c>
      <c r="B1178" s="6" t="s">
        <v>456</v>
      </c>
      <c r="C1178" s="6" t="s">
        <v>19</v>
      </c>
      <c r="D1178" s="7" t="b">
        <v>0</v>
      </c>
      <c r="E1178" s="6" t="s">
        <v>19</v>
      </c>
      <c r="F1178" s="6" t="s">
        <v>19</v>
      </c>
      <c r="G1178" s="8">
        <v>0</v>
      </c>
      <c r="H1178" s="8">
        <v>0</v>
      </c>
      <c r="I1178" s="9"/>
      <c r="J1178" s="9"/>
      <c r="K1178" s="9"/>
      <c r="L1178" s="6" t="s">
        <v>19</v>
      </c>
      <c r="M1178" s="9"/>
      <c r="N1178" s="6" t="s">
        <v>19</v>
      </c>
      <c r="O1178" s="9"/>
      <c r="P1178" s="7">
        <v>0</v>
      </c>
      <c r="Q1178" s="6" t="s">
        <v>19</v>
      </c>
      <c r="R1178" s="6" t="s">
        <v>19</v>
      </c>
      <c r="S1178" s="6" t="s">
        <v>19</v>
      </c>
      <c r="T1178" s="8">
        <v>43411</v>
      </c>
      <c r="U1178" s="8">
        <v>43411</v>
      </c>
      <c r="V1178" s="7" t="b">
        <v>0</v>
      </c>
      <c r="W1178" s="6" t="s">
        <v>712</v>
      </c>
      <c r="X1178" s="6" t="s">
        <v>19</v>
      </c>
      <c r="Y1178" s="7">
        <v>0</v>
      </c>
      <c r="Z1178" s="6" t="s">
        <v>19</v>
      </c>
      <c r="AA1178" s="6" t="str">
        <f t="shared" si="72"/>
        <v>SSBR3</v>
      </c>
      <c r="AB1178" s="6" t="str">
        <f t="shared" si="73"/>
        <v>05878397000132</v>
      </c>
      <c r="AD1178" s="10" t="e">
        <f>VLOOKUP(R1178,Layout2!$B$2:$M$2395,12,FALSE)</f>
        <v>#N/A</v>
      </c>
      <c r="AE1178" s="10" t="e">
        <f>IF(ISNA(AD1178),VLOOKUP(C1178,Layout2!$F$2:$M$2395,8,FALSE),AD1178)</f>
        <v>#N/A</v>
      </c>
      <c r="AF1178" s="10" t="str">
        <f>IF(ISNA(AE1178),VLOOKUP(B1178,Layout2!$F$2:$M$2395,8,FALSE),AE1178)</f>
        <v>05878397000132</v>
      </c>
      <c r="AG1178" s="10" t="str">
        <f>IF(ISNA(AF1178),VLOOKUP(B1178,Layout2!$B$2:$M$2395,12,FALSE),AF1178)</f>
        <v>05878397000132</v>
      </c>
      <c r="AI1178" s="17" t="s">
        <v>1691</v>
      </c>
      <c r="AJ1178" s="17" t="s">
        <v>1691</v>
      </c>
      <c r="AK1178" s="17" t="s">
        <v>1691</v>
      </c>
      <c r="AL1178" t="str">
        <f t="shared" si="74"/>
        <v>SSBR3</v>
      </c>
      <c r="AM1178" t="str">
        <f t="shared" si="75"/>
        <v>Unknown (SSBR22)</v>
      </c>
    </row>
    <row r="1179" spans="1:39" ht="12.75" customHeight="1" x14ac:dyDescent="0.3">
      <c r="A1179" s="6" t="s">
        <v>3394</v>
      </c>
      <c r="B1179" s="6" t="s">
        <v>462</v>
      </c>
      <c r="C1179" s="6" t="s">
        <v>19</v>
      </c>
      <c r="D1179" s="7" t="b">
        <v>0</v>
      </c>
      <c r="E1179" s="6" t="s">
        <v>19</v>
      </c>
      <c r="F1179" s="6" t="s">
        <v>19</v>
      </c>
      <c r="G1179" s="8">
        <v>0</v>
      </c>
      <c r="H1179" s="8">
        <v>0</v>
      </c>
      <c r="I1179" s="9"/>
      <c r="J1179" s="9"/>
      <c r="K1179" s="9"/>
      <c r="L1179" s="6" t="s">
        <v>19</v>
      </c>
      <c r="M1179" s="9"/>
      <c r="N1179" s="6" t="s">
        <v>19</v>
      </c>
      <c r="O1179" s="9"/>
      <c r="P1179" s="7">
        <v>0</v>
      </c>
      <c r="Q1179" s="6" t="s">
        <v>19</v>
      </c>
      <c r="R1179" s="6" t="s">
        <v>19</v>
      </c>
      <c r="S1179" s="6" t="s">
        <v>19</v>
      </c>
      <c r="T1179" s="8">
        <v>43411</v>
      </c>
      <c r="U1179" s="8">
        <v>43411</v>
      </c>
      <c r="V1179" s="7" t="b">
        <v>0</v>
      </c>
      <c r="W1179" s="6" t="s">
        <v>712</v>
      </c>
      <c r="X1179" s="6" t="s">
        <v>19</v>
      </c>
      <c r="Y1179" s="7">
        <v>0</v>
      </c>
      <c r="Z1179" s="6" t="s">
        <v>19</v>
      </c>
      <c r="AA1179" s="6" t="str">
        <f t="shared" si="72"/>
        <v>GEPA4</v>
      </c>
      <c r="AB1179" s="6" t="str">
        <f t="shared" si="73"/>
        <v>02998301000181</v>
      </c>
      <c r="AD1179" s="10" t="e">
        <f>VLOOKUP(R1179,Layout2!$B$2:$M$2395,12,FALSE)</f>
        <v>#N/A</v>
      </c>
      <c r="AE1179" s="10" t="e">
        <f>IF(ISNA(AD1179),VLOOKUP(C1179,Layout2!$F$2:$M$2395,8,FALSE),AD1179)</f>
        <v>#N/A</v>
      </c>
      <c r="AF1179" s="10" t="str">
        <f>IF(ISNA(AE1179),VLOOKUP(B1179,Layout2!$F$2:$M$2395,8,FALSE),AE1179)</f>
        <v>02998301000181</v>
      </c>
      <c r="AG1179" s="10" t="str">
        <f>IF(ISNA(AF1179),VLOOKUP(B1179,Layout2!$B$2:$M$2395,12,FALSE),AF1179)</f>
        <v>02998301000181</v>
      </c>
      <c r="AI1179" s="17" t="s">
        <v>1176</v>
      </c>
      <c r="AJ1179" s="17" t="s">
        <v>1176</v>
      </c>
      <c r="AK1179" s="17" t="s">
        <v>1176</v>
      </c>
      <c r="AL1179" t="str">
        <f t="shared" si="74"/>
        <v>GEPA4</v>
      </c>
      <c r="AM1179" t="str">
        <f t="shared" si="75"/>
        <v>Unknown (GEPA27)</v>
      </c>
    </row>
    <row r="1180" spans="1:39" ht="12.75" customHeight="1" x14ac:dyDescent="0.3">
      <c r="A1180" s="6" t="s">
        <v>3395</v>
      </c>
      <c r="B1180" s="6" t="s">
        <v>459</v>
      </c>
      <c r="C1180" s="6" t="s">
        <v>19</v>
      </c>
      <c r="D1180" s="7" t="b">
        <v>0</v>
      </c>
      <c r="E1180" s="6" t="s">
        <v>19</v>
      </c>
      <c r="F1180" s="6" t="s">
        <v>19</v>
      </c>
      <c r="G1180" s="8">
        <v>0</v>
      </c>
      <c r="H1180" s="8">
        <v>0</v>
      </c>
      <c r="I1180" s="9"/>
      <c r="J1180" s="9"/>
      <c r="K1180" s="9"/>
      <c r="L1180" s="6" t="s">
        <v>19</v>
      </c>
      <c r="M1180" s="9"/>
      <c r="N1180" s="6" t="s">
        <v>19</v>
      </c>
      <c r="O1180" s="9"/>
      <c r="P1180" s="7">
        <v>0</v>
      </c>
      <c r="Q1180" s="6" t="s">
        <v>19</v>
      </c>
      <c r="R1180" s="6" t="s">
        <v>19</v>
      </c>
      <c r="S1180" s="6" t="s">
        <v>19</v>
      </c>
      <c r="T1180" s="8">
        <v>43411</v>
      </c>
      <c r="U1180" s="8">
        <v>43411</v>
      </c>
      <c r="V1180" s="7" t="b">
        <v>0</v>
      </c>
      <c r="W1180" s="6" t="s">
        <v>712</v>
      </c>
      <c r="X1180" s="6" t="s">
        <v>19</v>
      </c>
      <c r="Y1180" s="7">
        <v>0</v>
      </c>
      <c r="Z1180" s="6" t="s">
        <v>19</v>
      </c>
      <c r="AA1180" s="6" t="str">
        <f t="shared" si="72"/>
        <v>PETR4</v>
      </c>
      <c r="AB1180" s="6" t="str">
        <f t="shared" si="73"/>
        <v>33000167000101</v>
      </c>
      <c r="AD1180" s="10" t="e">
        <f>VLOOKUP(R1180,Layout2!$B$2:$M$2395,12,FALSE)</f>
        <v>#N/A</v>
      </c>
      <c r="AE1180" s="10" t="e">
        <f>IF(ISNA(AD1180),VLOOKUP(C1180,Layout2!$F$2:$M$2395,8,FALSE),AD1180)</f>
        <v>#N/A</v>
      </c>
      <c r="AF1180" s="10" t="str">
        <f>IF(ISNA(AE1180),VLOOKUP(B1180,Layout2!$F$2:$M$2395,8,FALSE),AE1180)</f>
        <v>33000167000101</v>
      </c>
      <c r="AG1180" s="10" t="str">
        <f>IF(ISNA(AF1180),VLOOKUP(B1180,Layout2!$B$2:$M$2395,12,FALSE),AF1180)</f>
        <v>33000167000101</v>
      </c>
      <c r="AI1180" s="17" t="s">
        <v>3357</v>
      </c>
      <c r="AJ1180" s="17" t="s">
        <v>3357</v>
      </c>
      <c r="AK1180" s="17" t="s">
        <v>3357</v>
      </c>
      <c r="AL1180" t="str">
        <f t="shared" si="74"/>
        <v>PETR4</v>
      </c>
      <c r="AM1180" t="str">
        <f t="shared" si="75"/>
        <v>Unknown (PETR45)</v>
      </c>
    </row>
    <row r="1181" spans="1:39" ht="12.75" customHeight="1" x14ac:dyDescent="0.3">
      <c r="A1181" s="6" t="s">
        <v>3396</v>
      </c>
      <c r="B1181" s="6" t="s">
        <v>518</v>
      </c>
      <c r="C1181" s="6" t="s">
        <v>19</v>
      </c>
      <c r="D1181" s="7" t="b">
        <v>0</v>
      </c>
      <c r="E1181" s="6" t="s">
        <v>19</v>
      </c>
      <c r="F1181" s="6" t="s">
        <v>19</v>
      </c>
      <c r="G1181" s="8">
        <v>0</v>
      </c>
      <c r="H1181" s="8">
        <v>0</v>
      </c>
      <c r="I1181" s="9"/>
      <c r="J1181" s="9"/>
      <c r="K1181" s="9"/>
      <c r="L1181" s="6" t="s">
        <v>19</v>
      </c>
      <c r="M1181" s="9"/>
      <c r="N1181" s="6" t="s">
        <v>19</v>
      </c>
      <c r="O1181" s="9"/>
      <c r="P1181" s="7">
        <v>0</v>
      </c>
      <c r="Q1181" s="6" t="s">
        <v>19</v>
      </c>
      <c r="R1181" s="6" t="s">
        <v>19</v>
      </c>
      <c r="S1181" s="6" t="s">
        <v>19</v>
      </c>
      <c r="T1181" s="8">
        <v>43411</v>
      </c>
      <c r="U1181" s="8">
        <v>43411</v>
      </c>
      <c r="V1181" s="7" t="b">
        <v>0</v>
      </c>
      <c r="W1181" s="6" t="s">
        <v>712</v>
      </c>
      <c r="X1181" s="6" t="s">
        <v>19</v>
      </c>
      <c r="Y1181" s="7">
        <v>0</v>
      </c>
      <c r="Z1181" s="6" t="s">
        <v>19</v>
      </c>
      <c r="AA1181" s="6" t="str">
        <f t="shared" si="72"/>
        <v>ECOR3</v>
      </c>
      <c r="AB1181" s="6" t="str">
        <f t="shared" si="73"/>
        <v>08873873000110</v>
      </c>
      <c r="AD1181" s="10" t="e">
        <f>VLOOKUP(R1181,Layout2!$B$2:$M$2395,12,FALSE)</f>
        <v>#N/A</v>
      </c>
      <c r="AE1181" s="10" t="e">
        <f>IF(ISNA(AD1181),VLOOKUP(C1181,Layout2!$F$2:$M$2395,8,FALSE),AD1181)</f>
        <v>#N/A</v>
      </c>
      <c r="AF1181" s="10" t="str">
        <f>IF(ISNA(AE1181),VLOOKUP(B1181,Layout2!$F$2:$M$2395,8,FALSE),AE1181)</f>
        <v>08873873000110</v>
      </c>
      <c r="AG1181" s="10" t="str">
        <f>IF(ISNA(AF1181),VLOOKUP(B1181,Layout2!$B$2:$M$2395,12,FALSE),AF1181)</f>
        <v>08873873000110</v>
      </c>
      <c r="AI1181" s="17" t="s">
        <v>1254</v>
      </c>
      <c r="AJ1181" s="17" t="s">
        <v>1254</v>
      </c>
      <c r="AK1181" s="17" t="s">
        <v>1254</v>
      </c>
      <c r="AL1181" t="str">
        <f t="shared" si="74"/>
        <v>ECOR3</v>
      </c>
      <c r="AM1181" t="str">
        <f t="shared" si="75"/>
        <v>Unknown (ECCR32)</v>
      </c>
    </row>
    <row r="1182" spans="1:39" ht="12.75" customHeight="1" x14ac:dyDescent="0.3">
      <c r="A1182" s="6" t="s">
        <v>3397</v>
      </c>
      <c r="B1182" s="6" t="s">
        <v>534</v>
      </c>
      <c r="C1182" s="6" t="s">
        <v>19</v>
      </c>
      <c r="D1182" s="7" t="b">
        <v>0</v>
      </c>
      <c r="E1182" s="6" t="s">
        <v>19</v>
      </c>
      <c r="F1182" s="6" t="s">
        <v>19</v>
      </c>
      <c r="G1182" s="8">
        <v>0</v>
      </c>
      <c r="H1182" s="8">
        <v>0</v>
      </c>
      <c r="I1182" s="9"/>
      <c r="J1182" s="9"/>
      <c r="K1182" s="9"/>
      <c r="L1182" s="6" t="s">
        <v>19</v>
      </c>
      <c r="M1182" s="9"/>
      <c r="N1182" s="6" t="s">
        <v>19</v>
      </c>
      <c r="O1182" s="9"/>
      <c r="P1182" s="7">
        <v>0</v>
      </c>
      <c r="Q1182" s="6" t="s">
        <v>19</v>
      </c>
      <c r="R1182" s="6" t="s">
        <v>19</v>
      </c>
      <c r="S1182" s="6" t="s">
        <v>19</v>
      </c>
      <c r="T1182" s="8">
        <v>43411</v>
      </c>
      <c r="U1182" s="8">
        <v>43411</v>
      </c>
      <c r="V1182" s="7" t="b">
        <v>0</v>
      </c>
      <c r="W1182" s="6" t="s">
        <v>712</v>
      </c>
      <c r="X1182" s="6" t="s">
        <v>19</v>
      </c>
      <c r="Y1182" s="7">
        <v>0</v>
      </c>
      <c r="Z1182" s="6" t="s">
        <v>19</v>
      </c>
      <c r="AA1182" s="6" t="str">
        <f t="shared" si="72"/>
        <v>CCRO3</v>
      </c>
      <c r="AB1182" s="6" t="str">
        <f t="shared" si="73"/>
        <v>02221531000130</v>
      </c>
      <c r="AD1182" s="10" t="e">
        <f>VLOOKUP(R1182,Layout2!$B$2:$M$2395,12,FALSE)</f>
        <v>#N/A</v>
      </c>
      <c r="AE1182" s="10" t="e">
        <f>IF(ISNA(AD1182),VLOOKUP(C1182,Layout2!$F$2:$M$2395,8,FALSE),AD1182)</f>
        <v>#N/A</v>
      </c>
      <c r="AF1182" s="10" t="str">
        <f>IF(ISNA(AE1182),VLOOKUP(B1182,Layout2!$F$2:$M$2395,8,FALSE),AE1182)</f>
        <v>02221531000130</v>
      </c>
      <c r="AG1182" s="10" t="str">
        <f>IF(ISNA(AF1182),VLOOKUP(B1182,Layout2!$B$2:$M$2395,12,FALSE),AF1182)</f>
        <v>02221531000130</v>
      </c>
      <c r="AI1182" s="17" t="s">
        <v>2564</v>
      </c>
      <c r="AJ1182" s="17" t="s">
        <v>2564</v>
      </c>
      <c r="AK1182" s="17" t="s">
        <v>2564</v>
      </c>
      <c r="AL1182" t="str">
        <f t="shared" si="74"/>
        <v>CCRO3</v>
      </c>
      <c r="AM1182" t="str">
        <f t="shared" si="75"/>
        <v>Unknown (RDNT15)</v>
      </c>
    </row>
    <row r="1183" spans="1:39" ht="12.75" customHeight="1" x14ac:dyDescent="0.3">
      <c r="A1183" s="6" t="s">
        <v>3398</v>
      </c>
      <c r="B1183" s="6" t="s">
        <v>473</v>
      </c>
      <c r="C1183" s="6" t="s">
        <v>19</v>
      </c>
      <c r="D1183" s="7" t="b">
        <v>0</v>
      </c>
      <c r="E1183" s="6" t="s">
        <v>19</v>
      </c>
      <c r="F1183" s="6" t="s">
        <v>19</v>
      </c>
      <c r="G1183" s="8">
        <v>0</v>
      </c>
      <c r="H1183" s="8">
        <v>0</v>
      </c>
      <c r="I1183" s="9"/>
      <c r="J1183" s="9"/>
      <c r="K1183" s="9"/>
      <c r="L1183" s="6" t="s">
        <v>19</v>
      </c>
      <c r="M1183" s="9"/>
      <c r="N1183" s="6" t="s">
        <v>19</v>
      </c>
      <c r="O1183" s="9"/>
      <c r="P1183" s="7">
        <v>0</v>
      </c>
      <c r="Q1183" s="6" t="s">
        <v>19</v>
      </c>
      <c r="R1183" s="6" t="s">
        <v>19</v>
      </c>
      <c r="S1183" s="6" t="s">
        <v>19</v>
      </c>
      <c r="T1183" s="8">
        <v>43411</v>
      </c>
      <c r="U1183" s="8">
        <v>43411</v>
      </c>
      <c r="V1183" s="7" t="b">
        <v>0</v>
      </c>
      <c r="W1183" s="6" t="s">
        <v>712</v>
      </c>
      <c r="X1183" s="6" t="s">
        <v>19</v>
      </c>
      <c r="Y1183" s="7">
        <v>0</v>
      </c>
      <c r="Z1183" s="6" t="s">
        <v>19</v>
      </c>
      <c r="AA1183" s="6" t="str">
        <f t="shared" si="72"/>
        <v>LIGT3</v>
      </c>
      <c r="AB1183" s="6" t="str">
        <f t="shared" si="73"/>
        <v>60444437000146</v>
      </c>
      <c r="AD1183" s="10" t="e">
        <f>VLOOKUP(R1183,Layout2!$B$2:$M$2395,12,FALSE)</f>
        <v>#N/A</v>
      </c>
      <c r="AE1183" s="10" t="e">
        <f>IF(ISNA(AD1183),VLOOKUP(C1183,Layout2!$F$2:$M$2395,8,FALSE),AD1183)</f>
        <v>#N/A</v>
      </c>
      <c r="AF1183" s="10" t="str">
        <f>IF(ISNA(AE1183),VLOOKUP(B1183,Layout2!$F$2:$M$2395,8,FALSE),AE1183)</f>
        <v>60444437000146</v>
      </c>
      <c r="AG1183" s="10" t="str">
        <f>IF(ISNA(AF1183),VLOOKUP(B1183,Layout2!$B$2:$M$2395,12,FALSE),AF1183)</f>
        <v>60444437000146</v>
      </c>
      <c r="AI1183" s="17" t="s">
        <v>1430</v>
      </c>
      <c r="AJ1183" s="17" t="s">
        <v>1430</v>
      </c>
      <c r="AK1183" s="17" t="s">
        <v>1430</v>
      </c>
      <c r="AL1183" t="str">
        <f t="shared" si="74"/>
        <v>LIGT3</v>
      </c>
      <c r="AM1183" t="str">
        <f t="shared" si="75"/>
        <v>Unknown (LIGHB5)</v>
      </c>
    </row>
    <row r="1184" spans="1:39" ht="12.75" customHeight="1" x14ac:dyDescent="0.3">
      <c r="A1184" s="6" t="s">
        <v>3399</v>
      </c>
      <c r="B1184" s="6" t="s">
        <v>3377</v>
      </c>
      <c r="C1184" s="6" t="s">
        <v>19</v>
      </c>
      <c r="D1184" s="7" t="b">
        <v>0</v>
      </c>
      <c r="E1184" s="6" t="s">
        <v>19</v>
      </c>
      <c r="F1184" s="6" t="s">
        <v>19</v>
      </c>
      <c r="G1184" s="8">
        <v>0</v>
      </c>
      <c r="H1184" s="8">
        <v>0</v>
      </c>
      <c r="I1184" s="9"/>
      <c r="J1184" s="9"/>
      <c r="K1184" s="9"/>
      <c r="L1184" s="6" t="s">
        <v>19</v>
      </c>
      <c r="M1184" s="9"/>
      <c r="N1184" s="6" t="s">
        <v>19</v>
      </c>
      <c r="O1184" s="9"/>
      <c r="P1184" s="7">
        <v>0</v>
      </c>
      <c r="Q1184" s="6" t="s">
        <v>19</v>
      </c>
      <c r="R1184" s="6" t="s">
        <v>19</v>
      </c>
      <c r="S1184" s="6" t="s">
        <v>19</v>
      </c>
      <c r="T1184" s="8">
        <v>43411</v>
      </c>
      <c r="U1184" s="8">
        <v>43411</v>
      </c>
      <c r="V1184" s="7" t="b">
        <v>0</v>
      </c>
      <c r="W1184" s="6" t="s">
        <v>712</v>
      </c>
      <c r="X1184" s="6" t="s">
        <v>19</v>
      </c>
      <c r="Y1184" s="7">
        <v>0</v>
      </c>
      <c r="Z1184" s="6" t="s">
        <v>19</v>
      </c>
      <c r="AA1184" s="6" t="str">
        <f t="shared" si="72"/>
        <v/>
      </c>
      <c r="AB1184" s="6" t="str">
        <f t="shared" si="73"/>
        <v/>
      </c>
      <c r="AD1184" s="10" t="e">
        <f>VLOOKUP(R1184,Layout2!$B$2:$M$2395,12,FALSE)</f>
        <v>#N/A</v>
      </c>
      <c r="AE1184" s="10" t="e">
        <f>IF(ISNA(AD1184),VLOOKUP(C1184,Layout2!$F$2:$M$2395,8,FALSE),AD1184)</f>
        <v>#N/A</v>
      </c>
      <c r="AF1184" s="10" t="e">
        <f>IF(ISNA(AE1184),VLOOKUP(B1184,Layout2!$F$2:$M$2395,8,FALSE),AE1184)</f>
        <v>#N/A</v>
      </c>
      <c r="AG1184" s="10" t="e">
        <f>IF(ISNA(AF1184),VLOOKUP(B1184,Layout2!$B$2:$M$2395,12,FALSE),AF1184)</f>
        <v>#N/A</v>
      </c>
      <c r="AI1184" s="17" t="e">
        <v>#N/A</v>
      </c>
      <c r="AJ1184" s="17" t="e">
        <v>#N/A</v>
      </c>
      <c r="AK1184" s="17" t="s">
        <v>19</v>
      </c>
      <c r="AL1184" t="str">
        <f t="shared" si="74"/>
        <v/>
      </c>
      <c r="AM1184" t="str">
        <f t="shared" si="75"/>
        <v>Unknown (CPLE17)</v>
      </c>
    </row>
    <row r="1185" spans="1:39" ht="12.75" customHeight="1" x14ac:dyDescent="0.3">
      <c r="A1185" s="6" t="s">
        <v>3400</v>
      </c>
      <c r="B1185" s="6" t="s">
        <v>265</v>
      </c>
      <c r="C1185" s="6" t="s">
        <v>19</v>
      </c>
      <c r="D1185" s="7" t="b">
        <v>0</v>
      </c>
      <c r="E1185" s="6" t="s">
        <v>19</v>
      </c>
      <c r="F1185" s="6" t="s">
        <v>19</v>
      </c>
      <c r="G1185" s="8">
        <v>0</v>
      </c>
      <c r="H1185" s="8">
        <v>0</v>
      </c>
      <c r="I1185" s="9"/>
      <c r="J1185" s="9"/>
      <c r="K1185" s="9"/>
      <c r="L1185" s="6" t="s">
        <v>19</v>
      </c>
      <c r="M1185" s="9"/>
      <c r="N1185" s="6" t="s">
        <v>19</v>
      </c>
      <c r="O1185" s="9"/>
      <c r="P1185" s="7">
        <v>0</v>
      </c>
      <c r="Q1185" s="6" t="s">
        <v>19</v>
      </c>
      <c r="R1185" s="6" t="s">
        <v>19</v>
      </c>
      <c r="S1185" s="6" t="s">
        <v>19</v>
      </c>
      <c r="T1185" s="8">
        <v>43411</v>
      </c>
      <c r="U1185" s="8">
        <v>43411</v>
      </c>
      <c r="V1185" s="7" t="b">
        <v>0</v>
      </c>
      <c r="W1185" s="6" t="s">
        <v>712</v>
      </c>
      <c r="X1185" s="6" t="s">
        <v>19</v>
      </c>
      <c r="Y1185" s="7">
        <v>0</v>
      </c>
      <c r="Z1185" s="6" t="s">
        <v>19</v>
      </c>
      <c r="AA1185" s="6" t="str">
        <f t="shared" si="72"/>
        <v>TCSA3</v>
      </c>
      <c r="AB1185" s="6" t="str">
        <f t="shared" si="73"/>
        <v>08065557000112</v>
      </c>
      <c r="AD1185" s="10" t="e">
        <f>VLOOKUP(R1185,Layout2!$B$2:$M$2395,12,FALSE)</f>
        <v>#N/A</v>
      </c>
      <c r="AE1185" s="10" t="e">
        <f>IF(ISNA(AD1185),VLOOKUP(C1185,Layout2!$F$2:$M$2395,8,FALSE),AD1185)</f>
        <v>#N/A</v>
      </c>
      <c r="AF1185" s="10" t="str">
        <f>IF(ISNA(AE1185),VLOOKUP(B1185,Layout2!$F$2:$M$2395,8,FALSE),AE1185)</f>
        <v>08065557000112</v>
      </c>
      <c r="AG1185" s="10" t="str">
        <f>IF(ISNA(AF1185),VLOOKUP(B1185,Layout2!$B$2:$M$2395,12,FALSE),AF1185)</f>
        <v>08065557000112</v>
      </c>
      <c r="AI1185" s="17" t="s">
        <v>1328</v>
      </c>
      <c r="AJ1185" s="17" t="s">
        <v>1328</v>
      </c>
      <c r="AK1185" s="17" t="s">
        <v>1328</v>
      </c>
      <c r="AL1185" t="str">
        <f t="shared" si="74"/>
        <v>TCSA3</v>
      </c>
      <c r="AM1185" t="str">
        <f t="shared" si="75"/>
        <v>Unknown (TCSA16)</v>
      </c>
    </row>
    <row r="1186" spans="1:39" ht="12.75" customHeight="1" x14ac:dyDescent="0.3">
      <c r="A1186" s="6" t="s">
        <v>3401</v>
      </c>
      <c r="B1186" s="6" t="s">
        <v>102</v>
      </c>
      <c r="C1186" s="6" t="s">
        <v>19</v>
      </c>
      <c r="D1186" s="7" t="b">
        <v>0</v>
      </c>
      <c r="E1186" s="6" t="s">
        <v>19</v>
      </c>
      <c r="F1186" s="6" t="s">
        <v>19</v>
      </c>
      <c r="G1186" s="8">
        <v>0</v>
      </c>
      <c r="H1186" s="8">
        <v>0</v>
      </c>
      <c r="I1186" s="9"/>
      <c r="J1186" s="9"/>
      <c r="K1186" s="9"/>
      <c r="L1186" s="6" t="s">
        <v>19</v>
      </c>
      <c r="M1186" s="9"/>
      <c r="N1186" s="6" t="s">
        <v>19</v>
      </c>
      <c r="O1186" s="9"/>
      <c r="P1186" s="7">
        <v>0</v>
      </c>
      <c r="Q1186" s="6" t="s">
        <v>19</v>
      </c>
      <c r="R1186" s="6" t="s">
        <v>19</v>
      </c>
      <c r="S1186" s="6" t="s">
        <v>19</v>
      </c>
      <c r="T1186" s="8">
        <v>43411</v>
      </c>
      <c r="U1186" s="8">
        <v>43411</v>
      </c>
      <c r="V1186" s="7" t="b">
        <v>0</v>
      </c>
      <c r="W1186" s="6" t="s">
        <v>712</v>
      </c>
      <c r="X1186" s="6" t="s">
        <v>19</v>
      </c>
      <c r="Y1186" s="7">
        <v>0</v>
      </c>
      <c r="Z1186" s="6" t="s">
        <v>19</v>
      </c>
      <c r="AA1186" s="6" t="str">
        <f t="shared" si="72"/>
        <v>CMIG4</v>
      </c>
      <c r="AB1186" s="6" t="str">
        <f t="shared" si="73"/>
        <v>06981180000116</v>
      </c>
      <c r="AD1186" s="10" t="e">
        <f>VLOOKUP(R1186,Layout2!$B$2:$M$2395,12,FALSE)</f>
        <v>#N/A</v>
      </c>
      <c r="AE1186" s="10" t="e">
        <f>IF(ISNA(AD1186),VLOOKUP(C1186,Layout2!$F$2:$M$2395,8,FALSE),AD1186)</f>
        <v>#N/A</v>
      </c>
      <c r="AF1186" s="10" t="str">
        <f>IF(ISNA(AE1186),VLOOKUP(B1186,Layout2!$F$2:$M$2395,8,FALSE),AE1186)</f>
        <v>06981180000116</v>
      </c>
      <c r="AG1186" s="10" t="str">
        <f>IF(ISNA(AF1186),VLOOKUP(B1186,Layout2!$B$2:$M$2395,12,FALSE),AF1186)</f>
        <v>06981180000116</v>
      </c>
      <c r="AI1186" s="17" t="s">
        <v>981</v>
      </c>
      <c r="AJ1186" s="17" t="s">
        <v>981</v>
      </c>
      <c r="AK1186" s="17" t="s">
        <v>981</v>
      </c>
      <c r="AL1186" t="str">
        <f t="shared" si="74"/>
        <v>CMIG4</v>
      </c>
      <c r="AM1186" t="str">
        <f t="shared" si="75"/>
        <v>Unknown (NC00180018I)</v>
      </c>
    </row>
    <row r="1187" spans="1:39" ht="12.75" customHeight="1" x14ac:dyDescent="0.3">
      <c r="A1187" s="6" t="s">
        <v>3402</v>
      </c>
      <c r="B1187" s="6" t="s">
        <v>105</v>
      </c>
      <c r="C1187" s="6" t="s">
        <v>19</v>
      </c>
      <c r="D1187" s="7" t="b">
        <v>0</v>
      </c>
      <c r="E1187" s="6" t="s">
        <v>19</v>
      </c>
      <c r="F1187" s="6" t="s">
        <v>19</v>
      </c>
      <c r="G1187" s="8">
        <v>0</v>
      </c>
      <c r="H1187" s="8">
        <v>0</v>
      </c>
      <c r="I1187" s="9"/>
      <c r="J1187" s="9"/>
      <c r="K1187" s="9"/>
      <c r="L1187" s="6" t="s">
        <v>19</v>
      </c>
      <c r="M1187" s="9"/>
      <c r="N1187" s="6" t="s">
        <v>19</v>
      </c>
      <c r="O1187" s="9"/>
      <c r="P1187" s="7">
        <v>0</v>
      </c>
      <c r="Q1187" s="6" t="s">
        <v>19</v>
      </c>
      <c r="R1187" s="6" t="s">
        <v>19</v>
      </c>
      <c r="S1187" s="6" t="s">
        <v>19</v>
      </c>
      <c r="T1187" s="8">
        <v>43411</v>
      </c>
      <c r="U1187" s="8">
        <v>43411</v>
      </c>
      <c r="V1187" s="7" t="b">
        <v>0</v>
      </c>
      <c r="W1187" s="6" t="s">
        <v>712</v>
      </c>
      <c r="X1187" s="6" t="s">
        <v>19</v>
      </c>
      <c r="Y1187" s="7">
        <v>0</v>
      </c>
      <c r="Z1187" s="6" t="s">
        <v>19</v>
      </c>
      <c r="AA1187" s="6" t="str">
        <f t="shared" si="72"/>
        <v/>
      </c>
      <c r="AB1187" s="6" t="str">
        <f t="shared" si="73"/>
        <v>09304427000158</v>
      </c>
      <c r="AD1187" s="10" t="e">
        <f>VLOOKUP(R1187,Layout2!$B$2:$M$2395,12,FALSE)</f>
        <v>#N/A</v>
      </c>
      <c r="AE1187" s="10" t="e">
        <f>IF(ISNA(AD1187),VLOOKUP(C1187,Layout2!$F$2:$M$2395,8,FALSE),AD1187)</f>
        <v>#N/A</v>
      </c>
      <c r="AF1187" s="10" t="str">
        <f>IF(ISNA(AE1187),VLOOKUP(B1187,Layout2!$F$2:$M$2395,8,FALSE),AE1187)</f>
        <v>09304427000158</v>
      </c>
      <c r="AG1187" s="10" t="str">
        <f>IF(ISNA(AF1187),VLOOKUP(B1187,Layout2!$B$2:$M$2395,12,FALSE),AF1187)</f>
        <v>09304427000158</v>
      </c>
      <c r="AI1187" s="17" t="e">
        <v>#N/A</v>
      </c>
      <c r="AJ1187" s="17" t="e">
        <v>#N/A</v>
      </c>
      <c r="AK1187" s="17" t="s">
        <v>19</v>
      </c>
      <c r="AL1187" t="str">
        <f t="shared" si="74"/>
        <v/>
      </c>
      <c r="AM1187" t="str">
        <f t="shared" si="75"/>
        <v>Unknown (18H0233817)</v>
      </c>
    </row>
    <row r="1188" spans="1:39" ht="12.75" customHeight="1" x14ac:dyDescent="0.3">
      <c r="A1188" s="6" t="s">
        <v>3403</v>
      </c>
      <c r="B1188" s="6" t="s">
        <v>3350</v>
      </c>
      <c r="C1188" s="6" t="s">
        <v>19</v>
      </c>
      <c r="D1188" s="7" t="b">
        <v>0</v>
      </c>
      <c r="E1188" s="6" t="s">
        <v>19</v>
      </c>
      <c r="F1188" s="6" t="s">
        <v>19</v>
      </c>
      <c r="G1188" s="8">
        <v>0</v>
      </c>
      <c r="H1188" s="8">
        <v>0</v>
      </c>
      <c r="I1188" s="9"/>
      <c r="J1188" s="9"/>
      <c r="K1188" s="9"/>
      <c r="L1188" s="6" t="s">
        <v>19</v>
      </c>
      <c r="M1188" s="9"/>
      <c r="N1188" s="6" t="s">
        <v>19</v>
      </c>
      <c r="O1188" s="9"/>
      <c r="P1188" s="7">
        <v>0</v>
      </c>
      <c r="Q1188" s="6" t="s">
        <v>19</v>
      </c>
      <c r="R1188" s="6" t="s">
        <v>19</v>
      </c>
      <c r="S1188" s="6" t="s">
        <v>19</v>
      </c>
      <c r="T1188" s="8">
        <v>43411</v>
      </c>
      <c r="U1188" s="8">
        <v>43411</v>
      </c>
      <c r="V1188" s="7" t="b">
        <v>0</v>
      </c>
      <c r="W1188" s="6" t="s">
        <v>712</v>
      </c>
      <c r="X1188" s="6" t="s">
        <v>19</v>
      </c>
      <c r="Y1188" s="7">
        <v>0</v>
      </c>
      <c r="Z1188" s="6" t="s">
        <v>19</v>
      </c>
      <c r="AA1188" s="6" t="str">
        <f t="shared" si="72"/>
        <v/>
      </c>
      <c r="AB1188" s="6" t="str">
        <f t="shared" si="73"/>
        <v/>
      </c>
      <c r="AD1188" s="10" t="e">
        <f>VLOOKUP(R1188,Layout2!$B$2:$M$2395,12,FALSE)</f>
        <v>#N/A</v>
      </c>
      <c r="AE1188" s="10" t="e">
        <f>IF(ISNA(AD1188),VLOOKUP(C1188,Layout2!$F$2:$M$2395,8,FALSE),AD1188)</f>
        <v>#N/A</v>
      </c>
      <c r="AF1188" s="10" t="e">
        <f>IF(ISNA(AE1188),VLOOKUP(B1188,Layout2!$F$2:$M$2395,8,FALSE),AE1188)</f>
        <v>#N/A</v>
      </c>
      <c r="AG1188" s="10" t="e">
        <f>IF(ISNA(AF1188),VLOOKUP(B1188,Layout2!$B$2:$M$2395,12,FALSE),AF1188)</f>
        <v>#N/A</v>
      </c>
      <c r="AI1188" s="17" t="e">
        <v>#N/A</v>
      </c>
      <c r="AJ1188" s="17" t="e">
        <v>#N/A</v>
      </c>
      <c r="AK1188" s="17" t="s">
        <v>19</v>
      </c>
      <c r="AL1188" t="str">
        <f t="shared" si="74"/>
        <v/>
      </c>
      <c r="AM1188" t="str">
        <f t="shared" si="75"/>
        <v>Unknown (2778218SR1)</v>
      </c>
    </row>
    <row r="1189" spans="1:39" ht="12.75" customHeight="1" x14ac:dyDescent="0.3">
      <c r="A1189" s="6" t="s">
        <v>3404</v>
      </c>
      <c r="B1189" s="6" t="s">
        <v>3405</v>
      </c>
      <c r="C1189" s="6" t="s">
        <v>19</v>
      </c>
      <c r="D1189" s="7" t="b">
        <v>0</v>
      </c>
      <c r="E1189" s="6" t="s">
        <v>19</v>
      </c>
      <c r="F1189" s="6" t="s">
        <v>19</v>
      </c>
      <c r="G1189" s="8">
        <v>0</v>
      </c>
      <c r="H1189" s="8">
        <v>0</v>
      </c>
      <c r="I1189" s="9"/>
      <c r="J1189" s="9"/>
      <c r="K1189" s="9"/>
      <c r="L1189" s="6" t="s">
        <v>19</v>
      </c>
      <c r="M1189" s="9"/>
      <c r="N1189" s="6" t="s">
        <v>19</v>
      </c>
      <c r="O1189" s="9"/>
      <c r="P1189" s="7">
        <v>0</v>
      </c>
      <c r="Q1189" s="6" t="s">
        <v>19</v>
      </c>
      <c r="R1189" s="6" t="s">
        <v>19</v>
      </c>
      <c r="S1189" s="6" t="s">
        <v>19</v>
      </c>
      <c r="T1189" s="8">
        <v>43411</v>
      </c>
      <c r="U1189" s="8">
        <v>43411</v>
      </c>
      <c r="V1189" s="7" t="b">
        <v>0</v>
      </c>
      <c r="W1189" s="6" t="s">
        <v>712</v>
      </c>
      <c r="X1189" s="6" t="s">
        <v>19</v>
      </c>
      <c r="Y1189" s="7">
        <v>0</v>
      </c>
      <c r="Z1189" s="6" t="s">
        <v>19</v>
      </c>
      <c r="AA1189" s="6" t="str">
        <f t="shared" si="72"/>
        <v/>
      </c>
      <c r="AB1189" s="6" t="str">
        <f t="shared" si="73"/>
        <v/>
      </c>
      <c r="AD1189" s="10" t="e">
        <f>VLOOKUP(R1189,Layout2!$B$2:$M$2395,12,FALSE)</f>
        <v>#N/A</v>
      </c>
      <c r="AE1189" s="10" t="e">
        <f>IF(ISNA(AD1189),VLOOKUP(C1189,Layout2!$F$2:$M$2395,8,FALSE),AD1189)</f>
        <v>#N/A</v>
      </c>
      <c r="AF1189" s="10" t="e">
        <f>IF(ISNA(AE1189),VLOOKUP(B1189,Layout2!$F$2:$M$2395,8,FALSE),AE1189)</f>
        <v>#N/A</v>
      </c>
      <c r="AG1189" s="10" t="e">
        <f>IF(ISNA(AF1189),VLOOKUP(B1189,Layout2!$B$2:$M$2395,12,FALSE),AF1189)</f>
        <v>#N/A</v>
      </c>
      <c r="AI1189" s="17" t="e">
        <v>#N/A</v>
      </c>
      <c r="AJ1189" s="17" t="e">
        <v>#N/A</v>
      </c>
      <c r="AK1189" s="17" t="s">
        <v>19</v>
      </c>
      <c r="AL1189" t="str">
        <f t="shared" si="74"/>
        <v/>
      </c>
      <c r="AM1189" t="str">
        <f t="shared" si="75"/>
        <v>Unknown (2778218SR2)</v>
      </c>
    </row>
    <row r="1190" spans="1:39" ht="12.75" customHeight="1" x14ac:dyDescent="0.3">
      <c r="A1190" s="6" t="s">
        <v>3406</v>
      </c>
      <c r="B1190" s="6" t="s">
        <v>3407</v>
      </c>
      <c r="C1190" s="6" t="s">
        <v>19</v>
      </c>
      <c r="D1190" s="7" t="b">
        <v>0</v>
      </c>
      <c r="E1190" s="6" t="s">
        <v>19</v>
      </c>
      <c r="F1190" s="6" t="s">
        <v>19</v>
      </c>
      <c r="G1190" s="8">
        <v>0</v>
      </c>
      <c r="H1190" s="8">
        <v>0</v>
      </c>
      <c r="I1190" s="9"/>
      <c r="J1190" s="9"/>
      <c r="K1190" s="9"/>
      <c r="L1190" s="6" t="s">
        <v>19</v>
      </c>
      <c r="M1190" s="9"/>
      <c r="N1190" s="6" t="s">
        <v>19</v>
      </c>
      <c r="O1190" s="9"/>
      <c r="P1190" s="7">
        <v>0</v>
      </c>
      <c r="Q1190" s="6" t="s">
        <v>19</v>
      </c>
      <c r="R1190" s="6" t="s">
        <v>19</v>
      </c>
      <c r="S1190" s="6" t="s">
        <v>19</v>
      </c>
      <c r="T1190" s="8">
        <v>43411</v>
      </c>
      <c r="U1190" s="8">
        <v>43411</v>
      </c>
      <c r="V1190" s="7" t="b">
        <v>0</v>
      </c>
      <c r="W1190" s="6" t="s">
        <v>712</v>
      </c>
      <c r="X1190" s="6" t="s">
        <v>19</v>
      </c>
      <c r="Y1190" s="7">
        <v>0</v>
      </c>
      <c r="Z1190" s="6" t="s">
        <v>19</v>
      </c>
      <c r="AA1190" s="6" t="str">
        <f t="shared" si="72"/>
        <v/>
      </c>
      <c r="AB1190" s="6" t="str">
        <f t="shared" si="73"/>
        <v/>
      </c>
      <c r="AD1190" s="10" t="e">
        <f>VLOOKUP(R1190,Layout2!$B$2:$M$2395,12,FALSE)</f>
        <v>#N/A</v>
      </c>
      <c r="AE1190" s="10" t="e">
        <f>IF(ISNA(AD1190),VLOOKUP(C1190,Layout2!$F$2:$M$2395,8,FALSE),AD1190)</f>
        <v>#N/A</v>
      </c>
      <c r="AF1190" s="10" t="e">
        <f>IF(ISNA(AE1190),VLOOKUP(B1190,Layout2!$F$2:$M$2395,8,FALSE),AE1190)</f>
        <v>#N/A</v>
      </c>
      <c r="AG1190" s="10" t="e">
        <f>IF(ISNA(AF1190),VLOOKUP(B1190,Layout2!$B$2:$M$2395,12,FALSE),AF1190)</f>
        <v>#N/A</v>
      </c>
      <c r="AI1190" s="17" t="e">
        <v>#N/A</v>
      </c>
      <c r="AJ1190" s="17" t="e">
        <v>#N/A</v>
      </c>
      <c r="AK1190" s="17" t="s">
        <v>19</v>
      </c>
      <c r="AL1190" t="str">
        <f t="shared" si="74"/>
        <v/>
      </c>
      <c r="AM1190" t="str">
        <f t="shared" si="75"/>
        <v>Unknown (LF Banco ABC)</v>
      </c>
    </row>
    <row r="1191" spans="1:39" ht="12.75" customHeight="1" x14ac:dyDescent="0.3">
      <c r="A1191" s="6" t="s">
        <v>3408</v>
      </c>
      <c r="B1191" s="6" t="s">
        <v>3409</v>
      </c>
      <c r="C1191" s="6" t="s">
        <v>19</v>
      </c>
      <c r="D1191" s="7" t="b">
        <v>0</v>
      </c>
      <c r="E1191" s="6" t="s">
        <v>19</v>
      </c>
      <c r="F1191" s="6" t="s">
        <v>19</v>
      </c>
      <c r="G1191" s="8">
        <v>0</v>
      </c>
      <c r="H1191" s="8">
        <v>0</v>
      </c>
      <c r="I1191" s="9"/>
      <c r="J1191" s="9"/>
      <c r="K1191" s="9"/>
      <c r="L1191" s="6" t="s">
        <v>19</v>
      </c>
      <c r="M1191" s="9"/>
      <c r="N1191" s="6" t="s">
        <v>19</v>
      </c>
      <c r="O1191" s="9"/>
      <c r="P1191" s="7">
        <v>0</v>
      </c>
      <c r="Q1191" s="6" t="s">
        <v>19</v>
      </c>
      <c r="R1191" s="6" t="s">
        <v>19</v>
      </c>
      <c r="S1191" s="6" t="s">
        <v>19</v>
      </c>
      <c r="T1191" s="8">
        <v>43411</v>
      </c>
      <c r="U1191" s="8">
        <v>43411</v>
      </c>
      <c r="V1191" s="7" t="b">
        <v>0</v>
      </c>
      <c r="W1191" s="6" t="s">
        <v>712</v>
      </c>
      <c r="X1191" s="6" t="s">
        <v>19</v>
      </c>
      <c r="Y1191" s="7">
        <v>0</v>
      </c>
      <c r="Z1191" s="6" t="s">
        <v>19</v>
      </c>
      <c r="AA1191" s="6" t="str">
        <f t="shared" si="72"/>
        <v/>
      </c>
      <c r="AB1191" s="6" t="str">
        <f t="shared" si="73"/>
        <v/>
      </c>
      <c r="AD1191" s="10" t="e">
        <f>VLOOKUP(R1191,Layout2!$B$2:$M$2395,12,FALSE)</f>
        <v>#N/A</v>
      </c>
      <c r="AE1191" s="10" t="e">
        <f>IF(ISNA(AD1191),VLOOKUP(C1191,Layout2!$F$2:$M$2395,8,FALSE),AD1191)</f>
        <v>#N/A</v>
      </c>
      <c r="AF1191" s="10" t="e">
        <f>IF(ISNA(AE1191),VLOOKUP(B1191,Layout2!$F$2:$M$2395,8,FALSE),AE1191)</f>
        <v>#N/A</v>
      </c>
      <c r="AG1191" s="10" t="e">
        <f>IF(ISNA(AF1191),VLOOKUP(B1191,Layout2!$B$2:$M$2395,12,FALSE),AF1191)</f>
        <v>#N/A</v>
      </c>
      <c r="AI1191" s="17" t="e">
        <v>#N/A</v>
      </c>
      <c r="AJ1191" s="17" t="e">
        <v>#N/A</v>
      </c>
      <c r="AK1191" s="17" t="s">
        <v>19</v>
      </c>
      <c r="AL1191" t="str">
        <f t="shared" si="74"/>
        <v/>
      </c>
      <c r="AM1191" t="str">
        <f t="shared" si="75"/>
        <v>Unknown (LF Banco Safra)</v>
      </c>
    </row>
    <row r="1192" spans="1:39" ht="12.75" customHeight="1" x14ac:dyDescent="0.3">
      <c r="A1192" s="6" t="s">
        <v>3410</v>
      </c>
      <c r="B1192" s="6" t="s">
        <v>192</v>
      </c>
      <c r="C1192" s="6" t="s">
        <v>19</v>
      </c>
      <c r="D1192" s="7" t="b">
        <v>0</v>
      </c>
      <c r="E1192" s="6" t="s">
        <v>19</v>
      </c>
      <c r="F1192" s="6" t="s">
        <v>19</v>
      </c>
      <c r="G1192" s="8">
        <v>0</v>
      </c>
      <c r="H1192" s="8">
        <v>0</v>
      </c>
      <c r="I1192" s="9"/>
      <c r="J1192" s="9"/>
      <c r="K1192" s="9"/>
      <c r="L1192" s="6" t="s">
        <v>19</v>
      </c>
      <c r="M1192" s="9"/>
      <c r="N1192" s="6" t="s">
        <v>19</v>
      </c>
      <c r="O1192" s="9"/>
      <c r="P1192" s="7">
        <v>0</v>
      </c>
      <c r="Q1192" s="6" t="s">
        <v>19</v>
      </c>
      <c r="R1192" s="6" t="s">
        <v>19</v>
      </c>
      <c r="S1192" s="6" t="s">
        <v>19</v>
      </c>
      <c r="T1192" s="8">
        <v>43411</v>
      </c>
      <c r="U1192" s="8">
        <v>43411</v>
      </c>
      <c r="V1192" s="7" t="b">
        <v>0</v>
      </c>
      <c r="W1192" s="6" t="s">
        <v>712</v>
      </c>
      <c r="X1192" s="6" t="s">
        <v>19</v>
      </c>
      <c r="Y1192" s="7">
        <v>0</v>
      </c>
      <c r="Z1192" s="6" t="s">
        <v>19</v>
      </c>
      <c r="AA1192" s="6" t="str">
        <f t="shared" si="72"/>
        <v>EQTL3</v>
      </c>
      <c r="AB1192" s="6" t="str">
        <f t="shared" si="73"/>
        <v>03220438000173</v>
      </c>
      <c r="AD1192" s="10" t="e">
        <f>VLOOKUP(R1192,Layout2!$B$2:$M$2395,12,FALSE)</f>
        <v>#N/A</v>
      </c>
      <c r="AE1192" s="10" t="e">
        <f>IF(ISNA(AD1192),VLOOKUP(C1192,Layout2!$F$2:$M$2395,8,FALSE),AD1192)</f>
        <v>#N/A</v>
      </c>
      <c r="AF1192" s="10" t="str">
        <f>IF(ISNA(AE1192),VLOOKUP(B1192,Layout2!$F$2:$M$2395,8,FALSE),AE1192)</f>
        <v>03220438000173</v>
      </c>
      <c r="AG1192" s="10" t="str">
        <f>IF(ISNA(AF1192),VLOOKUP(B1192,Layout2!$B$2:$M$2395,12,FALSE),AF1192)</f>
        <v>03220438000173</v>
      </c>
      <c r="AI1192" s="17" t="s">
        <v>2803</v>
      </c>
      <c r="AJ1192" s="17" t="s">
        <v>2803</v>
      </c>
      <c r="AK1192" s="17" t="s">
        <v>2803</v>
      </c>
      <c r="AL1192" t="str">
        <f t="shared" si="74"/>
        <v>EQTL3</v>
      </c>
      <c r="AM1192" t="str">
        <f t="shared" si="75"/>
        <v>Unknown (EQTL13)</v>
      </c>
    </row>
    <row r="1193" spans="1:39" ht="12.75" customHeight="1" x14ac:dyDescent="0.3">
      <c r="A1193" s="6" t="s">
        <v>3389</v>
      </c>
      <c r="B1193" s="6" t="s">
        <v>113</v>
      </c>
      <c r="C1193" s="6" t="s">
        <v>113</v>
      </c>
      <c r="D1193" s="7" t="b">
        <v>0</v>
      </c>
      <c r="E1193" s="6" t="s">
        <v>1105</v>
      </c>
      <c r="F1193" s="6" t="s">
        <v>937</v>
      </c>
      <c r="G1193" s="8">
        <v>43336</v>
      </c>
      <c r="H1193" s="8">
        <v>44698</v>
      </c>
      <c r="I1193" s="9"/>
      <c r="J1193" s="9"/>
      <c r="K1193" s="9"/>
      <c r="L1193" s="6" t="s">
        <v>19</v>
      </c>
      <c r="M1193" s="9"/>
      <c r="N1193" s="6" t="s">
        <v>888</v>
      </c>
      <c r="O1193" s="9"/>
      <c r="P1193" s="7">
        <v>0.03</v>
      </c>
      <c r="Q1193" s="6" t="s">
        <v>869</v>
      </c>
      <c r="R1193" s="6" t="s">
        <v>19</v>
      </c>
      <c r="S1193" s="6" t="s">
        <v>19</v>
      </c>
      <c r="T1193" s="8">
        <v>43411</v>
      </c>
      <c r="U1193" s="8">
        <v>43606</v>
      </c>
      <c r="V1193" s="7" t="b">
        <v>0</v>
      </c>
      <c r="W1193" s="6" t="s">
        <v>860</v>
      </c>
      <c r="X1193" s="6" t="s">
        <v>870</v>
      </c>
      <c r="Y1193" s="7">
        <v>0</v>
      </c>
      <c r="Z1193" s="6" t="s">
        <v>19</v>
      </c>
      <c r="AA1193" s="6" t="str">
        <f t="shared" si="72"/>
        <v/>
      </c>
      <c r="AB1193" s="6" t="str">
        <f t="shared" si="73"/>
        <v>09304427000158</v>
      </c>
      <c r="AD1193" s="10" t="e">
        <f>VLOOKUP(R1193,Layout2!$B$2:$M$2395,12,FALSE)</f>
        <v>#N/A</v>
      </c>
      <c r="AE1193" s="10" t="str">
        <f>IF(ISNA(AD1193),VLOOKUP(C1193,Layout2!$F$2:$M$2395,8,FALSE),AD1193)</f>
        <v>09304427000158</v>
      </c>
      <c r="AF1193" s="10" t="str">
        <f>IF(ISNA(AE1193),VLOOKUP(B1193,Layout2!$F$2:$M$2395,8,FALSE),AE1193)</f>
        <v>09304427000158</v>
      </c>
      <c r="AG1193" s="10" t="str">
        <f>IF(ISNA(AF1193),VLOOKUP(B1193,Layout2!$B$2:$M$2395,12,FALSE),AF1193)</f>
        <v>09304427000158</v>
      </c>
      <c r="AI1193" s="17" t="e">
        <v>#N/A</v>
      </c>
      <c r="AJ1193" s="17" t="e">
        <v>#N/A</v>
      </c>
      <c r="AK1193" s="17" t="s">
        <v>19</v>
      </c>
      <c r="AL1193" t="str">
        <f t="shared" si="74"/>
        <v/>
      </c>
      <c r="AM1193" t="str">
        <f t="shared" si="75"/>
        <v>CRI Helbor Habitasec 113S 1E</v>
      </c>
    </row>
    <row r="1194" spans="1:39" ht="12.75" customHeight="1" x14ac:dyDescent="0.3">
      <c r="A1194" s="6" t="s">
        <v>3411</v>
      </c>
      <c r="B1194" s="6" t="s">
        <v>107</v>
      </c>
      <c r="C1194" s="6" t="s">
        <v>19</v>
      </c>
      <c r="D1194" s="7" t="b">
        <v>0</v>
      </c>
      <c r="E1194" s="6" t="s">
        <v>19</v>
      </c>
      <c r="F1194" s="6" t="s">
        <v>19</v>
      </c>
      <c r="G1194" s="8">
        <v>0</v>
      </c>
      <c r="H1194" s="8">
        <v>0</v>
      </c>
      <c r="I1194" s="9"/>
      <c r="J1194" s="9"/>
      <c r="K1194" s="9"/>
      <c r="L1194" s="6" t="s">
        <v>19</v>
      </c>
      <c r="M1194" s="9"/>
      <c r="N1194" s="6" t="s">
        <v>19</v>
      </c>
      <c r="O1194" s="9"/>
      <c r="P1194" s="7">
        <v>0</v>
      </c>
      <c r="Q1194" s="6" t="s">
        <v>19</v>
      </c>
      <c r="R1194" s="6" t="s">
        <v>19</v>
      </c>
      <c r="S1194" s="6" t="s">
        <v>19</v>
      </c>
      <c r="T1194" s="8">
        <v>43411</v>
      </c>
      <c r="U1194" s="8">
        <v>43530</v>
      </c>
      <c r="V1194" s="7" t="b">
        <v>1</v>
      </c>
      <c r="W1194" s="6" t="s">
        <v>712</v>
      </c>
      <c r="X1194" s="6" t="s">
        <v>19</v>
      </c>
      <c r="Y1194" s="7">
        <v>0</v>
      </c>
      <c r="Z1194" s="6" t="s">
        <v>19</v>
      </c>
      <c r="AA1194" s="6" t="str">
        <f t="shared" si="72"/>
        <v/>
      </c>
      <c r="AB1194" s="6" t="str">
        <f t="shared" si="73"/>
        <v>09304427000158</v>
      </c>
      <c r="AD1194" s="10" t="e">
        <f>VLOOKUP(R1194,Layout2!$B$2:$M$2395,12,FALSE)</f>
        <v>#N/A</v>
      </c>
      <c r="AE1194" s="10" t="e">
        <f>IF(ISNA(AD1194),VLOOKUP(C1194,Layout2!$F$2:$M$2395,8,FALSE),AD1194)</f>
        <v>#N/A</v>
      </c>
      <c r="AF1194" s="10" t="str">
        <f>IF(ISNA(AE1194),VLOOKUP(B1194,Layout2!$F$2:$M$2395,8,FALSE),AE1194)</f>
        <v>09304427000158</v>
      </c>
      <c r="AG1194" s="10" t="str">
        <f>IF(ISNA(AF1194),VLOOKUP(B1194,Layout2!$B$2:$M$2395,12,FALSE),AF1194)</f>
        <v>09304427000158</v>
      </c>
      <c r="AI1194" s="17" t="e">
        <v>#N/A</v>
      </c>
      <c r="AJ1194" s="17" t="e">
        <v>#N/A</v>
      </c>
      <c r="AK1194" s="17" t="s">
        <v>19</v>
      </c>
      <c r="AL1194" t="str">
        <f t="shared" si="74"/>
        <v/>
      </c>
      <c r="AM1194" t="str">
        <f t="shared" si="75"/>
        <v>Unknown (18G0745619)</v>
      </c>
    </row>
    <row r="1195" spans="1:39" ht="12.75" customHeight="1" x14ac:dyDescent="0.3">
      <c r="A1195" s="6" t="s">
        <v>3412</v>
      </c>
      <c r="B1195" s="6" t="s">
        <v>128</v>
      </c>
      <c r="C1195" s="6" t="s">
        <v>129</v>
      </c>
      <c r="D1195" s="7" t="b">
        <v>0</v>
      </c>
      <c r="E1195" s="6" t="s">
        <v>913</v>
      </c>
      <c r="F1195" s="6" t="s">
        <v>867</v>
      </c>
      <c r="G1195" s="8">
        <v>41443</v>
      </c>
      <c r="H1195" s="8">
        <v>45096</v>
      </c>
      <c r="I1195" s="9"/>
      <c r="J1195" s="9"/>
      <c r="K1195" s="9"/>
      <c r="L1195" s="6" t="s">
        <v>19</v>
      </c>
      <c r="M1195" s="9"/>
      <c r="N1195" s="6" t="s">
        <v>882</v>
      </c>
      <c r="O1195" s="9"/>
      <c r="P1195" s="7">
        <v>7.0000000000000007E-2</v>
      </c>
      <c r="Q1195" s="6" t="s">
        <v>999</v>
      </c>
      <c r="R1195" s="6" t="s">
        <v>128</v>
      </c>
      <c r="S1195" s="6" t="s">
        <v>19</v>
      </c>
      <c r="T1195" s="8">
        <v>43416</v>
      </c>
      <c r="U1195" s="8">
        <v>43542</v>
      </c>
      <c r="V1195" s="7" t="b">
        <v>0</v>
      </c>
      <c r="W1195" s="6" t="s">
        <v>860</v>
      </c>
      <c r="X1195" s="6" t="s">
        <v>870</v>
      </c>
      <c r="Y1195" s="7">
        <v>1</v>
      </c>
      <c r="Z1195" s="6" t="s">
        <v>713</v>
      </c>
      <c r="AA1195" s="6" t="str">
        <f t="shared" si="72"/>
        <v>ITUB4</v>
      </c>
      <c r="AB1195" s="6" t="str">
        <f t="shared" si="73"/>
        <v>60701190000104</v>
      </c>
      <c r="AD1195" s="10" t="str">
        <f>VLOOKUP(R1195,Layout2!$B$2:$M$2395,12,FALSE)</f>
        <v>60701190000104</v>
      </c>
      <c r="AE1195" s="10" t="str">
        <f>IF(ISNA(AD1195),VLOOKUP(C1195,Layout2!$F$2:$M$2395,8,FALSE),AD1195)</f>
        <v>60701190000104</v>
      </c>
      <c r="AF1195" s="10" t="str">
        <f>IF(ISNA(AE1195),VLOOKUP(B1195,Layout2!$F$2:$M$2395,8,FALSE),AE1195)</f>
        <v>60701190000104</v>
      </c>
      <c r="AG1195" s="10" t="str">
        <f>IF(ISNA(AF1195),VLOOKUP(B1195,Layout2!$B$2:$M$2395,12,FALSE),AF1195)</f>
        <v>60701190000104</v>
      </c>
      <c r="AI1195" s="17" t="s">
        <v>939</v>
      </c>
      <c r="AJ1195" s="17" t="s">
        <v>939</v>
      </c>
      <c r="AK1195" s="17" t="s">
        <v>939</v>
      </c>
      <c r="AL1195" t="str">
        <f t="shared" si="74"/>
        <v>ITUB4</v>
      </c>
      <c r="AM1195" t="str">
        <f t="shared" si="75"/>
        <v>LF ITAU 2023</v>
      </c>
    </row>
    <row r="1196" spans="1:39" ht="12.75" customHeight="1" x14ac:dyDescent="0.3">
      <c r="A1196" s="6" t="s">
        <v>1452</v>
      </c>
      <c r="B1196" s="6" t="s">
        <v>131</v>
      </c>
      <c r="C1196" s="6" t="s">
        <v>132</v>
      </c>
      <c r="D1196" s="7" t="b">
        <v>0</v>
      </c>
      <c r="E1196" s="6" t="s">
        <v>913</v>
      </c>
      <c r="F1196" s="6" t="s">
        <v>867</v>
      </c>
      <c r="G1196" s="8">
        <v>41585</v>
      </c>
      <c r="H1196" s="8">
        <v>44105</v>
      </c>
      <c r="I1196" s="9"/>
      <c r="J1196" s="9"/>
      <c r="K1196" s="9"/>
      <c r="L1196" s="6" t="s">
        <v>19</v>
      </c>
      <c r="M1196" s="9"/>
      <c r="N1196" s="6" t="s">
        <v>882</v>
      </c>
      <c r="O1196" s="9"/>
      <c r="P1196" s="7">
        <v>7.0000000000000007E-2</v>
      </c>
      <c r="Q1196" s="6" t="s">
        <v>999</v>
      </c>
      <c r="R1196" s="6" t="s">
        <v>131</v>
      </c>
      <c r="S1196" s="6" t="s">
        <v>19</v>
      </c>
      <c r="T1196" s="8">
        <v>43416</v>
      </c>
      <c r="U1196" s="8">
        <v>43542</v>
      </c>
      <c r="V1196" s="7" t="b">
        <v>0</v>
      </c>
      <c r="W1196" s="6" t="s">
        <v>860</v>
      </c>
      <c r="X1196" s="6" t="s">
        <v>870</v>
      </c>
      <c r="Y1196" s="7">
        <v>1</v>
      </c>
      <c r="Z1196" s="6" t="s">
        <v>713</v>
      </c>
      <c r="AA1196" s="6" t="str">
        <f t="shared" si="72"/>
        <v>SANB3</v>
      </c>
      <c r="AB1196" s="6" t="str">
        <f t="shared" si="73"/>
        <v>90400888000142</v>
      </c>
      <c r="AD1196" s="10" t="str">
        <f>VLOOKUP(R1196,Layout2!$B$2:$M$2395,12,FALSE)</f>
        <v>90400888000142</v>
      </c>
      <c r="AE1196" s="10" t="str">
        <f>IF(ISNA(AD1196),VLOOKUP(C1196,Layout2!$F$2:$M$2395,8,FALSE),AD1196)</f>
        <v>90400888000142</v>
      </c>
      <c r="AF1196" s="10" t="str">
        <f>IF(ISNA(AE1196),VLOOKUP(B1196,Layout2!$F$2:$M$2395,8,FALSE),AE1196)</f>
        <v>90400888000142</v>
      </c>
      <c r="AG1196" s="10" t="str">
        <f>IF(ISNA(AF1196),VLOOKUP(B1196,Layout2!$B$2:$M$2395,12,FALSE),AF1196)</f>
        <v>90400888000142</v>
      </c>
      <c r="AI1196" s="17" t="s">
        <v>1401</v>
      </c>
      <c r="AJ1196" s="17" t="s">
        <v>1401</v>
      </c>
      <c r="AK1196" s="17" t="s">
        <v>1401</v>
      </c>
      <c r="AL1196" t="str">
        <f t="shared" si="74"/>
        <v>SANB3</v>
      </c>
      <c r="AM1196" t="str">
        <f t="shared" si="75"/>
        <v>LF Santander</v>
      </c>
    </row>
    <row r="1197" spans="1:39" ht="12.75" customHeight="1" x14ac:dyDescent="0.3">
      <c r="A1197" s="6" t="s">
        <v>1455</v>
      </c>
      <c r="B1197" s="6" t="s">
        <v>108</v>
      </c>
      <c r="C1197" s="6" t="s">
        <v>111</v>
      </c>
      <c r="D1197" s="7" t="b">
        <v>0</v>
      </c>
      <c r="E1197" s="6" t="s">
        <v>913</v>
      </c>
      <c r="F1197" s="6" t="s">
        <v>867</v>
      </c>
      <c r="G1197" s="8">
        <v>41439</v>
      </c>
      <c r="H1197" s="8">
        <v>45091</v>
      </c>
      <c r="I1197" s="9"/>
      <c r="J1197" s="9"/>
      <c r="K1197" s="9"/>
      <c r="L1197" s="6" t="s">
        <v>19</v>
      </c>
      <c r="M1197" s="9"/>
      <c r="N1197" s="6" t="s">
        <v>882</v>
      </c>
      <c r="O1197" s="9"/>
      <c r="P1197" s="7">
        <v>7.0000000000000007E-2</v>
      </c>
      <c r="Q1197" s="6" t="s">
        <v>999</v>
      </c>
      <c r="R1197" s="6" t="s">
        <v>108</v>
      </c>
      <c r="S1197" s="6" t="s">
        <v>19</v>
      </c>
      <c r="T1197" s="8">
        <v>43416</v>
      </c>
      <c r="U1197" s="8">
        <v>43542</v>
      </c>
      <c r="V1197" s="7" t="b">
        <v>0</v>
      </c>
      <c r="W1197" s="6" t="s">
        <v>860</v>
      </c>
      <c r="X1197" s="6" t="s">
        <v>870</v>
      </c>
      <c r="Y1197" s="7">
        <v>1</v>
      </c>
      <c r="Z1197" s="6" t="s">
        <v>713</v>
      </c>
      <c r="AA1197" s="6" t="str">
        <f t="shared" si="72"/>
        <v>BBDC4</v>
      </c>
      <c r="AB1197" s="6" t="str">
        <f t="shared" si="73"/>
        <v>60746948000112</v>
      </c>
      <c r="AD1197" s="10" t="str">
        <f>VLOOKUP(R1197,Layout2!$B$2:$M$2395,12,FALSE)</f>
        <v>60746948000112</v>
      </c>
      <c r="AE1197" s="10" t="str">
        <f>IF(ISNA(AD1197),VLOOKUP(C1197,Layout2!$F$2:$M$2395,8,FALSE),AD1197)</f>
        <v>60746948000112</v>
      </c>
      <c r="AF1197" s="10" t="str">
        <f>IF(ISNA(AE1197),VLOOKUP(B1197,Layout2!$F$2:$M$2395,8,FALSE),AE1197)</f>
        <v>60746948000112</v>
      </c>
      <c r="AG1197" s="10" t="str">
        <f>IF(ISNA(AF1197),VLOOKUP(B1197,Layout2!$B$2:$M$2395,12,FALSE),AF1197)</f>
        <v>60746948000112</v>
      </c>
      <c r="AI1197" s="17" t="s">
        <v>1115</v>
      </c>
      <c r="AJ1197" s="17" t="s">
        <v>1115</v>
      </c>
      <c r="AK1197" s="17" t="s">
        <v>1115</v>
      </c>
      <c r="AL1197" t="str">
        <f t="shared" si="74"/>
        <v>BBDC4</v>
      </c>
      <c r="AM1197" t="str">
        <f t="shared" si="75"/>
        <v>LF Bradesco</v>
      </c>
    </row>
    <row r="1198" spans="1:39" ht="12.75" customHeight="1" x14ac:dyDescent="0.3">
      <c r="A1198" s="6" t="s">
        <v>3413</v>
      </c>
      <c r="B1198" s="6" t="s">
        <v>3414</v>
      </c>
      <c r="C1198" s="6" t="s">
        <v>3415</v>
      </c>
      <c r="D1198" s="7" t="b">
        <v>0</v>
      </c>
      <c r="E1198" s="6" t="s">
        <v>974</v>
      </c>
      <c r="F1198" s="6" t="s">
        <v>975</v>
      </c>
      <c r="G1198" s="8">
        <v>43417</v>
      </c>
      <c r="H1198" s="8">
        <v>55153</v>
      </c>
      <c r="I1198" s="9"/>
      <c r="J1198" s="9"/>
      <c r="K1198" s="9"/>
      <c r="L1198" s="6" t="s">
        <v>19</v>
      </c>
      <c r="M1198" s="9"/>
      <c r="N1198" s="6" t="s">
        <v>888</v>
      </c>
      <c r="O1198" s="9"/>
      <c r="P1198" s="7">
        <v>0</v>
      </c>
      <c r="Q1198" s="6" t="s">
        <v>999</v>
      </c>
      <c r="R1198" s="6" t="s">
        <v>3414</v>
      </c>
      <c r="S1198" s="6" t="s">
        <v>19</v>
      </c>
      <c r="T1198" s="8">
        <v>43416</v>
      </c>
      <c r="U1198" s="8">
        <v>43426</v>
      </c>
      <c r="V1198" s="7" t="b">
        <v>0</v>
      </c>
      <c r="W1198" s="6" t="s">
        <v>860</v>
      </c>
      <c r="X1198" s="6" t="s">
        <v>861</v>
      </c>
      <c r="Y1198" s="7">
        <v>1</v>
      </c>
      <c r="Z1198" s="6" t="s">
        <v>713</v>
      </c>
      <c r="AA1198" s="6" t="str">
        <f t="shared" si="72"/>
        <v/>
      </c>
      <c r="AB1198" s="6" t="str">
        <f t="shared" si="73"/>
        <v/>
      </c>
      <c r="AD1198" s="10" t="e">
        <f>VLOOKUP(R1198,Layout2!$B$2:$M$2395,12,FALSE)</f>
        <v>#N/A</v>
      </c>
      <c r="AE1198" s="10" t="e">
        <f>IF(ISNA(AD1198),VLOOKUP(C1198,Layout2!$F$2:$M$2395,8,FALSE),AD1198)</f>
        <v>#N/A</v>
      </c>
      <c r="AF1198" s="10" t="e">
        <f>IF(ISNA(AE1198),VLOOKUP(B1198,Layout2!$F$2:$M$2395,8,FALSE),AE1198)</f>
        <v>#N/A</v>
      </c>
      <c r="AG1198" s="10" t="e">
        <f>IF(ISNA(AF1198),VLOOKUP(B1198,Layout2!$B$2:$M$2395,12,FALSE),AF1198)</f>
        <v>#N/A</v>
      </c>
      <c r="AI1198" s="17" t="e">
        <v>#N/A</v>
      </c>
      <c r="AJ1198" s="17" t="e">
        <v>#N/A</v>
      </c>
      <c r="AK1198" s="17" t="s">
        <v>19</v>
      </c>
      <c r="AL1198" t="str">
        <f t="shared" si="74"/>
        <v/>
      </c>
      <c r="AM1198" t="str">
        <f t="shared" si="75"/>
        <v>SDI LOG FII</v>
      </c>
    </row>
    <row r="1199" spans="1:39" ht="12.75" customHeight="1" x14ac:dyDescent="0.3">
      <c r="A1199" s="6" t="s">
        <v>3416</v>
      </c>
      <c r="B1199" s="6" t="s">
        <v>368</v>
      </c>
      <c r="C1199" s="6" t="s">
        <v>369</v>
      </c>
      <c r="D1199" s="7" t="b">
        <v>0</v>
      </c>
      <c r="E1199" s="6" t="s">
        <v>974</v>
      </c>
      <c r="F1199" s="6" t="s">
        <v>975</v>
      </c>
      <c r="G1199" s="8">
        <v>43417</v>
      </c>
      <c r="H1199" s="8">
        <v>55153</v>
      </c>
      <c r="I1199" s="9"/>
      <c r="J1199" s="9"/>
      <c r="K1199" s="9"/>
      <c r="L1199" s="6" t="s">
        <v>19</v>
      </c>
      <c r="M1199" s="9"/>
      <c r="N1199" s="6" t="s">
        <v>888</v>
      </c>
      <c r="O1199" s="9"/>
      <c r="P1199" s="7">
        <v>0</v>
      </c>
      <c r="Q1199" s="6" t="s">
        <v>999</v>
      </c>
      <c r="R1199" s="6" t="s">
        <v>368</v>
      </c>
      <c r="S1199" s="6" t="s">
        <v>19</v>
      </c>
      <c r="T1199" s="8">
        <v>43416</v>
      </c>
      <c r="U1199" s="8">
        <v>43426</v>
      </c>
      <c r="V1199" s="7" t="b">
        <v>0</v>
      </c>
      <c r="W1199" s="6" t="s">
        <v>860</v>
      </c>
      <c r="X1199" s="6" t="s">
        <v>861</v>
      </c>
      <c r="Y1199" s="7">
        <v>1</v>
      </c>
      <c r="Z1199" s="6" t="s">
        <v>713</v>
      </c>
      <c r="AA1199" s="6" t="str">
        <f t="shared" si="72"/>
        <v/>
      </c>
      <c r="AB1199" s="6" t="str">
        <f t="shared" si="73"/>
        <v/>
      </c>
      <c r="AD1199" s="10" t="str">
        <f>VLOOKUP(R1199,Layout2!$B$2:$M$2395,12,FALSE)</f>
        <v/>
      </c>
      <c r="AE1199" s="10" t="str">
        <f>IF(ISNA(AD1199),VLOOKUP(C1199,Layout2!$F$2:$M$2395,8,FALSE),AD1199)</f>
        <v/>
      </c>
      <c r="AF1199" s="10" t="str">
        <f>IF(ISNA(AE1199),VLOOKUP(B1199,Layout2!$F$2:$M$2395,8,FALSE),AE1199)</f>
        <v/>
      </c>
      <c r="AG1199" s="10" t="str">
        <f>IF(ISNA(AF1199),VLOOKUP(B1199,Layout2!$B$2:$M$2395,12,FALSE),AF1199)</f>
        <v/>
      </c>
      <c r="AI1199" s="17" t="e">
        <v>#N/A</v>
      </c>
      <c r="AJ1199" s="17" t="e">
        <v>#N/A</v>
      </c>
      <c r="AK1199" s="17" t="s">
        <v>19</v>
      </c>
      <c r="AL1199" t="str">
        <f t="shared" si="74"/>
        <v/>
      </c>
      <c r="AM1199" t="str">
        <f t="shared" si="75"/>
        <v>Votorantim Securities Master FII</v>
      </c>
    </row>
    <row r="1200" spans="1:39" ht="12.75" customHeight="1" x14ac:dyDescent="0.3">
      <c r="A1200" s="6" t="s">
        <v>3417</v>
      </c>
      <c r="B1200" s="6" t="s">
        <v>55</v>
      </c>
      <c r="C1200" s="6" t="s">
        <v>56</v>
      </c>
      <c r="D1200" s="7" t="b">
        <v>0</v>
      </c>
      <c r="E1200" s="6" t="s">
        <v>1105</v>
      </c>
      <c r="F1200" s="6" t="s">
        <v>867</v>
      </c>
      <c r="G1200" s="8">
        <v>42019</v>
      </c>
      <c r="H1200" s="8">
        <v>55071</v>
      </c>
      <c r="I1200" s="9"/>
      <c r="J1200" s="9"/>
      <c r="K1200" s="9"/>
      <c r="L1200" s="6" t="s">
        <v>19</v>
      </c>
      <c r="M1200" s="9"/>
      <c r="N1200" s="6" t="s">
        <v>882</v>
      </c>
      <c r="O1200" s="9"/>
      <c r="P1200" s="7">
        <v>0.12479999999999999</v>
      </c>
      <c r="Q1200" s="6" t="s">
        <v>999</v>
      </c>
      <c r="R1200" s="6" t="s">
        <v>55</v>
      </c>
      <c r="S1200" s="6" t="s">
        <v>19</v>
      </c>
      <c r="T1200" s="8">
        <v>43416</v>
      </c>
      <c r="U1200" s="8">
        <v>43600</v>
      </c>
      <c r="V1200" s="7" t="b">
        <v>0</v>
      </c>
      <c r="W1200" s="6" t="s">
        <v>860</v>
      </c>
      <c r="X1200" s="6" t="s">
        <v>870</v>
      </c>
      <c r="Y1200" s="7">
        <v>1</v>
      </c>
      <c r="Z1200" s="6" t="s">
        <v>713</v>
      </c>
      <c r="AA1200" s="6" t="str">
        <f t="shared" si="72"/>
        <v/>
      </c>
      <c r="AB1200" s="6" t="str">
        <f t="shared" si="73"/>
        <v>08769451000108</v>
      </c>
      <c r="AD1200" s="10" t="str">
        <f>VLOOKUP(R1200,Layout2!$B$2:$M$2395,12,FALSE)</f>
        <v>08769451000108</v>
      </c>
      <c r="AE1200" s="10" t="str">
        <f>IF(ISNA(AD1200),VLOOKUP(C1200,Layout2!$F$2:$M$2395,8,FALSE),AD1200)</f>
        <v>08769451000108</v>
      </c>
      <c r="AF1200" s="10" t="str">
        <f>IF(ISNA(AE1200),VLOOKUP(B1200,Layout2!$F$2:$M$2395,8,FALSE),AE1200)</f>
        <v>08769451000108</v>
      </c>
      <c r="AG1200" s="10" t="str">
        <f>IF(ISNA(AF1200),VLOOKUP(B1200,Layout2!$B$2:$M$2395,12,FALSE),AF1200)</f>
        <v>08769451000108</v>
      </c>
      <c r="AI1200" s="17" t="e">
        <v>#N/A</v>
      </c>
      <c r="AJ1200" s="17" t="e">
        <v>#N/A</v>
      </c>
      <c r="AK1200" s="17" t="s">
        <v>19</v>
      </c>
      <c r="AL1200" t="str">
        <f t="shared" si="74"/>
        <v/>
      </c>
      <c r="AM1200" t="str">
        <f t="shared" si="75"/>
        <v>CRI DeltaVille II</v>
      </c>
    </row>
    <row r="1201" spans="1:39" ht="12.75" customHeight="1" x14ac:dyDescent="0.3">
      <c r="A1201" s="6" t="s">
        <v>3418</v>
      </c>
      <c r="B1201" s="6" t="s">
        <v>3419</v>
      </c>
      <c r="C1201" s="6" t="s">
        <v>641</v>
      </c>
      <c r="D1201" s="7" t="b">
        <v>0</v>
      </c>
      <c r="E1201" s="6" t="s">
        <v>3420</v>
      </c>
      <c r="F1201" s="6" t="s">
        <v>975</v>
      </c>
      <c r="G1201" s="8">
        <v>43559</v>
      </c>
      <c r="H1201" s="8">
        <v>43559</v>
      </c>
      <c r="I1201" s="9"/>
      <c r="J1201" s="9"/>
      <c r="K1201" s="9"/>
      <c r="L1201" s="6" t="s">
        <v>19</v>
      </c>
      <c r="M1201" s="9"/>
      <c r="N1201" s="6" t="s">
        <v>888</v>
      </c>
      <c r="O1201" s="9"/>
      <c r="P1201" s="7">
        <v>0</v>
      </c>
      <c r="Q1201" s="6" t="s">
        <v>999</v>
      </c>
      <c r="R1201" s="6" t="s">
        <v>640</v>
      </c>
      <c r="S1201" s="6" t="s">
        <v>19</v>
      </c>
      <c r="T1201" s="8">
        <v>43418</v>
      </c>
      <c r="U1201" s="8">
        <v>43418</v>
      </c>
      <c r="V1201" s="7" t="b">
        <v>0</v>
      </c>
      <c r="W1201" s="6" t="s">
        <v>1230</v>
      </c>
      <c r="X1201" s="6" t="s">
        <v>640</v>
      </c>
      <c r="Y1201" s="7">
        <v>1</v>
      </c>
      <c r="Z1201" s="6" t="s">
        <v>713</v>
      </c>
      <c r="AA1201" s="6" t="str">
        <f t="shared" si="72"/>
        <v/>
      </c>
      <c r="AB1201" s="6" t="str">
        <f t="shared" si="73"/>
        <v/>
      </c>
      <c r="AD1201" s="10" t="str">
        <f>VLOOKUP(R1201,Layout2!$B$2:$M$2395,12,FALSE)</f>
        <v/>
      </c>
      <c r="AE1201" s="10" t="str">
        <f>IF(ISNA(AD1201),VLOOKUP(C1201,Layout2!$F$2:$M$2395,8,FALSE),AD1201)</f>
        <v/>
      </c>
      <c r="AF1201" s="10" t="str">
        <f>IF(ISNA(AE1201),VLOOKUP(B1201,Layout2!$F$2:$M$2395,8,FALSE),AE1201)</f>
        <v/>
      </c>
      <c r="AG1201" s="10" t="str">
        <f>IF(ISNA(AF1201),VLOOKUP(B1201,Layout2!$B$2:$M$2395,12,FALSE),AF1201)</f>
        <v/>
      </c>
      <c r="AI1201" s="17" t="e">
        <v>#N/A</v>
      </c>
      <c r="AJ1201" s="17" t="e">
        <v>#N/A</v>
      </c>
      <c r="AK1201" s="17" t="s">
        <v>19</v>
      </c>
      <c r="AL1201" t="str">
        <f t="shared" si="74"/>
        <v/>
      </c>
      <c r="AM1201" t="str">
        <f t="shared" si="75"/>
        <v>Imovel AV DR CARDOSO DE MELO 1460</v>
      </c>
    </row>
    <row r="1202" spans="1:39" ht="12.75" customHeight="1" x14ac:dyDescent="0.3">
      <c r="A1202" s="6" t="s">
        <v>3421</v>
      </c>
      <c r="B1202" s="6" t="s">
        <v>3422</v>
      </c>
      <c r="C1202" s="6" t="s">
        <v>3423</v>
      </c>
      <c r="D1202" s="7" t="b">
        <v>0</v>
      </c>
      <c r="E1202" s="6" t="s">
        <v>974</v>
      </c>
      <c r="F1202" s="6" t="s">
        <v>975</v>
      </c>
      <c r="G1202" s="8">
        <v>43425</v>
      </c>
      <c r="H1202" s="8">
        <v>43425</v>
      </c>
      <c r="I1202" s="9"/>
      <c r="J1202" s="9"/>
      <c r="K1202" s="9"/>
      <c r="L1202" s="6" t="s">
        <v>19</v>
      </c>
      <c r="M1202" s="9"/>
      <c r="N1202" s="6" t="s">
        <v>888</v>
      </c>
      <c r="O1202" s="9"/>
      <c r="P1202" s="7">
        <v>0</v>
      </c>
      <c r="Q1202" s="6" t="s">
        <v>999</v>
      </c>
      <c r="R1202" s="6" t="s">
        <v>3422</v>
      </c>
      <c r="S1202" s="6" t="s">
        <v>19</v>
      </c>
      <c r="T1202" s="8">
        <v>43420</v>
      </c>
      <c r="U1202" s="8">
        <v>43424</v>
      </c>
      <c r="V1202" s="7" t="b">
        <v>1</v>
      </c>
      <c r="W1202" s="6" t="s">
        <v>1230</v>
      </c>
      <c r="X1202" s="6" t="s">
        <v>861</v>
      </c>
      <c r="Y1202" s="7">
        <v>1</v>
      </c>
      <c r="Z1202" s="6" t="s">
        <v>713</v>
      </c>
      <c r="AA1202" s="6" t="str">
        <f t="shared" si="72"/>
        <v/>
      </c>
      <c r="AB1202" s="6" t="str">
        <f t="shared" si="73"/>
        <v/>
      </c>
      <c r="AD1202" s="10" t="e">
        <f>VLOOKUP(R1202,Layout2!$B$2:$M$2395,12,FALSE)</f>
        <v>#N/A</v>
      </c>
      <c r="AE1202" s="10" t="e">
        <f>IF(ISNA(AD1202),VLOOKUP(C1202,Layout2!$F$2:$M$2395,8,FALSE),AD1202)</f>
        <v>#N/A</v>
      </c>
      <c r="AF1202" s="10" t="e">
        <f>IF(ISNA(AE1202),VLOOKUP(B1202,Layout2!$F$2:$M$2395,8,FALSE),AE1202)</f>
        <v>#N/A</v>
      </c>
      <c r="AG1202" s="10" t="e">
        <f>IF(ISNA(AF1202),VLOOKUP(B1202,Layout2!$B$2:$M$2395,12,FALSE),AF1202)</f>
        <v>#N/A</v>
      </c>
      <c r="AI1202" s="17" t="e">
        <v>#N/A</v>
      </c>
      <c r="AJ1202" s="17" t="e">
        <v>#N/A</v>
      </c>
      <c r="AK1202" s="17" t="s">
        <v>19</v>
      </c>
      <c r="AL1202" t="str">
        <f t="shared" si="74"/>
        <v/>
      </c>
      <c r="AM1202" t="str">
        <f t="shared" si="75"/>
        <v>Unknown (BRXPMLR05M13)</v>
      </c>
    </row>
    <row r="1203" spans="1:39" ht="12.75" customHeight="1" x14ac:dyDescent="0.3">
      <c r="A1203" s="6" t="s">
        <v>3424</v>
      </c>
      <c r="B1203" s="6" t="s">
        <v>3425</v>
      </c>
      <c r="C1203" s="6" t="s">
        <v>3426</v>
      </c>
      <c r="D1203" s="7" t="b">
        <v>0</v>
      </c>
      <c r="E1203" s="6" t="s">
        <v>974</v>
      </c>
      <c r="F1203" s="6" t="s">
        <v>975</v>
      </c>
      <c r="G1203" s="8">
        <v>43426</v>
      </c>
      <c r="H1203" s="8">
        <v>55153</v>
      </c>
      <c r="I1203" s="9"/>
      <c r="J1203" s="9"/>
      <c r="K1203" s="9"/>
      <c r="L1203" s="6" t="s">
        <v>19</v>
      </c>
      <c r="M1203" s="9"/>
      <c r="N1203" s="6" t="s">
        <v>888</v>
      </c>
      <c r="O1203" s="9"/>
      <c r="P1203" s="7">
        <v>0</v>
      </c>
      <c r="Q1203" s="6" t="s">
        <v>999</v>
      </c>
      <c r="R1203" s="6" t="s">
        <v>3425</v>
      </c>
      <c r="S1203" s="6" t="s">
        <v>19</v>
      </c>
      <c r="T1203" s="8">
        <v>43425</v>
      </c>
      <c r="U1203" s="8">
        <v>43426</v>
      </c>
      <c r="V1203" s="7" t="b">
        <v>0</v>
      </c>
      <c r="W1203" s="6" t="s">
        <v>860</v>
      </c>
      <c r="X1203" s="6" t="s">
        <v>861</v>
      </c>
      <c r="Y1203" s="7">
        <v>1</v>
      </c>
      <c r="Z1203" s="6" t="s">
        <v>713</v>
      </c>
      <c r="AA1203" s="6" t="str">
        <f t="shared" si="72"/>
        <v/>
      </c>
      <c r="AB1203" s="6" t="str">
        <f t="shared" si="73"/>
        <v/>
      </c>
      <c r="AD1203" s="10" t="e">
        <f>VLOOKUP(R1203,Layout2!$B$2:$M$2395,12,FALSE)</f>
        <v>#N/A</v>
      </c>
      <c r="AE1203" s="10" t="e">
        <f>IF(ISNA(AD1203),VLOOKUP(C1203,Layout2!$F$2:$M$2395,8,FALSE),AD1203)</f>
        <v>#N/A</v>
      </c>
      <c r="AF1203" s="10" t="e">
        <f>IF(ISNA(AE1203),VLOOKUP(B1203,Layout2!$F$2:$M$2395,8,FALSE),AE1203)</f>
        <v>#N/A</v>
      </c>
      <c r="AG1203" s="10" t="e">
        <f>IF(ISNA(AF1203),VLOOKUP(B1203,Layout2!$B$2:$M$2395,12,FALSE),AF1203)</f>
        <v>#N/A</v>
      </c>
      <c r="AI1203" s="17" t="e">
        <v>#N/A</v>
      </c>
      <c r="AJ1203" s="17" t="e">
        <v>#N/A</v>
      </c>
      <c r="AK1203" s="17" t="s">
        <v>19</v>
      </c>
      <c r="AL1203" t="str">
        <f t="shared" si="74"/>
        <v/>
      </c>
      <c r="AM1203" t="str">
        <f t="shared" si="75"/>
        <v>SP DOWNTOWN FII</v>
      </c>
    </row>
    <row r="1204" spans="1:39" ht="12.75" customHeight="1" x14ac:dyDescent="0.3">
      <c r="A1204" s="6" t="s">
        <v>3427</v>
      </c>
      <c r="B1204" s="6" t="s">
        <v>316</v>
      </c>
      <c r="C1204" s="6" t="s">
        <v>317</v>
      </c>
      <c r="D1204" s="7" t="b">
        <v>0</v>
      </c>
      <c r="E1204" s="6" t="s">
        <v>974</v>
      </c>
      <c r="F1204" s="6" t="s">
        <v>975</v>
      </c>
      <c r="G1204" s="8">
        <v>43426</v>
      </c>
      <c r="H1204" s="8">
        <v>55153</v>
      </c>
      <c r="I1204" s="9"/>
      <c r="J1204" s="9"/>
      <c r="K1204" s="9"/>
      <c r="L1204" s="6" t="s">
        <v>19</v>
      </c>
      <c r="M1204" s="9"/>
      <c r="N1204" s="6" t="s">
        <v>888</v>
      </c>
      <c r="O1204" s="9"/>
      <c r="P1204" s="7">
        <v>0</v>
      </c>
      <c r="Q1204" s="6" t="s">
        <v>999</v>
      </c>
      <c r="R1204" s="6" t="s">
        <v>316</v>
      </c>
      <c r="S1204" s="6" t="s">
        <v>19</v>
      </c>
      <c r="T1204" s="8">
        <v>43425</v>
      </c>
      <c r="U1204" s="8">
        <v>43426</v>
      </c>
      <c r="V1204" s="7" t="b">
        <v>0</v>
      </c>
      <c r="W1204" s="6" t="s">
        <v>860</v>
      </c>
      <c r="X1204" s="6" t="s">
        <v>861</v>
      </c>
      <c r="Y1204" s="7">
        <v>1</v>
      </c>
      <c r="Z1204" s="6" t="s">
        <v>713</v>
      </c>
      <c r="AA1204" s="6" t="str">
        <f t="shared" si="72"/>
        <v/>
      </c>
      <c r="AB1204" s="6" t="str">
        <f t="shared" si="73"/>
        <v/>
      </c>
      <c r="AD1204" s="10" t="str">
        <f>VLOOKUP(R1204,Layout2!$B$2:$M$2395,12,FALSE)</f>
        <v/>
      </c>
      <c r="AE1204" s="10" t="str">
        <f>IF(ISNA(AD1204),VLOOKUP(C1204,Layout2!$F$2:$M$2395,8,FALSE),AD1204)</f>
        <v/>
      </c>
      <c r="AF1204" s="10" t="str">
        <f>IF(ISNA(AE1204),VLOOKUP(B1204,Layout2!$F$2:$M$2395,8,FALSE),AE1204)</f>
        <v/>
      </c>
      <c r="AG1204" s="10" t="str">
        <f>IF(ISNA(AF1204),VLOOKUP(B1204,Layout2!$B$2:$M$2395,12,FALSE),AF1204)</f>
        <v/>
      </c>
      <c r="AI1204" s="17" t="e">
        <v>#N/A</v>
      </c>
      <c r="AJ1204" s="17" t="e">
        <v>#N/A</v>
      </c>
      <c r="AK1204" s="17" t="s">
        <v>19</v>
      </c>
      <c r="AL1204" t="str">
        <f t="shared" si="74"/>
        <v/>
      </c>
      <c r="AM1204" t="str">
        <f t="shared" si="75"/>
        <v>CENESP FII</v>
      </c>
    </row>
    <row r="1205" spans="1:39" ht="12.75" customHeight="1" x14ac:dyDescent="0.3">
      <c r="A1205" s="6" t="s">
        <v>3428</v>
      </c>
      <c r="B1205" s="6" t="s">
        <v>1758</v>
      </c>
      <c r="C1205" s="6" t="s">
        <v>3429</v>
      </c>
      <c r="D1205" s="7" t="b">
        <v>0</v>
      </c>
      <c r="E1205" s="6" t="s">
        <v>974</v>
      </c>
      <c r="F1205" s="6" t="s">
        <v>975</v>
      </c>
      <c r="G1205" s="8">
        <v>43426</v>
      </c>
      <c r="H1205" s="8">
        <v>55153</v>
      </c>
      <c r="I1205" s="9"/>
      <c r="J1205" s="9"/>
      <c r="K1205" s="9"/>
      <c r="L1205" s="6" t="s">
        <v>19</v>
      </c>
      <c r="M1205" s="9"/>
      <c r="N1205" s="6" t="s">
        <v>888</v>
      </c>
      <c r="O1205" s="9"/>
      <c r="P1205" s="7">
        <v>0</v>
      </c>
      <c r="Q1205" s="6" t="s">
        <v>999</v>
      </c>
      <c r="R1205" s="6" t="s">
        <v>1758</v>
      </c>
      <c r="S1205" s="6" t="s">
        <v>19</v>
      </c>
      <c r="T1205" s="8">
        <v>43425</v>
      </c>
      <c r="U1205" s="8">
        <v>43426</v>
      </c>
      <c r="V1205" s="7" t="b">
        <v>0</v>
      </c>
      <c r="W1205" s="6" t="s">
        <v>860</v>
      </c>
      <c r="X1205" s="6" t="s">
        <v>861</v>
      </c>
      <c r="Y1205" s="7">
        <v>1</v>
      </c>
      <c r="Z1205" s="6" t="s">
        <v>713</v>
      </c>
      <c r="AA1205" s="6" t="str">
        <f t="shared" si="72"/>
        <v/>
      </c>
      <c r="AB1205" s="6" t="str">
        <f t="shared" si="73"/>
        <v/>
      </c>
      <c r="AD1205" s="10" t="e">
        <f>VLOOKUP(R1205,Layout2!$B$2:$M$2395,12,FALSE)</f>
        <v>#N/A</v>
      </c>
      <c r="AE1205" s="10" t="e">
        <f>IF(ISNA(AD1205),VLOOKUP(C1205,Layout2!$F$2:$M$2395,8,FALSE),AD1205)</f>
        <v>#N/A</v>
      </c>
      <c r="AF1205" s="10" t="e">
        <f>IF(ISNA(AE1205),VLOOKUP(B1205,Layout2!$F$2:$M$2395,8,FALSE),AE1205)</f>
        <v>#N/A</v>
      </c>
      <c r="AG1205" s="10" t="e">
        <f>IF(ISNA(AF1205),VLOOKUP(B1205,Layout2!$B$2:$M$2395,12,FALSE),AF1205)</f>
        <v>#N/A</v>
      </c>
      <c r="AI1205" s="17" t="e">
        <v>#N/A</v>
      </c>
      <c r="AJ1205" s="17" t="e">
        <v>#N/A</v>
      </c>
      <c r="AK1205" s="17" t="s">
        <v>19</v>
      </c>
      <c r="AL1205" t="str">
        <f t="shared" si="74"/>
        <v/>
      </c>
      <c r="AM1205" t="str">
        <f t="shared" si="75"/>
        <v>Shopping West Plaza FII</v>
      </c>
    </row>
    <row r="1206" spans="1:39" ht="12.75" customHeight="1" x14ac:dyDescent="0.3">
      <c r="A1206" s="6" t="s">
        <v>3418</v>
      </c>
      <c r="B1206" s="6" t="s">
        <v>640</v>
      </c>
      <c r="C1206" s="6" t="s">
        <v>641</v>
      </c>
      <c r="D1206" s="7" t="b">
        <v>0</v>
      </c>
      <c r="E1206" s="6" t="s">
        <v>3420</v>
      </c>
      <c r="F1206" s="6" t="s">
        <v>975</v>
      </c>
      <c r="G1206" s="8">
        <v>43432</v>
      </c>
      <c r="H1206" s="8">
        <v>55153</v>
      </c>
      <c r="I1206" s="9"/>
      <c r="J1206" s="9"/>
      <c r="K1206" s="9"/>
      <c r="L1206" s="6" t="s">
        <v>19</v>
      </c>
      <c r="M1206" s="9"/>
      <c r="N1206" s="6" t="s">
        <v>888</v>
      </c>
      <c r="O1206" s="9"/>
      <c r="P1206" s="7">
        <v>0</v>
      </c>
      <c r="Q1206" s="6" t="s">
        <v>999</v>
      </c>
      <c r="R1206" s="6" t="s">
        <v>640</v>
      </c>
      <c r="S1206" s="6" t="s">
        <v>19</v>
      </c>
      <c r="T1206" s="8">
        <v>43426</v>
      </c>
      <c r="U1206" s="8">
        <v>43558</v>
      </c>
      <c r="V1206" s="7" t="b">
        <v>0</v>
      </c>
      <c r="W1206" s="6" t="s">
        <v>860</v>
      </c>
      <c r="X1206" s="6" t="s">
        <v>640</v>
      </c>
      <c r="Y1206" s="7">
        <v>1</v>
      </c>
      <c r="Z1206" s="6" t="s">
        <v>713</v>
      </c>
      <c r="AA1206" s="6" t="str">
        <f t="shared" si="72"/>
        <v/>
      </c>
      <c r="AB1206" s="6" t="str">
        <f t="shared" si="73"/>
        <v/>
      </c>
      <c r="AD1206" s="10" t="str">
        <f>VLOOKUP(R1206,Layout2!$B$2:$M$2395,12,FALSE)</f>
        <v/>
      </c>
      <c r="AE1206" s="10" t="str">
        <f>IF(ISNA(AD1206),VLOOKUP(C1206,Layout2!$F$2:$M$2395,8,FALSE),AD1206)</f>
        <v/>
      </c>
      <c r="AF1206" s="10" t="str">
        <f>IF(ISNA(AE1206),VLOOKUP(B1206,Layout2!$F$2:$M$2395,8,FALSE),AE1206)</f>
        <v/>
      </c>
      <c r="AG1206" s="10" t="str">
        <f>IF(ISNA(AF1206),VLOOKUP(B1206,Layout2!$B$2:$M$2395,12,FALSE),AF1206)</f>
        <v/>
      </c>
      <c r="AI1206" s="17" t="e">
        <v>#N/A</v>
      </c>
      <c r="AJ1206" s="17" t="e">
        <v>#N/A</v>
      </c>
      <c r="AK1206" s="17" t="s">
        <v>19</v>
      </c>
      <c r="AL1206" t="str">
        <f t="shared" si="74"/>
        <v/>
      </c>
      <c r="AM1206" t="str">
        <f t="shared" si="75"/>
        <v>Imovel AV DR CARDOSO DE MELO 1460</v>
      </c>
    </row>
    <row r="1207" spans="1:39" ht="12.75" customHeight="1" x14ac:dyDescent="0.3">
      <c r="A1207" s="6" t="s">
        <v>3430</v>
      </c>
      <c r="B1207" s="6" t="s">
        <v>3431</v>
      </c>
      <c r="C1207" s="6" t="s">
        <v>3432</v>
      </c>
      <c r="D1207" s="7" t="b">
        <v>0</v>
      </c>
      <c r="E1207" s="6" t="s">
        <v>1004</v>
      </c>
      <c r="F1207" s="6" t="s">
        <v>859</v>
      </c>
      <c r="G1207" s="8">
        <v>43437</v>
      </c>
      <c r="H1207" s="8">
        <v>43467</v>
      </c>
      <c r="I1207" s="9"/>
      <c r="J1207" s="9"/>
      <c r="K1207" s="9"/>
      <c r="L1207" s="6" t="s">
        <v>19</v>
      </c>
      <c r="M1207" s="9"/>
      <c r="N1207" s="6" t="s">
        <v>888</v>
      </c>
      <c r="O1207" s="9"/>
      <c r="P1207" s="7">
        <v>0</v>
      </c>
      <c r="Q1207" s="6" t="s">
        <v>999</v>
      </c>
      <c r="R1207" s="6" t="s">
        <v>3431</v>
      </c>
      <c r="S1207" s="6" t="s">
        <v>19</v>
      </c>
      <c r="T1207" s="8">
        <v>43434</v>
      </c>
      <c r="U1207" s="8">
        <v>43434</v>
      </c>
      <c r="V1207" s="7" t="b">
        <v>0</v>
      </c>
      <c r="W1207" s="6" t="s">
        <v>1230</v>
      </c>
      <c r="X1207" s="6" t="s">
        <v>1000</v>
      </c>
      <c r="Y1207" s="7">
        <v>1</v>
      </c>
      <c r="Z1207" s="6" t="s">
        <v>713</v>
      </c>
      <c r="AA1207" s="6" t="str">
        <f t="shared" si="72"/>
        <v/>
      </c>
      <c r="AB1207" s="6" t="str">
        <f t="shared" si="73"/>
        <v/>
      </c>
      <c r="AD1207" s="10" t="e">
        <f>VLOOKUP(R1207,Layout2!$B$2:$M$2395,12,FALSE)</f>
        <v>#N/A</v>
      </c>
      <c r="AE1207" s="10" t="e">
        <f>IF(ISNA(AD1207),VLOOKUP(C1207,Layout2!$F$2:$M$2395,8,FALSE),AD1207)</f>
        <v>#N/A</v>
      </c>
      <c r="AF1207" s="10" t="e">
        <f>IF(ISNA(AE1207),VLOOKUP(B1207,Layout2!$F$2:$M$2395,8,FALSE),AE1207)</f>
        <v>#N/A</v>
      </c>
      <c r="AG1207" s="10" t="e">
        <f>IF(ISNA(AF1207),VLOOKUP(B1207,Layout2!$B$2:$M$2395,12,FALSE),AF1207)</f>
        <v>#N/A</v>
      </c>
      <c r="AI1207" s="17" t="e">
        <v>#N/A</v>
      </c>
      <c r="AJ1207" s="17" t="e">
        <v>#N/A</v>
      </c>
      <c r="AK1207" s="17" t="s">
        <v>19</v>
      </c>
      <c r="AL1207" t="str">
        <f t="shared" si="74"/>
        <v/>
      </c>
      <c r="AM1207" t="str">
        <f t="shared" si="75"/>
        <v>FutDOLF19</v>
      </c>
    </row>
    <row r="1208" spans="1:39" ht="12.75" customHeight="1" x14ac:dyDescent="0.3">
      <c r="A1208" s="6" t="s">
        <v>3433</v>
      </c>
      <c r="B1208" s="6" t="s">
        <v>3434</v>
      </c>
      <c r="C1208" s="6" t="s">
        <v>3434</v>
      </c>
      <c r="D1208" s="7" t="b">
        <v>0</v>
      </c>
      <c r="E1208" s="6" t="s">
        <v>1004</v>
      </c>
      <c r="F1208" s="6" t="s">
        <v>859</v>
      </c>
      <c r="G1208" s="8">
        <v>43441</v>
      </c>
      <c r="H1208" s="8">
        <v>43542</v>
      </c>
      <c r="I1208" s="9"/>
      <c r="J1208" s="9"/>
      <c r="K1208" s="9"/>
      <c r="L1208" s="6" t="s">
        <v>19</v>
      </c>
      <c r="M1208" s="9"/>
      <c r="N1208" s="6" t="s">
        <v>998</v>
      </c>
      <c r="O1208" s="9"/>
      <c r="P1208" s="7">
        <v>0</v>
      </c>
      <c r="Q1208" s="6" t="s">
        <v>999</v>
      </c>
      <c r="R1208" s="6" t="s">
        <v>19</v>
      </c>
      <c r="S1208" s="6" t="s">
        <v>19</v>
      </c>
      <c r="T1208" s="8">
        <v>43440</v>
      </c>
      <c r="U1208" s="8">
        <v>43531</v>
      </c>
      <c r="V1208" s="7" t="b">
        <v>0</v>
      </c>
      <c r="W1208" s="6" t="s">
        <v>860</v>
      </c>
      <c r="X1208" s="6" t="s">
        <v>1000</v>
      </c>
      <c r="Y1208" s="7">
        <v>1</v>
      </c>
      <c r="Z1208" s="6" t="s">
        <v>713</v>
      </c>
      <c r="AA1208" s="6" t="str">
        <f t="shared" si="72"/>
        <v/>
      </c>
      <c r="AB1208" s="6" t="str">
        <f t="shared" si="73"/>
        <v/>
      </c>
      <c r="AD1208" s="10" t="e">
        <f>VLOOKUP(R1208,Layout2!$B$2:$M$2395,12,FALSE)</f>
        <v>#N/A</v>
      </c>
      <c r="AE1208" s="10" t="e">
        <f>IF(ISNA(AD1208),VLOOKUP(C1208,Layout2!$F$2:$M$2395,8,FALSE),AD1208)</f>
        <v>#N/A</v>
      </c>
      <c r="AF1208" s="10" t="e">
        <f>IF(ISNA(AE1208),VLOOKUP(B1208,Layout2!$F$2:$M$2395,8,FALSE),AE1208)</f>
        <v>#N/A</v>
      </c>
      <c r="AG1208" s="10" t="e">
        <f>IF(ISNA(AF1208),VLOOKUP(B1208,Layout2!$B$2:$M$2395,12,FALSE),AF1208)</f>
        <v>#N/A</v>
      </c>
      <c r="AI1208" s="17" t="e">
        <v>#N/A</v>
      </c>
      <c r="AJ1208" s="17" t="e">
        <v>#N/A</v>
      </c>
      <c r="AK1208" s="17" t="s">
        <v>19</v>
      </c>
      <c r="AL1208" t="str">
        <f t="shared" si="74"/>
        <v/>
      </c>
      <c r="AM1208" t="str">
        <f t="shared" si="75"/>
        <v>FutCNPCNPH9</v>
      </c>
    </row>
    <row r="1209" spans="1:39" ht="12.75" customHeight="1" x14ac:dyDescent="0.3">
      <c r="A1209" s="6" t="s">
        <v>3435</v>
      </c>
      <c r="B1209" s="6" t="s">
        <v>3436</v>
      </c>
      <c r="C1209" s="6" t="s">
        <v>3437</v>
      </c>
      <c r="D1209" s="7" t="b">
        <v>0</v>
      </c>
      <c r="E1209" s="6" t="s">
        <v>874</v>
      </c>
      <c r="F1209" s="6" t="s">
        <v>867</v>
      </c>
      <c r="G1209" s="8">
        <v>43441</v>
      </c>
      <c r="H1209" s="8">
        <v>43621</v>
      </c>
      <c r="I1209" s="9"/>
      <c r="J1209" s="9"/>
      <c r="K1209" s="9"/>
      <c r="L1209" s="6" t="s">
        <v>19</v>
      </c>
      <c r="M1209" s="9"/>
      <c r="N1209" s="6" t="s">
        <v>888</v>
      </c>
      <c r="O1209" s="9"/>
      <c r="P1209" s="7">
        <v>2.5000000000000001E-2</v>
      </c>
      <c r="Q1209" s="6" t="s">
        <v>999</v>
      </c>
      <c r="R1209" s="6" t="s">
        <v>3436</v>
      </c>
      <c r="S1209" s="6" t="s">
        <v>19</v>
      </c>
      <c r="T1209" s="8">
        <v>43441</v>
      </c>
      <c r="U1209" s="8">
        <v>43530</v>
      </c>
      <c r="V1209" s="7" t="b">
        <v>0</v>
      </c>
      <c r="W1209" s="6" t="s">
        <v>860</v>
      </c>
      <c r="X1209" s="6" t="s">
        <v>870</v>
      </c>
      <c r="Y1209" s="7">
        <v>1</v>
      </c>
      <c r="Z1209" s="6" t="s">
        <v>713</v>
      </c>
      <c r="AA1209" s="6" t="str">
        <f t="shared" si="72"/>
        <v>MEAL3</v>
      </c>
      <c r="AB1209" s="6" t="str">
        <f t="shared" si="73"/>
        <v/>
      </c>
      <c r="AD1209" s="10" t="e">
        <f>VLOOKUP(R1209,Layout2!$B$2:$M$2395,12,FALSE)</f>
        <v>#N/A</v>
      </c>
      <c r="AE1209" s="10" t="e">
        <f>IF(ISNA(AD1209),VLOOKUP(C1209,Layout2!$F$2:$M$2395,8,FALSE),AD1209)</f>
        <v>#N/A</v>
      </c>
      <c r="AF1209" s="10" t="e">
        <f>IF(ISNA(AE1209),VLOOKUP(B1209,Layout2!$F$2:$M$2395,8,FALSE),AE1209)</f>
        <v>#N/A</v>
      </c>
      <c r="AG1209" s="10" t="e">
        <f>IF(ISNA(AF1209),VLOOKUP(B1209,Layout2!$B$2:$M$2395,12,FALSE),AF1209)</f>
        <v>#N/A</v>
      </c>
      <c r="AI1209" s="17" t="e">
        <v>#N/A</v>
      </c>
      <c r="AJ1209" s="17" t="s">
        <v>3438</v>
      </c>
      <c r="AK1209" s="17" t="s">
        <v>3438</v>
      </c>
      <c r="AL1209" t="str">
        <f t="shared" si="74"/>
        <v>MEAL3</v>
      </c>
      <c r="AM1209" t="str">
        <f t="shared" si="75"/>
        <v>NP IMC 1S 1E</v>
      </c>
    </row>
    <row r="1210" spans="1:39" ht="12.75" customHeight="1" x14ac:dyDescent="0.3">
      <c r="A1210" s="6" t="s">
        <v>3439</v>
      </c>
      <c r="B1210" s="6" t="s">
        <v>366</v>
      </c>
      <c r="C1210" s="6" t="s">
        <v>367</v>
      </c>
      <c r="D1210" s="7" t="b">
        <v>0</v>
      </c>
      <c r="E1210" s="6" t="s">
        <v>974</v>
      </c>
      <c r="F1210" s="6" t="s">
        <v>975</v>
      </c>
      <c r="G1210" s="8">
        <v>43452</v>
      </c>
      <c r="H1210" s="8">
        <v>55153</v>
      </c>
      <c r="I1210" s="9"/>
      <c r="J1210" s="9"/>
      <c r="K1210" s="9"/>
      <c r="L1210" s="6" t="s">
        <v>19</v>
      </c>
      <c r="M1210" s="9"/>
      <c r="N1210" s="6" t="s">
        <v>888</v>
      </c>
      <c r="O1210" s="9"/>
      <c r="P1210" s="7">
        <v>0</v>
      </c>
      <c r="Q1210" s="6" t="s">
        <v>999</v>
      </c>
      <c r="R1210" s="6" t="s">
        <v>3440</v>
      </c>
      <c r="S1210" s="6" t="s">
        <v>19</v>
      </c>
      <c r="T1210" s="8">
        <v>43451</v>
      </c>
      <c r="U1210" s="8">
        <v>43465</v>
      </c>
      <c r="V1210" s="7" t="b">
        <v>0</v>
      </c>
      <c r="W1210" s="6" t="s">
        <v>860</v>
      </c>
      <c r="X1210" s="6" t="s">
        <v>861</v>
      </c>
      <c r="Y1210" s="7">
        <v>1</v>
      </c>
      <c r="Z1210" s="6" t="s">
        <v>713</v>
      </c>
      <c r="AA1210" s="6" t="str">
        <f t="shared" si="72"/>
        <v/>
      </c>
      <c r="AB1210" s="6" t="str">
        <f t="shared" si="73"/>
        <v/>
      </c>
      <c r="AD1210" s="10" t="e">
        <f>VLOOKUP(R1210,Layout2!$B$2:$M$2395,12,FALSE)</f>
        <v>#N/A</v>
      </c>
      <c r="AE1210" s="10" t="str">
        <f>IF(ISNA(AD1210),VLOOKUP(C1210,Layout2!$F$2:$M$2395,8,FALSE),AD1210)</f>
        <v/>
      </c>
      <c r="AF1210" s="10" t="str">
        <f>IF(ISNA(AE1210),VLOOKUP(B1210,Layout2!$F$2:$M$2395,8,FALSE),AE1210)</f>
        <v/>
      </c>
      <c r="AG1210" s="10" t="str">
        <f>IF(ISNA(AF1210),VLOOKUP(B1210,Layout2!$B$2:$M$2395,12,FALSE),AF1210)</f>
        <v/>
      </c>
      <c r="AI1210" s="17" t="e">
        <v>#N/A</v>
      </c>
      <c r="AJ1210" s="17" t="e">
        <v>#N/A</v>
      </c>
      <c r="AK1210" s="17" t="s">
        <v>19</v>
      </c>
      <c r="AL1210" t="str">
        <f t="shared" si="74"/>
        <v/>
      </c>
      <c r="AM1210" t="str">
        <f t="shared" si="75"/>
        <v>VINCI LOGISTICA FII</v>
      </c>
    </row>
    <row r="1211" spans="1:39" ht="12.75" customHeight="1" x14ac:dyDescent="0.3">
      <c r="A1211" s="6" t="s">
        <v>3441</v>
      </c>
      <c r="B1211" s="6" t="s">
        <v>3442</v>
      </c>
      <c r="C1211" s="6" t="s">
        <v>3443</v>
      </c>
      <c r="D1211" s="7" t="b">
        <v>0</v>
      </c>
      <c r="E1211" s="6" t="s">
        <v>974</v>
      </c>
      <c r="F1211" s="6" t="s">
        <v>975</v>
      </c>
      <c r="G1211" s="8">
        <v>43452</v>
      </c>
      <c r="H1211" s="8">
        <v>55153</v>
      </c>
      <c r="I1211" s="9"/>
      <c r="J1211" s="9"/>
      <c r="K1211" s="9"/>
      <c r="L1211" s="6" t="s">
        <v>19</v>
      </c>
      <c r="M1211" s="9"/>
      <c r="N1211" s="6" t="s">
        <v>888</v>
      </c>
      <c r="O1211" s="9"/>
      <c r="P1211" s="7">
        <v>0</v>
      </c>
      <c r="Q1211" s="6" t="s">
        <v>999</v>
      </c>
      <c r="R1211" s="6" t="s">
        <v>3444</v>
      </c>
      <c r="S1211" s="6" t="s">
        <v>19</v>
      </c>
      <c r="T1211" s="8">
        <v>43451</v>
      </c>
      <c r="U1211" s="8">
        <v>43473</v>
      </c>
      <c r="V1211" s="7" t="b">
        <v>0</v>
      </c>
      <c r="W1211" s="6" t="s">
        <v>860</v>
      </c>
      <c r="X1211" s="6" t="s">
        <v>861</v>
      </c>
      <c r="Y1211" s="7">
        <v>1</v>
      </c>
      <c r="Z1211" s="6" t="s">
        <v>713</v>
      </c>
      <c r="AA1211" s="6" t="str">
        <f t="shared" si="72"/>
        <v/>
      </c>
      <c r="AB1211" s="6" t="str">
        <f t="shared" si="73"/>
        <v/>
      </c>
      <c r="AD1211" s="10" t="e">
        <f>VLOOKUP(R1211,Layout2!$B$2:$M$2395,12,FALSE)</f>
        <v>#N/A</v>
      </c>
      <c r="AE1211" s="10" t="e">
        <f>IF(ISNA(AD1211),VLOOKUP(C1211,Layout2!$F$2:$M$2395,8,FALSE),AD1211)</f>
        <v>#N/A</v>
      </c>
      <c r="AF1211" s="10" t="e">
        <f>IF(ISNA(AE1211),VLOOKUP(B1211,Layout2!$F$2:$M$2395,8,FALSE),AE1211)</f>
        <v>#N/A</v>
      </c>
      <c r="AG1211" s="10" t="e">
        <f>IF(ISNA(AF1211),VLOOKUP(B1211,Layout2!$B$2:$M$2395,12,FALSE),AF1211)</f>
        <v>#N/A</v>
      </c>
      <c r="AI1211" s="17" t="e">
        <v>#N/A</v>
      </c>
      <c r="AJ1211" s="17" t="e">
        <v>#N/A</v>
      </c>
      <c r="AK1211" s="17" t="s">
        <v>19</v>
      </c>
      <c r="AL1211" t="str">
        <f t="shared" si="74"/>
        <v/>
      </c>
      <c r="AM1211" t="str">
        <f t="shared" si="75"/>
        <v>SDI RIO BRAVO RENDA LOGÍSTICA - FII</v>
      </c>
    </row>
    <row r="1212" spans="1:39" ht="12.75" customHeight="1" x14ac:dyDescent="0.3">
      <c r="A1212" s="6" t="s">
        <v>3445</v>
      </c>
      <c r="B1212" s="6" t="s">
        <v>493</v>
      </c>
      <c r="C1212" s="6" t="s">
        <v>3446</v>
      </c>
      <c r="D1212" s="7" t="b">
        <v>0</v>
      </c>
      <c r="E1212" s="6" t="s">
        <v>1089</v>
      </c>
      <c r="F1212" s="6" t="s">
        <v>975</v>
      </c>
      <c r="G1212" s="8">
        <v>43455</v>
      </c>
      <c r="H1212" s="8">
        <v>55153</v>
      </c>
      <c r="I1212" s="9"/>
      <c r="J1212" s="9"/>
      <c r="K1212" s="9"/>
      <c r="L1212" s="6" t="s">
        <v>19</v>
      </c>
      <c r="M1212" s="9"/>
      <c r="N1212" s="6" t="s">
        <v>888</v>
      </c>
      <c r="O1212" s="9"/>
      <c r="P1212" s="7">
        <v>0</v>
      </c>
      <c r="Q1212" s="6" t="s">
        <v>999</v>
      </c>
      <c r="R1212" s="6" t="s">
        <v>493</v>
      </c>
      <c r="S1212" s="6" t="s">
        <v>19</v>
      </c>
      <c r="T1212" s="8">
        <v>43454</v>
      </c>
      <c r="U1212" s="8">
        <v>43581</v>
      </c>
      <c r="V1212" s="7" t="b">
        <v>0</v>
      </c>
      <c r="W1212" s="6" t="s">
        <v>860</v>
      </c>
      <c r="X1212" s="6" t="s">
        <v>861</v>
      </c>
      <c r="Y1212" s="7">
        <v>1</v>
      </c>
      <c r="Z1212" s="6" t="s">
        <v>713</v>
      </c>
      <c r="AA1212" s="6" t="str">
        <f t="shared" si="72"/>
        <v/>
      </c>
      <c r="AB1212" s="6" t="str">
        <f t="shared" si="73"/>
        <v>30590978000111</v>
      </c>
      <c r="AD1212" s="10" t="str">
        <f>VLOOKUP(R1212,Layout2!$B$2:$M$2395,12,FALSE)</f>
        <v>30590978000111</v>
      </c>
      <c r="AE1212" s="10" t="str">
        <f>IF(ISNA(AD1212),VLOOKUP(C1212,Layout2!$F$2:$M$2395,8,FALSE),AD1212)</f>
        <v>30590978000111</v>
      </c>
      <c r="AF1212" s="10" t="str">
        <f>IF(ISNA(AE1212),VLOOKUP(B1212,Layout2!$F$2:$M$2395,8,FALSE),AE1212)</f>
        <v>30590978000111</v>
      </c>
      <c r="AG1212" s="10" t="str">
        <f>IF(ISNA(AF1212),VLOOKUP(B1212,Layout2!$B$2:$M$2395,12,FALSE),AF1212)</f>
        <v>30590978000111</v>
      </c>
      <c r="AI1212" s="17" t="e">
        <v>#N/A</v>
      </c>
      <c r="AJ1212" s="17" t="e">
        <v>#N/A</v>
      </c>
      <c r="AK1212" s="17" t="s">
        <v>19</v>
      </c>
      <c r="AL1212" t="str">
        <f t="shared" si="74"/>
        <v/>
      </c>
      <c r="AM1212" t="str">
        <f t="shared" si="75"/>
        <v>FIDC Automotivo</v>
      </c>
    </row>
    <row r="1213" spans="1:39" ht="12.75" customHeight="1" x14ac:dyDescent="0.3">
      <c r="A1213" s="6" t="s">
        <v>3447</v>
      </c>
      <c r="B1213" s="6" t="s">
        <v>3448</v>
      </c>
      <c r="C1213" s="6" t="s">
        <v>3449</v>
      </c>
      <c r="D1213" s="7" t="b">
        <v>0</v>
      </c>
      <c r="E1213" s="6" t="s">
        <v>1004</v>
      </c>
      <c r="F1213" s="6" t="s">
        <v>859</v>
      </c>
      <c r="G1213" s="8">
        <v>43455</v>
      </c>
      <c r="H1213" s="8">
        <v>43497</v>
      </c>
      <c r="I1213" s="9"/>
      <c r="J1213" s="9"/>
      <c r="K1213" s="9"/>
      <c r="L1213" s="6" t="s">
        <v>19</v>
      </c>
      <c r="M1213" s="9"/>
      <c r="N1213" s="6" t="s">
        <v>888</v>
      </c>
      <c r="O1213" s="9"/>
      <c r="P1213" s="7">
        <v>0</v>
      </c>
      <c r="Q1213" s="6" t="s">
        <v>999</v>
      </c>
      <c r="R1213" s="6" t="s">
        <v>3448</v>
      </c>
      <c r="S1213" s="6" t="s">
        <v>19</v>
      </c>
      <c r="T1213" s="8">
        <v>43454</v>
      </c>
      <c r="U1213" s="8">
        <v>43454</v>
      </c>
      <c r="V1213" s="7" t="b">
        <v>0</v>
      </c>
      <c r="W1213" s="6" t="s">
        <v>1230</v>
      </c>
      <c r="X1213" s="6" t="s">
        <v>1000</v>
      </c>
      <c r="Y1213" s="7">
        <v>1</v>
      </c>
      <c r="Z1213" s="6" t="s">
        <v>713</v>
      </c>
      <c r="AA1213" s="6" t="str">
        <f t="shared" si="72"/>
        <v/>
      </c>
      <c r="AB1213" s="6" t="str">
        <f t="shared" si="73"/>
        <v/>
      </c>
      <c r="AD1213" s="10" t="e">
        <f>VLOOKUP(R1213,Layout2!$B$2:$M$2395,12,FALSE)</f>
        <v>#N/A</v>
      </c>
      <c r="AE1213" s="10" t="e">
        <f>IF(ISNA(AD1213),VLOOKUP(C1213,Layout2!$F$2:$M$2395,8,FALSE),AD1213)</f>
        <v>#N/A</v>
      </c>
      <c r="AF1213" s="10" t="e">
        <f>IF(ISNA(AE1213),VLOOKUP(B1213,Layout2!$F$2:$M$2395,8,FALSE),AE1213)</f>
        <v>#N/A</v>
      </c>
      <c r="AG1213" s="10" t="e">
        <f>IF(ISNA(AF1213),VLOOKUP(B1213,Layout2!$B$2:$M$2395,12,FALSE),AF1213)</f>
        <v>#N/A</v>
      </c>
      <c r="AI1213" s="17" t="e">
        <v>#N/A</v>
      </c>
      <c r="AJ1213" s="17" t="e">
        <v>#N/A</v>
      </c>
      <c r="AK1213" s="17" t="s">
        <v>19</v>
      </c>
      <c r="AL1213" t="str">
        <f t="shared" si="74"/>
        <v/>
      </c>
      <c r="AM1213" t="str">
        <f t="shared" si="75"/>
        <v>FutDOLG19</v>
      </c>
    </row>
    <row r="1214" spans="1:39" ht="12.75" customHeight="1" x14ac:dyDescent="0.3">
      <c r="A1214" s="6" t="s">
        <v>3450</v>
      </c>
      <c r="B1214" s="6" t="s">
        <v>116</v>
      </c>
      <c r="C1214" s="6" t="s">
        <v>117</v>
      </c>
      <c r="D1214" s="7" t="b">
        <v>0</v>
      </c>
      <c r="E1214" s="6" t="s">
        <v>1105</v>
      </c>
      <c r="F1214" s="6" t="s">
        <v>867</v>
      </c>
      <c r="G1214" s="8">
        <v>43455</v>
      </c>
      <c r="H1214" s="8">
        <v>47115</v>
      </c>
      <c r="I1214" s="9"/>
      <c r="J1214" s="9"/>
      <c r="K1214" s="9"/>
      <c r="L1214" s="6" t="s">
        <v>19</v>
      </c>
      <c r="M1214" s="9"/>
      <c r="N1214" s="6" t="s">
        <v>888</v>
      </c>
      <c r="O1214" s="9"/>
      <c r="P1214" s="7">
        <v>1.37E-2</v>
      </c>
      <c r="Q1214" s="6" t="s">
        <v>999</v>
      </c>
      <c r="R1214" s="6" t="s">
        <v>116</v>
      </c>
      <c r="S1214" s="6" t="s">
        <v>19</v>
      </c>
      <c r="T1214" s="8">
        <v>43458</v>
      </c>
      <c r="U1214" s="8">
        <v>43475</v>
      </c>
      <c r="V1214" s="7" t="b">
        <v>0</v>
      </c>
      <c r="W1214" s="6" t="s">
        <v>860</v>
      </c>
      <c r="X1214" s="6" t="s">
        <v>870</v>
      </c>
      <c r="Y1214" s="7">
        <v>1</v>
      </c>
      <c r="Z1214" s="6" t="s">
        <v>713</v>
      </c>
      <c r="AA1214" s="6" t="str">
        <f t="shared" si="72"/>
        <v/>
      </c>
      <c r="AB1214" s="6" t="str">
        <f t="shared" si="73"/>
        <v>10608405000160</v>
      </c>
      <c r="AD1214" s="10" t="str">
        <f>VLOOKUP(R1214,Layout2!$B$2:$M$2395,12,FALSE)</f>
        <v>10608405000160</v>
      </c>
      <c r="AE1214" s="10" t="str">
        <f>IF(ISNA(AD1214),VLOOKUP(C1214,Layout2!$F$2:$M$2395,8,FALSE),AD1214)</f>
        <v>10608405000160</v>
      </c>
      <c r="AF1214" s="10" t="str">
        <f>IF(ISNA(AE1214),VLOOKUP(B1214,Layout2!$F$2:$M$2395,8,FALSE),AE1214)</f>
        <v>10608405000160</v>
      </c>
      <c r="AG1214" s="10" t="str">
        <f>IF(ISNA(AF1214),VLOOKUP(B1214,Layout2!$B$2:$M$2395,12,FALSE),AF1214)</f>
        <v>10608405000160</v>
      </c>
      <c r="AI1214" s="17" t="e">
        <v>#N/A</v>
      </c>
      <c r="AJ1214" s="17" t="e">
        <v>#N/A</v>
      </c>
      <c r="AK1214" s="17" t="s">
        <v>19</v>
      </c>
      <c r="AL1214" t="str">
        <f t="shared" si="74"/>
        <v/>
      </c>
      <c r="AM1214" t="str">
        <f t="shared" si="75"/>
        <v>CRI LOG CP Barigui Sec 66S 1E</v>
      </c>
    </row>
    <row r="1215" spans="1:39" ht="12.75" customHeight="1" x14ac:dyDescent="0.3">
      <c r="A1215" s="6" t="s">
        <v>3451</v>
      </c>
      <c r="B1215" s="6" t="s">
        <v>194</v>
      </c>
      <c r="C1215" s="6" t="s">
        <v>195</v>
      </c>
      <c r="D1215" s="7" t="b">
        <v>0</v>
      </c>
      <c r="E1215" s="6" t="s">
        <v>874</v>
      </c>
      <c r="F1215" s="6" t="s">
        <v>867</v>
      </c>
      <c r="G1215" s="8">
        <v>43434</v>
      </c>
      <c r="H1215" s="8">
        <v>45260</v>
      </c>
      <c r="I1215" s="9"/>
      <c r="J1215" s="9"/>
      <c r="K1215" s="9"/>
      <c r="L1215" s="6" t="s">
        <v>19</v>
      </c>
      <c r="M1215" s="9"/>
      <c r="N1215" s="6" t="s">
        <v>882</v>
      </c>
      <c r="O1215" s="9"/>
      <c r="P1215" s="7">
        <v>0.111</v>
      </c>
      <c r="Q1215" s="6" t="s">
        <v>999</v>
      </c>
      <c r="R1215" s="6" t="s">
        <v>194</v>
      </c>
      <c r="S1215" s="6" t="s">
        <v>19</v>
      </c>
      <c r="T1215" s="8">
        <v>43460</v>
      </c>
      <c r="U1215" s="8">
        <v>43608</v>
      </c>
      <c r="V1215" s="7" t="b">
        <v>0</v>
      </c>
      <c r="W1215" s="6" t="s">
        <v>860</v>
      </c>
      <c r="X1215" s="6" t="s">
        <v>875</v>
      </c>
      <c r="Y1215" s="7">
        <v>1</v>
      </c>
      <c r="Z1215" s="6" t="s">
        <v>713</v>
      </c>
      <c r="AA1215" s="6" t="str">
        <f t="shared" si="72"/>
        <v>1706976D</v>
      </c>
      <c r="AB1215" s="6" t="str">
        <f t="shared" si="73"/>
        <v>29845329000135</v>
      </c>
      <c r="AD1215" s="10" t="str">
        <f>VLOOKUP(R1215,Layout2!$B$2:$M$2395,12,FALSE)</f>
        <v>29845329000135</v>
      </c>
      <c r="AE1215" s="10" t="str">
        <f>IF(ISNA(AD1215),VLOOKUP(C1215,Layout2!$F$2:$M$2395,8,FALSE),AD1215)</f>
        <v>29845329000135</v>
      </c>
      <c r="AF1215" s="10" t="str">
        <f>IF(ISNA(AE1215),VLOOKUP(B1215,Layout2!$F$2:$M$2395,8,FALSE),AE1215)</f>
        <v>29845329000135</v>
      </c>
      <c r="AG1215" s="10" t="str">
        <f>IF(ISNA(AF1215),VLOOKUP(B1215,Layout2!$B$2:$M$2395,12,FALSE),AF1215)</f>
        <v>29845329000135</v>
      </c>
      <c r="AI1215" s="17" t="s">
        <v>3452</v>
      </c>
      <c r="AJ1215" s="17" t="s">
        <v>3452</v>
      </c>
      <c r="AK1215" s="17" t="s">
        <v>3452</v>
      </c>
      <c r="AL1215" t="str">
        <f t="shared" si="74"/>
        <v>1706976D</v>
      </c>
      <c r="AM1215" t="str">
        <f t="shared" si="75"/>
        <v>Debênture Copisec Sênior</v>
      </c>
    </row>
    <row r="1216" spans="1:39" ht="12.75" customHeight="1" x14ac:dyDescent="0.3">
      <c r="A1216" s="6" t="s">
        <v>3453</v>
      </c>
      <c r="B1216" s="6" t="s">
        <v>75</v>
      </c>
      <c r="C1216" s="6" t="s">
        <v>76</v>
      </c>
      <c r="D1216" s="7" t="b">
        <v>0</v>
      </c>
      <c r="E1216" s="6" t="s">
        <v>1105</v>
      </c>
      <c r="F1216" s="6" t="s">
        <v>867</v>
      </c>
      <c r="G1216" s="8">
        <v>43455</v>
      </c>
      <c r="H1216" s="8">
        <v>50775</v>
      </c>
      <c r="I1216" s="9"/>
      <c r="J1216" s="9"/>
      <c r="K1216" s="9"/>
      <c r="L1216" s="6" t="s">
        <v>19</v>
      </c>
      <c r="M1216" s="9"/>
      <c r="N1216" s="6" t="s">
        <v>882</v>
      </c>
      <c r="O1216" s="9"/>
      <c r="P1216" s="7">
        <v>6.6699999999999995E-2</v>
      </c>
      <c r="Q1216" s="6" t="s">
        <v>999</v>
      </c>
      <c r="R1216" s="6" t="s">
        <v>75</v>
      </c>
      <c r="S1216" s="6" t="s">
        <v>19</v>
      </c>
      <c r="T1216" s="8">
        <v>43462</v>
      </c>
      <c r="U1216" s="8">
        <v>43530</v>
      </c>
      <c r="V1216" s="7" t="b">
        <v>0</v>
      </c>
      <c r="W1216" s="6" t="s">
        <v>860</v>
      </c>
      <c r="X1216" s="6" t="s">
        <v>870</v>
      </c>
      <c r="Y1216" s="7">
        <v>1</v>
      </c>
      <c r="Z1216" s="6" t="s">
        <v>713</v>
      </c>
      <c r="AA1216" s="6" t="str">
        <f t="shared" si="72"/>
        <v>BRFS3</v>
      </c>
      <c r="AB1216" s="6" t="str">
        <f t="shared" si="73"/>
        <v>08769451000108</v>
      </c>
      <c r="AD1216" s="10" t="str">
        <f>VLOOKUP(R1216,Layout2!$B$2:$M$2395,12,FALSE)</f>
        <v>08769451000108</v>
      </c>
      <c r="AE1216" s="10" t="str">
        <f>IF(ISNA(AD1216),VLOOKUP(C1216,Layout2!$F$2:$M$2395,8,FALSE),AD1216)</f>
        <v>08769451000108</v>
      </c>
      <c r="AF1216" s="10" t="str">
        <f>IF(ISNA(AE1216),VLOOKUP(B1216,Layout2!$F$2:$M$2395,8,FALSE),AE1216)</f>
        <v>08769451000108</v>
      </c>
      <c r="AG1216" s="10" t="str">
        <f>IF(ISNA(AF1216),VLOOKUP(B1216,Layout2!$B$2:$M$2395,12,FALSE),AF1216)</f>
        <v>08769451000108</v>
      </c>
      <c r="AI1216" s="17" t="e">
        <v>#N/A</v>
      </c>
      <c r="AJ1216" s="17" t="s">
        <v>3454</v>
      </c>
      <c r="AK1216" s="17" t="s">
        <v>3454</v>
      </c>
      <c r="AL1216" t="str">
        <f t="shared" si="74"/>
        <v>BRFS3</v>
      </c>
      <c r="AM1216" t="str">
        <f t="shared" si="75"/>
        <v>CRI Brasil Foods ISEC 27S 4E</v>
      </c>
    </row>
    <row r="1217" spans="1:39" ht="12.75" customHeight="1" x14ac:dyDescent="0.3">
      <c r="A1217" s="6" t="s">
        <v>3455</v>
      </c>
      <c r="B1217" s="6" t="s">
        <v>315</v>
      </c>
      <c r="C1217" s="6" t="s">
        <v>19</v>
      </c>
      <c r="D1217" s="7" t="b">
        <v>0</v>
      </c>
      <c r="E1217" s="6" t="s">
        <v>19</v>
      </c>
      <c r="F1217" s="6" t="s">
        <v>19</v>
      </c>
      <c r="G1217" s="8">
        <v>0</v>
      </c>
      <c r="H1217" s="8">
        <v>0</v>
      </c>
      <c r="I1217" s="9"/>
      <c r="J1217" s="9"/>
      <c r="K1217" s="9"/>
      <c r="L1217" s="6" t="s">
        <v>19</v>
      </c>
      <c r="M1217" s="9"/>
      <c r="N1217" s="6" t="s">
        <v>19</v>
      </c>
      <c r="O1217" s="9"/>
      <c r="P1217" s="7">
        <v>0</v>
      </c>
      <c r="Q1217" s="6" t="s">
        <v>19</v>
      </c>
      <c r="R1217" s="6" t="s">
        <v>19</v>
      </c>
      <c r="S1217" s="6" t="s">
        <v>19</v>
      </c>
      <c r="T1217" s="8">
        <v>43465</v>
      </c>
      <c r="U1217" s="8">
        <v>43465</v>
      </c>
      <c r="V1217" s="7" t="b">
        <v>0</v>
      </c>
      <c r="W1217" s="6" t="s">
        <v>712</v>
      </c>
      <c r="X1217" s="6" t="s">
        <v>19</v>
      </c>
      <c r="Y1217" s="7">
        <v>0</v>
      </c>
      <c r="Z1217" s="6" t="s">
        <v>19</v>
      </c>
      <c r="AA1217" s="6" t="str">
        <f t="shared" si="72"/>
        <v/>
      </c>
      <c r="AB1217" s="6" t="str">
        <f t="shared" si="73"/>
        <v/>
      </c>
      <c r="AD1217" s="10" t="e">
        <f>VLOOKUP(R1217,Layout2!$B$2:$M$2395,12,FALSE)</f>
        <v>#N/A</v>
      </c>
      <c r="AE1217" s="10" t="e">
        <f>IF(ISNA(AD1217),VLOOKUP(C1217,Layout2!$F$2:$M$2395,8,FALSE),AD1217)</f>
        <v>#N/A</v>
      </c>
      <c r="AF1217" s="10" t="str">
        <f>IF(ISNA(AE1217),VLOOKUP(B1217,Layout2!$F$2:$M$2395,8,FALSE),AE1217)</f>
        <v/>
      </c>
      <c r="AG1217" s="10" t="str">
        <f>IF(ISNA(AF1217),VLOOKUP(B1217,Layout2!$B$2:$M$2395,12,FALSE),AF1217)</f>
        <v/>
      </c>
      <c r="AI1217" s="17" t="e">
        <v>#N/A</v>
      </c>
      <c r="AJ1217" s="17" t="e">
        <v>#N/A</v>
      </c>
      <c r="AK1217" s="17" t="s">
        <v>19</v>
      </c>
      <c r="AL1217" t="str">
        <f t="shared" si="74"/>
        <v/>
      </c>
      <c r="AM1217" t="str">
        <f t="shared" si="75"/>
        <v>Unknown (CBOP11)</v>
      </c>
    </row>
    <row r="1218" spans="1:39" ht="12.75" customHeight="1" x14ac:dyDescent="0.3">
      <c r="A1218" s="6" t="s">
        <v>3456</v>
      </c>
      <c r="B1218" s="6" t="s">
        <v>76</v>
      </c>
      <c r="C1218" s="6" t="s">
        <v>76</v>
      </c>
      <c r="D1218" s="7" t="b">
        <v>0</v>
      </c>
      <c r="E1218" s="6" t="s">
        <v>1105</v>
      </c>
      <c r="F1218" s="6" t="s">
        <v>867</v>
      </c>
      <c r="G1218" s="8">
        <v>43455</v>
      </c>
      <c r="H1218" s="8">
        <v>50775</v>
      </c>
      <c r="I1218" s="9"/>
      <c r="J1218" s="9"/>
      <c r="K1218" s="9"/>
      <c r="L1218" s="6" t="s">
        <v>19</v>
      </c>
      <c r="M1218" s="9"/>
      <c r="N1218" s="6" t="s">
        <v>882</v>
      </c>
      <c r="O1218" s="9"/>
      <c r="P1218" s="7">
        <v>7.0199999999999999E-2</v>
      </c>
      <c r="Q1218" s="6" t="s">
        <v>3457</v>
      </c>
      <c r="R1218" s="6" t="s">
        <v>3458</v>
      </c>
      <c r="S1218" s="6" t="s">
        <v>19</v>
      </c>
      <c r="T1218" s="8">
        <v>43465</v>
      </c>
      <c r="U1218" s="8">
        <v>43530</v>
      </c>
      <c r="V1218" s="7" t="b">
        <v>1</v>
      </c>
      <c r="W1218" s="6" t="s">
        <v>860</v>
      </c>
      <c r="X1218" s="6" t="s">
        <v>870</v>
      </c>
      <c r="Y1218" s="7">
        <v>0</v>
      </c>
      <c r="Z1218" s="6" t="s">
        <v>980</v>
      </c>
      <c r="AA1218" s="6" t="str">
        <f t="shared" si="72"/>
        <v>BRFS3</v>
      </c>
      <c r="AB1218" s="6" t="str">
        <f t="shared" si="73"/>
        <v>08769451000108</v>
      </c>
      <c r="AD1218" s="10" t="e">
        <f>VLOOKUP(R1218,Layout2!$B$2:$M$2395,12,FALSE)</f>
        <v>#N/A</v>
      </c>
      <c r="AE1218" s="10" t="str">
        <f>IF(ISNA(AD1218),VLOOKUP(C1218,Layout2!$F$2:$M$2395,8,FALSE),AD1218)</f>
        <v>08769451000108</v>
      </c>
      <c r="AF1218" s="10" t="str">
        <f>IF(ISNA(AE1218),VLOOKUP(B1218,Layout2!$F$2:$M$2395,8,FALSE),AE1218)</f>
        <v>08769451000108</v>
      </c>
      <c r="AG1218" s="10" t="str">
        <f>IF(ISNA(AF1218),VLOOKUP(B1218,Layout2!$B$2:$M$2395,12,FALSE),AF1218)</f>
        <v>08769451000108</v>
      </c>
      <c r="AI1218" s="17" t="e">
        <v>#N/A</v>
      </c>
      <c r="AJ1218" s="17" t="s">
        <v>3454</v>
      </c>
      <c r="AK1218" s="17" t="s">
        <v>3454</v>
      </c>
      <c r="AL1218" t="str">
        <f t="shared" si="74"/>
        <v>BRFS3</v>
      </c>
      <c r="AM1218" t="str">
        <f t="shared" si="75"/>
        <v>CRI BRF ISEC 27S 4E</v>
      </c>
    </row>
    <row r="1219" spans="1:39" ht="12.75" customHeight="1" x14ac:dyDescent="0.3">
      <c r="A1219" s="6" t="s">
        <v>3459</v>
      </c>
      <c r="B1219" s="6" t="s">
        <v>3437</v>
      </c>
      <c r="C1219" s="6" t="s">
        <v>19</v>
      </c>
      <c r="D1219" s="7" t="b">
        <v>0</v>
      </c>
      <c r="E1219" s="6" t="s">
        <v>19</v>
      </c>
      <c r="F1219" s="6" t="s">
        <v>19</v>
      </c>
      <c r="G1219" s="8">
        <v>0</v>
      </c>
      <c r="H1219" s="8">
        <v>0</v>
      </c>
      <c r="I1219" s="9"/>
      <c r="J1219" s="9"/>
      <c r="K1219" s="9"/>
      <c r="L1219" s="6" t="s">
        <v>19</v>
      </c>
      <c r="M1219" s="9"/>
      <c r="N1219" s="6" t="s">
        <v>19</v>
      </c>
      <c r="O1219" s="9"/>
      <c r="P1219" s="7">
        <v>0</v>
      </c>
      <c r="Q1219" s="6" t="s">
        <v>19</v>
      </c>
      <c r="R1219" s="6" t="s">
        <v>19</v>
      </c>
      <c r="S1219" s="6" t="s">
        <v>19</v>
      </c>
      <c r="T1219" s="8">
        <v>43465</v>
      </c>
      <c r="U1219" s="8">
        <v>43465</v>
      </c>
      <c r="V1219" s="7" t="b">
        <v>0</v>
      </c>
      <c r="W1219" s="6" t="s">
        <v>712</v>
      </c>
      <c r="X1219" s="6" t="s">
        <v>19</v>
      </c>
      <c r="Y1219" s="7">
        <v>0</v>
      </c>
      <c r="Z1219" s="6" t="s">
        <v>19</v>
      </c>
      <c r="AA1219" s="6" t="str">
        <f t="shared" ref="AA1219:AA1282" si="76">+AK1219</f>
        <v/>
      </c>
      <c r="AB1219" s="6" t="str">
        <f t="shared" ref="AB1219:AB1282" si="77">IF(ISNA(AG1219),"",AG1219)</f>
        <v/>
      </c>
      <c r="AD1219" s="10" t="e">
        <f>VLOOKUP(R1219,Layout2!$B$2:$M$2395,12,FALSE)</f>
        <v>#N/A</v>
      </c>
      <c r="AE1219" s="10" t="e">
        <f>IF(ISNA(AD1219),VLOOKUP(C1219,Layout2!$F$2:$M$2395,8,FALSE),AD1219)</f>
        <v>#N/A</v>
      </c>
      <c r="AF1219" s="10" t="e">
        <f>IF(ISNA(AE1219),VLOOKUP(B1219,Layout2!$F$2:$M$2395,8,FALSE),AE1219)</f>
        <v>#N/A</v>
      </c>
      <c r="AG1219" s="10" t="e">
        <f>IF(ISNA(AF1219),VLOOKUP(B1219,Layout2!$B$2:$M$2395,12,FALSE),AF1219)</f>
        <v>#N/A</v>
      </c>
      <c r="AI1219" s="17" t="e">
        <v>#N/A</v>
      </c>
      <c r="AJ1219" s="17" t="e">
        <v>#N/A</v>
      </c>
      <c r="AK1219" s="17" t="s">
        <v>19</v>
      </c>
      <c r="AL1219" t="str">
        <f t="shared" ref="AL1219:AL1282" si="78">+AA1219</f>
        <v/>
      </c>
      <c r="AM1219" t="str">
        <f t="shared" ref="AM1219:AM1282" si="79">+A1219</f>
        <v>Unknown (NC0018005PU)</v>
      </c>
    </row>
    <row r="1220" spans="1:39" ht="12.75" customHeight="1" x14ac:dyDescent="0.3">
      <c r="A1220" s="6" t="s">
        <v>3460</v>
      </c>
      <c r="B1220" s="6" t="s">
        <v>306</v>
      </c>
      <c r="C1220" s="6" t="s">
        <v>19</v>
      </c>
      <c r="D1220" s="7" t="b">
        <v>0</v>
      </c>
      <c r="E1220" s="6" t="s">
        <v>19</v>
      </c>
      <c r="F1220" s="6" t="s">
        <v>19</v>
      </c>
      <c r="G1220" s="8">
        <v>0</v>
      </c>
      <c r="H1220" s="8">
        <v>0</v>
      </c>
      <c r="I1220" s="9"/>
      <c r="J1220" s="9"/>
      <c r="K1220" s="9"/>
      <c r="L1220" s="6" t="s">
        <v>19</v>
      </c>
      <c r="M1220" s="9"/>
      <c r="N1220" s="6" t="s">
        <v>19</v>
      </c>
      <c r="O1220" s="9"/>
      <c r="P1220" s="7">
        <v>0</v>
      </c>
      <c r="Q1220" s="6" t="s">
        <v>19</v>
      </c>
      <c r="R1220" s="6" t="s">
        <v>19</v>
      </c>
      <c r="S1220" s="6" t="s">
        <v>19</v>
      </c>
      <c r="T1220" s="8">
        <v>43465</v>
      </c>
      <c r="U1220" s="8">
        <v>43465</v>
      </c>
      <c r="V1220" s="7" t="b">
        <v>0</v>
      </c>
      <c r="W1220" s="6" t="s">
        <v>712</v>
      </c>
      <c r="X1220" s="6" t="s">
        <v>19</v>
      </c>
      <c r="Y1220" s="7">
        <v>0</v>
      </c>
      <c r="Z1220" s="6" t="s">
        <v>19</v>
      </c>
      <c r="AA1220" s="6" t="str">
        <f t="shared" si="76"/>
        <v/>
      </c>
      <c r="AB1220" s="6" t="str">
        <f t="shared" si="77"/>
        <v/>
      </c>
      <c r="AD1220" s="10" t="e">
        <f>VLOOKUP(R1220,Layout2!$B$2:$M$2395,12,FALSE)</f>
        <v>#N/A</v>
      </c>
      <c r="AE1220" s="10" t="e">
        <f>IF(ISNA(AD1220),VLOOKUP(C1220,Layout2!$F$2:$M$2395,8,FALSE),AD1220)</f>
        <v>#N/A</v>
      </c>
      <c r="AF1220" s="10" t="str">
        <f>IF(ISNA(AE1220),VLOOKUP(B1220,Layout2!$F$2:$M$2395,8,FALSE),AE1220)</f>
        <v/>
      </c>
      <c r="AG1220" s="10" t="str">
        <f>IF(ISNA(AF1220),VLOOKUP(B1220,Layout2!$B$2:$M$2395,12,FALSE),AF1220)</f>
        <v/>
      </c>
      <c r="AI1220" s="17" t="e">
        <v>#N/A</v>
      </c>
      <c r="AJ1220" s="17" t="e">
        <v>#N/A</v>
      </c>
      <c r="AK1220" s="17" t="s">
        <v>19</v>
      </c>
      <c r="AL1220" t="str">
        <f t="shared" si="78"/>
        <v/>
      </c>
      <c r="AM1220" t="str">
        <f t="shared" si="79"/>
        <v>Unknown (ALMI11)</v>
      </c>
    </row>
    <row r="1221" spans="1:39" ht="12.75" customHeight="1" x14ac:dyDescent="0.3">
      <c r="A1221" s="6" t="s">
        <v>3461</v>
      </c>
      <c r="B1221" s="6" t="s">
        <v>327</v>
      </c>
      <c r="C1221" s="6" t="s">
        <v>19</v>
      </c>
      <c r="D1221" s="7" t="b">
        <v>0</v>
      </c>
      <c r="E1221" s="6" t="s">
        <v>19</v>
      </c>
      <c r="F1221" s="6" t="s">
        <v>19</v>
      </c>
      <c r="G1221" s="8">
        <v>0</v>
      </c>
      <c r="H1221" s="8">
        <v>0</v>
      </c>
      <c r="I1221" s="9"/>
      <c r="J1221" s="9"/>
      <c r="K1221" s="9"/>
      <c r="L1221" s="6" t="s">
        <v>19</v>
      </c>
      <c r="M1221" s="9"/>
      <c r="N1221" s="6" t="s">
        <v>19</v>
      </c>
      <c r="O1221" s="9"/>
      <c r="P1221" s="7">
        <v>0</v>
      </c>
      <c r="Q1221" s="6" t="s">
        <v>19</v>
      </c>
      <c r="R1221" s="6" t="s">
        <v>19</v>
      </c>
      <c r="S1221" s="6" t="s">
        <v>19</v>
      </c>
      <c r="T1221" s="8">
        <v>43465</v>
      </c>
      <c r="U1221" s="8">
        <v>43465</v>
      </c>
      <c r="V1221" s="7" t="b">
        <v>0</v>
      </c>
      <c r="W1221" s="6" t="s">
        <v>712</v>
      </c>
      <c r="X1221" s="6" t="s">
        <v>19</v>
      </c>
      <c r="Y1221" s="7">
        <v>0</v>
      </c>
      <c r="Z1221" s="6" t="s">
        <v>19</v>
      </c>
      <c r="AA1221" s="6" t="str">
        <f t="shared" si="76"/>
        <v/>
      </c>
      <c r="AB1221" s="6" t="str">
        <f t="shared" si="77"/>
        <v/>
      </c>
      <c r="AD1221" s="10" t="e">
        <f>VLOOKUP(R1221,Layout2!$B$2:$M$2395,12,FALSE)</f>
        <v>#N/A</v>
      </c>
      <c r="AE1221" s="10" t="e">
        <f>IF(ISNA(AD1221),VLOOKUP(C1221,Layout2!$F$2:$M$2395,8,FALSE),AD1221)</f>
        <v>#N/A</v>
      </c>
      <c r="AF1221" s="10" t="str">
        <f>IF(ISNA(AE1221),VLOOKUP(B1221,Layout2!$F$2:$M$2395,8,FALSE),AE1221)</f>
        <v/>
      </c>
      <c r="AG1221" s="10" t="str">
        <f>IF(ISNA(AF1221),VLOOKUP(B1221,Layout2!$B$2:$M$2395,12,FALSE),AF1221)</f>
        <v/>
      </c>
      <c r="AI1221" s="17" t="e">
        <v>#N/A</v>
      </c>
      <c r="AJ1221" s="17" t="e">
        <v>#N/A</v>
      </c>
      <c r="AK1221" s="17" t="s">
        <v>19</v>
      </c>
      <c r="AL1221" t="str">
        <f t="shared" si="78"/>
        <v/>
      </c>
      <c r="AM1221" t="str">
        <f t="shared" si="79"/>
        <v>Unknown (FFCI11)</v>
      </c>
    </row>
    <row r="1222" spans="1:39" ht="12.75" customHeight="1" x14ac:dyDescent="0.3">
      <c r="A1222" s="6" t="s">
        <v>3462</v>
      </c>
      <c r="B1222" s="6" t="s">
        <v>335</v>
      </c>
      <c r="C1222" s="6" t="s">
        <v>19</v>
      </c>
      <c r="D1222" s="7" t="b">
        <v>0</v>
      </c>
      <c r="E1222" s="6" t="s">
        <v>19</v>
      </c>
      <c r="F1222" s="6" t="s">
        <v>19</v>
      </c>
      <c r="G1222" s="8">
        <v>0</v>
      </c>
      <c r="H1222" s="8">
        <v>0</v>
      </c>
      <c r="I1222" s="9"/>
      <c r="J1222" s="9"/>
      <c r="K1222" s="9"/>
      <c r="L1222" s="6" t="s">
        <v>19</v>
      </c>
      <c r="M1222" s="9"/>
      <c r="N1222" s="6" t="s">
        <v>19</v>
      </c>
      <c r="O1222" s="9"/>
      <c r="P1222" s="7">
        <v>0</v>
      </c>
      <c r="Q1222" s="6" t="s">
        <v>19</v>
      </c>
      <c r="R1222" s="6" t="s">
        <v>19</v>
      </c>
      <c r="S1222" s="6" t="s">
        <v>19</v>
      </c>
      <c r="T1222" s="8">
        <v>43465</v>
      </c>
      <c r="U1222" s="8">
        <v>43465</v>
      </c>
      <c r="V1222" s="7" t="b">
        <v>0</v>
      </c>
      <c r="W1222" s="6" t="s">
        <v>712</v>
      </c>
      <c r="X1222" s="6" t="s">
        <v>19</v>
      </c>
      <c r="Y1222" s="7">
        <v>0</v>
      </c>
      <c r="Z1222" s="6" t="s">
        <v>19</v>
      </c>
      <c r="AA1222" s="6" t="str">
        <f t="shared" si="76"/>
        <v/>
      </c>
      <c r="AB1222" s="6" t="str">
        <f t="shared" si="77"/>
        <v/>
      </c>
      <c r="AD1222" s="10" t="e">
        <f>VLOOKUP(R1222,Layout2!$B$2:$M$2395,12,FALSE)</f>
        <v>#N/A</v>
      </c>
      <c r="AE1222" s="10" t="e">
        <f>IF(ISNA(AD1222),VLOOKUP(C1222,Layout2!$F$2:$M$2395,8,FALSE),AD1222)</f>
        <v>#N/A</v>
      </c>
      <c r="AF1222" s="10" t="str">
        <f>IF(ISNA(AE1222),VLOOKUP(B1222,Layout2!$F$2:$M$2395,8,FALSE),AE1222)</f>
        <v/>
      </c>
      <c r="AG1222" s="10" t="str">
        <f>IF(ISNA(AF1222),VLOOKUP(B1222,Layout2!$B$2:$M$2395,12,FALSE),AF1222)</f>
        <v/>
      </c>
      <c r="AI1222" s="17" t="e">
        <v>#N/A</v>
      </c>
      <c r="AJ1222" s="17" t="e">
        <v>#N/A</v>
      </c>
      <c r="AK1222" s="17" t="s">
        <v>19</v>
      </c>
      <c r="AL1222" t="str">
        <f t="shared" si="78"/>
        <v/>
      </c>
      <c r="AM1222" t="str">
        <f t="shared" si="79"/>
        <v>Unknown (JRDM11)</v>
      </c>
    </row>
    <row r="1223" spans="1:39" ht="12.75" customHeight="1" x14ac:dyDescent="0.3">
      <c r="A1223" s="6" t="s">
        <v>3463</v>
      </c>
      <c r="B1223" s="6" t="s">
        <v>3283</v>
      </c>
      <c r="C1223" s="6" t="s">
        <v>19</v>
      </c>
      <c r="D1223" s="7" t="b">
        <v>0</v>
      </c>
      <c r="E1223" s="6" t="s">
        <v>19</v>
      </c>
      <c r="F1223" s="6" t="s">
        <v>19</v>
      </c>
      <c r="G1223" s="8">
        <v>0</v>
      </c>
      <c r="H1223" s="8">
        <v>0</v>
      </c>
      <c r="I1223" s="9"/>
      <c r="J1223" s="9"/>
      <c r="K1223" s="9"/>
      <c r="L1223" s="6" t="s">
        <v>19</v>
      </c>
      <c r="M1223" s="9"/>
      <c r="N1223" s="6" t="s">
        <v>19</v>
      </c>
      <c r="O1223" s="9"/>
      <c r="P1223" s="7">
        <v>0</v>
      </c>
      <c r="Q1223" s="6" t="s">
        <v>19</v>
      </c>
      <c r="R1223" s="6" t="s">
        <v>19</v>
      </c>
      <c r="S1223" s="6" t="s">
        <v>19</v>
      </c>
      <c r="T1223" s="8">
        <v>43465</v>
      </c>
      <c r="U1223" s="8">
        <v>43465</v>
      </c>
      <c r="V1223" s="7" t="b">
        <v>0</v>
      </c>
      <c r="W1223" s="6" t="s">
        <v>712</v>
      </c>
      <c r="X1223" s="6" t="s">
        <v>19</v>
      </c>
      <c r="Y1223" s="7">
        <v>0</v>
      </c>
      <c r="Z1223" s="6" t="s">
        <v>19</v>
      </c>
      <c r="AA1223" s="6" t="str">
        <f t="shared" si="76"/>
        <v/>
      </c>
      <c r="AB1223" s="6" t="str">
        <f t="shared" si="77"/>
        <v/>
      </c>
      <c r="AD1223" s="10" t="e">
        <f>VLOOKUP(R1223,Layout2!$B$2:$M$2395,12,FALSE)</f>
        <v>#N/A</v>
      </c>
      <c r="AE1223" s="10" t="e">
        <f>IF(ISNA(AD1223),VLOOKUP(C1223,Layout2!$F$2:$M$2395,8,FALSE),AD1223)</f>
        <v>#N/A</v>
      </c>
      <c r="AF1223" s="10" t="e">
        <f>IF(ISNA(AE1223),VLOOKUP(B1223,Layout2!$F$2:$M$2395,8,FALSE),AE1223)</f>
        <v>#N/A</v>
      </c>
      <c r="AG1223" s="10" t="e">
        <f>IF(ISNA(AF1223),VLOOKUP(B1223,Layout2!$B$2:$M$2395,12,FALSE),AF1223)</f>
        <v>#N/A</v>
      </c>
      <c r="AI1223" s="17" t="e">
        <v>#N/A</v>
      </c>
      <c r="AJ1223" s="17" t="e">
        <v>#N/A</v>
      </c>
      <c r="AK1223" s="17" t="s">
        <v>19</v>
      </c>
      <c r="AL1223" t="str">
        <f t="shared" si="78"/>
        <v/>
      </c>
      <c r="AM1223" t="str">
        <f t="shared" si="79"/>
        <v>Unknown (EDGA11)</v>
      </c>
    </row>
    <row r="1224" spans="1:39" ht="12.75" customHeight="1" x14ac:dyDescent="0.3">
      <c r="A1224" s="6" t="s">
        <v>3464</v>
      </c>
      <c r="B1224" s="6" t="s">
        <v>117</v>
      </c>
      <c r="C1224" s="6" t="s">
        <v>19</v>
      </c>
      <c r="D1224" s="7" t="b">
        <v>0</v>
      </c>
      <c r="E1224" s="6" t="s">
        <v>19</v>
      </c>
      <c r="F1224" s="6" t="s">
        <v>19</v>
      </c>
      <c r="G1224" s="8">
        <v>0</v>
      </c>
      <c r="H1224" s="8">
        <v>0</v>
      </c>
      <c r="I1224" s="9"/>
      <c r="J1224" s="9"/>
      <c r="K1224" s="9"/>
      <c r="L1224" s="6" t="s">
        <v>19</v>
      </c>
      <c r="M1224" s="9"/>
      <c r="N1224" s="6" t="s">
        <v>19</v>
      </c>
      <c r="O1224" s="9"/>
      <c r="P1224" s="7">
        <v>0</v>
      </c>
      <c r="Q1224" s="6" t="s">
        <v>19</v>
      </c>
      <c r="R1224" s="6" t="s">
        <v>19</v>
      </c>
      <c r="S1224" s="6" t="s">
        <v>19</v>
      </c>
      <c r="T1224" s="8">
        <v>43465</v>
      </c>
      <c r="U1224" s="8">
        <v>43465</v>
      </c>
      <c r="V1224" s="7" t="b">
        <v>0</v>
      </c>
      <c r="W1224" s="6" t="s">
        <v>712</v>
      </c>
      <c r="X1224" s="6" t="s">
        <v>19</v>
      </c>
      <c r="Y1224" s="7">
        <v>0</v>
      </c>
      <c r="Z1224" s="6" t="s">
        <v>19</v>
      </c>
      <c r="AA1224" s="6" t="str">
        <f t="shared" si="76"/>
        <v/>
      </c>
      <c r="AB1224" s="6" t="str">
        <f t="shared" si="77"/>
        <v>10608405000160</v>
      </c>
      <c r="AD1224" s="10" t="e">
        <f>VLOOKUP(R1224,Layout2!$B$2:$M$2395,12,FALSE)</f>
        <v>#N/A</v>
      </c>
      <c r="AE1224" s="10" t="e">
        <f>IF(ISNA(AD1224),VLOOKUP(C1224,Layout2!$F$2:$M$2395,8,FALSE),AD1224)</f>
        <v>#N/A</v>
      </c>
      <c r="AF1224" s="10" t="str">
        <f>IF(ISNA(AE1224),VLOOKUP(B1224,Layout2!$F$2:$M$2395,8,FALSE),AE1224)</f>
        <v>10608405000160</v>
      </c>
      <c r="AG1224" s="10" t="str">
        <f>IF(ISNA(AF1224),VLOOKUP(B1224,Layout2!$B$2:$M$2395,12,FALSE),AF1224)</f>
        <v>10608405000160</v>
      </c>
      <c r="AI1224" s="17" t="e">
        <v>#N/A</v>
      </c>
      <c r="AJ1224" s="17" t="e">
        <v>#N/A</v>
      </c>
      <c r="AK1224" s="17" t="s">
        <v>19</v>
      </c>
      <c r="AL1224" t="str">
        <f t="shared" si="78"/>
        <v/>
      </c>
      <c r="AM1224" t="str">
        <f t="shared" si="79"/>
        <v>Unknown (18L1179520)</v>
      </c>
    </row>
    <row r="1225" spans="1:39" ht="12.75" customHeight="1" x14ac:dyDescent="0.3">
      <c r="A1225" s="6" t="s">
        <v>3465</v>
      </c>
      <c r="B1225" s="6" t="s">
        <v>3336</v>
      </c>
      <c r="C1225" s="6" t="s">
        <v>19</v>
      </c>
      <c r="D1225" s="7" t="b">
        <v>0</v>
      </c>
      <c r="E1225" s="6" t="s">
        <v>19</v>
      </c>
      <c r="F1225" s="6" t="s">
        <v>19</v>
      </c>
      <c r="G1225" s="8">
        <v>0</v>
      </c>
      <c r="H1225" s="8">
        <v>0</v>
      </c>
      <c r="I1225" s="9"/>
      <c r="J1225" s="9"/>
      <c r="K1225" s="9"/>
      <c r="L1225" s="6" t="s">
        <v>19</v>
      </c>
      <c r="M1225" s="9"/>
      <c r="N1225" s="6" t="s">
        <v>19</v>
      </c>
      <c r="O1225" s="9"/>
      <c r="P1225" s="7">
        <v>0</v>
      </c>
      <c r="Q1225" s="6" t="s">
        <v>19</v>
      </c>
      <c r="R1225" s="6" t="s">
        <v>19</v>
      </c>
      <c r="S1225" s="6" t="s">
        <v>19</v>
      </c>
      <c r="T1225" s="8">
        <v>43465</v>
      </c>
      <c r="U1225" s="8">
        <v>43465</v>
      </c>
      <c r="V1225" s="7" t="b">
        <v>0</v>
      </c>
      <c r="W1225" s="6" t="s">
        <v>712</v>
      </c>
      <c r="X1225" s="6" t="s">
        <v>19</v>
      </c>
      <c r="Y1225" s="7">
        <v>0</v>
      </c>
      <c r="Z1225" s="6" t="s">
        <v>19</v>
      </c>
      <c r="AA1225" s="6" t="str">
        <f t="shared" si="76"/>
        <v/>
      </c>
      <c r="AB1225" s="6" t="str">
        <f t="shared" si="77"/>
        <v/>
      </c>
      <c r="AD1225" s="10" t="e">
        <f>VLOOKUP(R1225,Layout2!$B$2:$M$2395,12,FALSE)</f>
        <v>#N/A</v>
      </c>
      <c r="AE1225" s="10" t="e">
        <f>IF(ISNA(AD1225),VLOOKUP(C1225,Layout2!$F$2:$M$2395,8,FALSE),AD1225)</f>
        <v>#N/A</v>
      </c>
      <c r="AF1225" s="10" t="e">
        <f>IF(ISNA(AE1225),VLOOKUP(B1225,Layout2!$F$2:$M$2395,8,FALSE),AE1225)</f>
        <v>#N/A</v>
      </c>
      <c r="AG1225" s="10" t="e">
        <f>IF(ISNA(AF1225),VLOOKUP(B1225,Layout2!$B$2:$M$2395,12,FALSE),AF1225)</f>
        <v>#N/A</v>
      </c>
      <c r="AI1225" s="17" t="e">
        <v>#N/A</v>
      </c>
      <c r="AJ1225" s="17" t="e">
        <v>#N/A</v>
      </c>
      <c r="AK1225" s="17" t="s">
        <v>19</v>
      </c>
      <c r="AL1225" t="str">
        <f t="shared" si="78"/>
        <v/>
      </c>
      <c r="AM1225" t="str">
        <f t="shared" si="79"/>
        <v>Unknown (DMAC11)</v>
      </c>
    </row>
    <row r="1226" spans="1:39" ht="12.75" customHeight="1" x14ac:dyDescent="0.3">
      <c r="A1226" s="6" t="s">
        <v>3466</v>
      </c>
      <c r="B1226" s="6" t="s">
        <v>195</v>
      </c>
      <c r="C1226" s="6" t="s">
        <v>19</v>
      </c>
      <c r="D1226" s="7" t="b">
        <v>0</v>
      </c>
      <c r="E1226" s="6" t="s">
        <v>19</v>
      </c>
      <c r="F1226" s="6" t="s">
        <v>19</v>
      </c>
      <c r="G1226" s="8">
        <v>0</v>
      </c>
      <c r="H1226" s="8">
        <v>0</v>
      </c>
      <c r="I1226" s="9"/>
      <c r="J1226" s="9"/>
      <c r="K1226" s="9"/>
      <c r="L1226" s="6" t="s">
        <v>19</v>
      </c>
      <c r="M1226" s="9"/>
      <c r="N1226" s="6" t="s">
        <v>19</v>
      </c>
      <c r="O1226" s="9"/>
      <c r="P1226" s="7">
        <v>0</v>
      </c>
      <c r="Q1226" s="6" t="s">
        <v>19</v>
      </c>
      <c r="R1226" s="6" t="s">
        <v>19</v>
      </c>
      <c r="S1226" s="6" t="s">
        <v>19</v>
      </c>
      <c r="T1226" s="8">
        <v>43465</v>
      </c>
      <c r="U1226" s="8">
        <v>43465</v>
      </c>
      <c r="V1226" s="7" t="b">
        <v>0</v>
      </c>
      <c r="W1226" s="6" t="s">
        <v>712</v>
      </c>
      <c r="X1226" s="6" t="s">
        <v>19</v>
      </c>
      <c r="Y1226" s="7">
        <v>0</v>
      </c>
      <c r="Z1226" s="6" t="s">
        <v>19</v>
      </c>
      <c r="AA1226" s="6" t="str">
        <f t="shared" si="76"/>
        <v>1706976D</v>
      </c>
      <c r="AB1226" s="6" t="str">
        <f t="shared" si="77"/>
        <v>29845329000135</v>
      </c>
      <c r="AD1226" s="10" t="e">
        <f>VLOOKUP(R1226,Layout2!$B$2:$M$2395,12,FALSE)</f>
        <v>#N/A</v>
      </c>
      <c r="AE1226" s="10" t="e">
        <f>IF(ISNA(AD1226),VLOOKUP(C1226,Layout2!$F$2:$M$2395,8,FALSE),AD1226)</f>
        <v>#N/A</v>
      </c>
      <c r="AF1226" s="10" t="str">
        <f>IF(ISNA(AE1226),VLOOKUP(B1226,Layout2!$F$2:$M$2395,8,FALSE),AE1226)</f>
        <v>29845329000135</v>
      </c>
      <c r="AG1226" s="10" t="str">
        <f>IF(ISNA(AF1226),VLOOKUP(B1226,Layout2!$B$2:$M$2395,12,FALSE),AF1226)</f>
        <v>29845329000135</v>
      </c>
      <c r="AI1226" s="17" t="s">
        <v>3452</v>
      </c>
      <c r="AJ1226" s="17" t="s">
        <v>3452</v>
      </c>
      <c r="AK1226" s="17" t="s">
        <v>3452</v>
      </c>
      <c r="AL1226" t="str">
        <f t="shared" si="78"/>
        <v>1706976D</v>
      </c>
      <c r="AM1226" t="str">
        <f t="shared" si="79"/>
        <v>Unknown (COPS11)</v>
      </c>
    </row>
    <row r="1227" spans="1:39" ht="12.75" customHeight="1" x14ac:dyDescent="0.3">
      <c r="A1227" s="6" t="s">
        <v>3467</v>
      </c>
      <c r="B1227" s="6" t="s">
        <v>2817</v>
      </c>
      <c r="C1227" s="6" t="s">
        <v>19</v>
      </c>
      <c r="D1227" s="7" t="b">
        <v>0</v>
      </c>
      <c r="E1227" s="6" t="s">
        <v>19</v>
      </c>
      <c r="F1227" s="6" t="s">
        <v>19</v>
      </c>
      <c r="G1227" s="8">
        <v>0</v>
      </c>
      <c r="H1227" s="8">
        <v>0</v>
      </c>
      <c r="I1227" s="9"/>
      <c r="J1227" s="9"/>
      <c r="K1227" s="9"/>
      <c r="L1227" s="6" t="s">
        <v>19</v>
      </c>
      <c r="M1227" s="9"/>
      <c r="N1227" s="6" t="s">
        <v>19</v>
      </c>
      <c r="O1227" s="9"/>
      <c r="P1227" s="7">
        <v>0</v>
      </c>
      <c r="Q1227" s="6" t="s">
        <v>19</v>
      </c>
      <c r="R1227" s="6" t="s">
        <v>19</v>
      </c>
      <c r="S1227" s="6" t="s">
        <v>19</v>
      </c>
      <c r="T1227" s="8">
        <v>43465</v>
      </c>
      <c r="U1227" s="8">
        <v>43465</v>
      </c>
      <c r="V1227" s="7" t="b">
        <v>0</v>
      </c>
      <c r="W1227" s="6" t="s">
        <v>712</v>
      </c>
      <c r="X1227" s="6" t="s">
        <v>19</v>
      </c>
      <c r="Y1227" s="7">
        <v>0</v>
      </c>
      <c r="Z1227" s="6" t="s">
        <v>19</v>
      </c>
      <c r="AA1227" s="6" t="str">
        <f t="shared" si="76"/>
        <v/>
      </c>
      <c r="AB1227" s="6" t="str">
        <f t="shared" si="77"/>
        <v/>
      </c>
      <c r="AD1227" s="10" t="e">
        <f>VLOOKUP(R1227,Layout2!$B$2:$M$2395,12,FALSE)</f>
        <v>#N/A</v>
      </c>
      <c r="AE1227" s="10" t="e">
        <f>IF(ISNA(AD1227),VLOOKUP(C1227,Layout2!$F$2:$M$2395,8,FALSE),AD1227)</f>
        <v>#N/A</v>
      </c>
      <c r="AF1227" s="10" t="e">
        <f>IF(ISNA(AE1227),VLOOKUP(B1227,Layout2!$F$2:$M$2395,8,FALSE),AE1227)</f>
        <v>#N/A</v>
      </c>
      <c r="AG1227" s="10" t="e">
        <f>IF(ISNA(AF1227),VLOOKUP(B1227,Layout2!$B$2:$M$2395,12,FALSE),AF1227)</f>
        <v>#N/A</v>
      </c>
      <c r="AI1227" s="17" t="e">
        <v>#N/A</v>
      </c>
      <c r="AJ1227" s="17" t="e">
        <v>#N/A</v>
      </c>
      <c r="AK1227" s="17" t="s">
        <v>19</v>
      </c>
      <c r="AL1227" t="str">
        <f t="shared" si="78"/>
        <v/>
      </c>
      <c r="AM1227" t="str">
        <f t="shared" si="79"/>
        <v>Unknown (ALZR11)</v>
      </c>
    </row>
    <row r="1228" spans="1:39" ht="12.75" customHeight="1" x14ac:dyDescent="0.3">
      <c r="A1228" s="6" t="s">
        <v>3468</v>
      </c>
      <c r="B1228" s="6" t="s">
        <v>325</v>
      </c>
      <c r="C1228" s="6" t="s">
        <v>19</v>
      </c>
      <c r="D1228" s="7" t="b">
        <v>0</v>
      </c>
      <c r="E1228" s="6" t="s">
        <v>19</v>
      </c>
      <c r="F1228" s="6" t="s">
        <v>19</v>
      </c>
      <c r="G1228" s="8">
        <v>0</v>
      </c>
      <c r="H1228" s="8">
        <v>0</v>
      </c>
      <c r="I1228" s="9"/>
      <c r="J1228" s="9"/>
      <c r="K1228" s="9"/>
      <c r="L1228" s="6" t="s">
        <v>19</v>
      </c>
      <c r="M1228" s="9"/>
      <c r="N1228" s="6" t="s">
        <v>19</v>
      </c>
      <c r="O1228" s="9"/>
      <c r="P1228" s="7">
        <v>0</v>
      </c>
      <c r="Q1228" s="6" t="s">
        <v>19</v>
      </c>
      <c r="R1228" s="6" t="s">
        <v>19</v>
      </c>
      <c r="S1228" s="6" t="s">
        <v>19</v>
      </c>
      <c r="T1228" s="8">
        <v>43465</v>
      </c>
      <c r="U1228" s="8">
        <v>43465</v>
      </c>
      <c r="V1228" s="7" t="b">
        <v>0</v>
      </c>
      <c r="W1228" s="6" t="s">
        <v>712</v>
      </c>
      <c r="X1228" s="6" t="s">
        <v>19</v>
      </c>
      <c r="Y1228" s="7">
        <v>0</v>
      </c>
      <c r="Z1228" s="6" t="s">
        <v>19</v>
      </c>
      <c r="AA1228" s="6" t="str">
        <f t="shared" si="76"/>
        <v/>
      </c>
      <c r="AB1228" s="6" t="str">
        <f t="shared" si="77"/>
        <v/>
      </c>
      <c r="AD1228" s="10" t="e">
        <f>VLOOKUP(R1228,Layout2!$B$2:$M$2395,12,FALSE)</f>
        <v>#N/A</v>
      </c>
      <c r="AE1228" s="10" t="e">
        <f>IF(ISNA(AD1228),VLOOKUP(C1228,Layout2!$F$2:$M$2395,8,FALSE),AD1228)</f>
        <v>#N/A</v>
      </c>
      <c r="AF1228" s="10" t="str">
        <f>IF(ISNA(AE1228),VLOOKUP(B1228,Layout2!$F$2:$M$2395,8,FALSE),AE1228)</f>
        <v/>
      </c>
      <c r="AG1228" s="10" t="str">
        <f>IF(ISNA(AF1228),VLOOKUP(B1228,Layout2!$B$2:$M$2395,12,FALSE),AF1228)</f>
        <v/>
      </c>
      <c r="AI1228" s="17" t="e">
        <v>#N/A</v>
      </c>
      <c r="AJ1228" s="17" t="e">
        <v>#N/A</v>
      </c>
      <c r="AK1228" s="17" t="s">
        <v>19</v>
      </c>
      <c r="AL1228" t="str">
        <f t="shared" si="78"/>
        <v/>
      </c>
      <c r="AM1228" t="str">
        <f t="shared" si="79"/>
        <v>Unknown (EDFO11B)</v>
      </c>
    </row>
    <row r="1229" spans="1:39" ht="12.75" customHeight="1" x14ac:dyDescent="0.3">
      <c r="A1229" s="6" t="s">
        <v>3469</v>
      </c>
      <c r="B1229" s="6" t="s">
        <v>2865</v>
      </c>
      <c r="C1229" s="6" t="s">
        <v>19</v>
      </c>
      <c r="D1229" s="7" t="b">
        <v>0</v>
      </c>
      <c r="E1229" s="6" t="s">
        <v>19</v>
      </c>
      <c r="F1229" s="6" t="s">
        <v>19</v>
      </c>
      <c r="G1229" s="8">
        <v>0</v>
      </c>
      <c r="H1229" s="8">
        <v>0</v>
      </c>
      <c r="I1229" s="9"/>
      <c r="J1229" s="9"/>
      <c r="K1229" s="9"/>
      <c r="L1229" s="6" t="s">
        <v>19</v>
      </c>
      <c r="M1229" s="9"/>
      <c r="N1229" s="6" t="s">
        <v>19</v>
      </c>
      <c r="O1229" s="9"/>
      <c r="P1229" s="7">
        <v>0</v>
      </c>
      <c r="Q1229" s="6" t="s">
        <v>19</v>
      </c>
      <c r="R1229" s="6" t="s">
        <v>19</v>
      </c>
      <c r="S1229" s="6" t="s">
        <v>19</v>
      </c>
      <c r="T1229" s="8">
        <v>43465</v>
      </c>
      <c r="U1229" s="8">
        <v>43465</v>
      </c>
      <c r="V1229" s="7" t="b">
        <v>0</v>
      </c>
      <c r="W1229" s="6" t="s">
        <v>712</v>
      </c>
      <c r="X1229" s="6" t="s">
        <v>19</v>
      </c>
      <c r="Y1229" s="7">
        <v>0</v>
      </c>
      <c r="Z1229" s="6" t="s">
        <v>19</v>
      </c>
      <c r="AA1229" s="6" t="str">
        <f t="shared" si="76"/>
        <v/>
      </c>
      <c r="AB1229" s="6" t="str">
        <f t="shared" si="77"/>
        <v/>
      </c>
      <c r="AD1229" s="10" t="e">
        <f>VLOOKUP(R1229,Layout2!$B$2:$M$2395,12,FALSE)</f>
        <v>#N/A</v>
      </c>
      <c r="AE1229" s="10" t="e">
        <f>IF(ISNA(AD1229),VLOOKUP(C1229,Layout2!$F$2:$M$2395,8,FALSE),AD1229)</f>
        <v>#N/A</v>
      </c>
      <c r="AF1229" s="10" t="e">
        <f>IF(ISNA(AE1229),VLOOKUP(B1229,Layout2!$F$2:$M$2395,8,FALSE),AE1229)</f>
        <v>#N/A</v>
      </c>
      <c r="AG1229" s="10" t="e">
        <f>IF(ISNA(AF1229),VLOOKUP(B1229,Layout2!$B$2:$M$2395,12,FALSE),AF1229)</f>
        <v>#N/A</v>
      </c>
      <c r="AI1229" s="17" t="e">
        <v>#N/A</v>
      </c>
      <c r="AJ1229" s="17" t="e">
        <v>#N/A</v>
      </c>
      <c r="AK1229" s="17" t="s">
        <v>19</v>
      </c>
      <c r="AL1229" t="str">
        <f t="shared" si="78"/>
        <v/>
      </c>
      <c r="AM1229" t="str">
        <f t="shared" si="79"/>
        <v>Unknown (HGLG11)</v>
      </c>
    </row>
    <row r="1230" spans="1:39" ht="12.75" customHeight="1" x14ac:dyDescent="0.3">
      <c r="A1230" s="6" t="s">
        <v>3470</v>
      </c>
      <c r="B1230" s="6" t="s">
        <v>333</v>
      </c>
      <c r="C1230" s="6" t="s">
        <v>19</v>
      </c>
      <c r="D1230" s="7" t="b">
        <v>0</v>
      </c>
      <c r="E1230" s="6" t="s">
        <v>19</v>
      </c>
      <c r="F1230" s="6" t="s">
        <v>19</v>
      </c>
      <c r="G1230" s="8">
        <v>0</v>
      </c>
      <c r="H1230" s="8">
        <v>0</v>
      </c>
      <c r="I1230" s="9"/>
      <c r="J1230" s="9"/>
      <c r="K1230" s="9"/>
      <c r="L1230" s="6" t="s">
        <v>19</v>
      </c>
      <c r="M1230" s="9"/>
      <c r="N1230" s="6" t="s">
        <v>19</v>
      </c>
      <c r="O1230" s="9"/>
      <c r="P1230" s="7">
        <v>0</v>
      </c>
      <c r="Q1230" s="6" t="s">
        <v>19</v>
      </c>
      <c r="R1230" s="6" t="s">
        <v>19</v>
      </c>
      <c r="S1230" s="6" t="s">
        <v>19</v>
      </c>
      <c r="T1230" s="8">
        <v>43465</v>
      </c>
      <c r="U1230" s="8">
        <v>43465</v>
      </c>
      <c r="V1230" s="7" t="b">
        <v>0</v>
      </c>
      <c r="W1230" s="6" t="s">
        <v>712</v>
      </c>
      <c r="X1230" s="6" t="s">
        <v>19</v>
      </c>
      <c r="Y1230" s="7">
        <v>0</v>
      </c>
      <c r="Z1230" s="6" t="s">
        <v>19</v>
      </c>
      <c r="AA1230" s="6" t="str">
        <f t="shared" si="76"/>
        <v/>
      </c>
      <c r="AB1230" s="6" t="str">
        <f t="shared" si="77"/>
        <v/>
      </c>
      <c r="AD1230" s="10" t="e">
        <f>VLOOKUP(R1230,Layout2!$B$2:$M$2395,12,FALSE)</f>
        <v>#N/A</v>
      </c>
      <c r="AE1230" s="10" t="e">
        <f>IF(ISNA(AD1230),VLOOKUP(C1230,Layout2!$F$2:$M$2395,8,FALSE),AD1230)</f>
        <v>#N/A</v>
      </c>
      <c r="AF1230" s="10" t="str">
        <f>IF(ISNA(AE1230),VLOOKUP(B1230,Layout2!$F$2:$M$2395,8,FALSE),AE1230)</f>
        <v/>
      </c>
      <c r="AG1230" s="10" t="str">
        <f>IF(ISNA(AF1230),VLOOKUP(B1230,Layout2!$B$2:$M$2395,12,FALSE),AF1230)</f>
        <v/>
      </c>
      <c r="AI1230" s="17" t="e">
        <v>#N/A</v>
      </c>
      <c r="AJ1230" s="17" t="e">
        <v>#N/A</v>
      </c>
      <c r="AK1230" s="17" t="s">
        <v>19</v>
      </c>
      <c r="AL1230" t="str">
        <f t="shared" si="78"/>
        <v/>
      </c>
      <c r="AM1230" t="str">
        <f t="shared" si="79"/>
        <v>Unknown (HGRU11)</v>
      </c>
    </row>
    <row r="1231" spans="1:39" ht="12.75" customHeight="1" x14ac:dyDescent="0.3">
      <c r="A1231" s="6" t="s">
        <v>3471</v>
      </c>
      <c r="B1231" s="6" t="s">
        <v>361</v>
      </c>
      <c r="C1231" s="6" t="s">
        <v>19</v>
      </c>
      <c r="D1231" s="7" t="b">
        <v>0</v>
      </c>
      <c r="E1231" s="6" t="s">
        <v>19</v>
      </c>
      <c r="F1231" s="6" t="s">
        <v>19</v>
      </c>
      <c r="G1231" s="8">
        <v>0</v>
      </c>
      <c r="H1231" s="8">
        <v>0</v>
      </c>
      <c r="I1231" s="9"/>
      <c r="J1231" s="9"/>
      <c r="K1231" s="9"/>
      <c r="L1231" s="6" t="s">
        <v>19</v>
      </c>
      <c r="M1231" s="9"/>
      <c r="N1231" s="6" t="s">
        <v>19</v>
      </c>
      <c r="O1231" s="9"/>
      <c r="P1231" s="7">
        <v>0</v>
      </c>
      <c r="Q1231" s="6" t="s">
        <v>19</v>
      </c>
      <c r="R1231" s="6" t="s">
        <v>19</v>
      </c>
      <c r="S1231" s="6" t="s">
        <v>19</v>
      </c>
      <c r="T1231" s="8">
        <v>43465</v>
      </c>
      <c r="U1231" s="8">
        <v>43465</v>
      </c>
      <c r="V1231" s="7" t="b">
        <v>0</v>
      </c>
      <c r="W1231" s="6" t="s">
        <v>712</v>
      </c>
      <c r="X1231" s="6" t="s">
        <v>19</v>
      </c>
      <c r="Y1231" s="7">
        <v>0</v>
      </c>
      <c r="Z1231" s="6" t="s">
        <v>19</v>
      </c>
      <c r="AA1231" s="6" t="str">
        <f t="shared" si="76"/>
        <v/>
      </c>
      <c r="AB1231" s="6" t="str">
        <f t="shared" si="77"/>
        <v/>
      </c>
      <c r="AD1231" s="10" t="e">
        <f>VLOOKUP(R1231,Layout2!$B$2:$M$2395,12,FALSE)</f>
        <v>#N/A</v>
      </c>
      <c r="AE1231" s="10" t="e">
        <f>IF(ISNA(AD1231),VLOOKUP(C1231,Layout2!$F$2:$M$2395,8,FALSE),AD1231)</f>
        <v>#N/A</v>
      </c>
      <c r="AF1231" s="10" t="str">
        <f>IF(ISNA(AE1231),VLOOKUP(B1231,Layout2!$F$2:$M$2395,8,FALSE),AE1231)</f>
        <v/>
      </c>
      <c r="AG1231" s="10" t="str">
        <f>IF(ISNA(AF1231),VLOOKUP(B1231,Layout2!$B$2:$M$2395,12,FALSE),AF1231)</f>
        <v/>
      </c>
      <c r="AI1231" s="17" t="e">
        <v>#N/A</v>
      </c>
      <c r="AJ1231" s="17" t="e">
        <v>#N/A</v>
      </c>
      <c r="AK1231" s="17" t="s">
        <v>19</v>
      </c>
      <c r="AL1231" t="str">
        <f t="shared" si="78"/>
        <v/>
      </c>
      <c r="AM1231" t="str">
        <f t="shared" si="79"/>
        <v>Unknown (RNDP11)</v>
      </c>
    </row>
    <row r="1232" spans="1:39" ht="12.75" customHeight="1" x14ac:dyDescent="0.3">
      <c r="A1232" s="6" t="s">
        <v>3472</v>
      </c>
      <c r="B1232" s="6" t="s">
        <v>3446</v>
      </c>
      <c r="C1232" s="6" t="s">
        <v>19</v>
      </c>
      <c r="D1232" s="7" t="b">
        <v>0</v>
      </c>
      <c r="E1232" s="6" t="s">
        <v>19</v>
      </c>
      <c r="F1232" s="6" t="s">
        <v>19</v>
      </c>
      <c r="G1232" s="8">
        <v>0</v>
      </c>
      <c r="H1232" s="8">
        <v>0</v>
      </c>
      <c r="I1232" s="9"/>
      <c r="J1232" s="9"/>
      <c r="K1232" s="9"/>
      <c r="L1232" s="6" t="s">
        <v>19</v>
      </c>
      <c r="M1232" s="9"/>
      <c r="N1232" s="6" t="s">
        <v>19</v>
      </c>
      <c r="O1232" s="9"/>
      <c r="P1232" s="7">
        <v>0</v>
      </c>
      <c r="Q1232" s="6" t="s">
        <v>19</v>
      </c>
      <c r="R1232" s="6" t="s">
        <v>19</v>
      </c>
      <c r="S1232" s="6" t="s">
        <v>19</v>
      </c>
      <c r="T1232" s="8">
        <v>43465</v>
      </c>
      <c r="U1232" s="8">
        <v>43465</v>
      </c>
      <c r="V1232" s="7" t="b">
        <v>0</v>
      </c>
      <c r="W1232" s="6" t="s">
        <v>712</v>
      </c>
      <c r="X1232" s="6" t="s">
        <v>19</v>
      </c>
      <c r="Y1232" s="7">
        <v>0</v>
      </c>
      <c r="Z1232" s="6" t="s">
        <v>19</v>
      </c>
      <c r="AA1232" s="6" t="str">
        <f t="shared" si="76"/>
        <v/>
      </c>
      <c r="AB1232" s="6" t="str">
        <f t="shared" si="77"/>
        <v/>
      </c>
      <c r="AD1232" s="10" t="e">
        <f>VLOOKUP(R1232,Layout2!$B$2:$M$2395,12,FALSE)</f>
        <v>#N/A</v>
      </c>
      <c r="AE1232" s="10" t="e">
        <f>IF(ISNA(AD1232),VLOOKUP(C1232,Layout2!$F$2:$M$2395,8,FALSE),AD1232)</f>
        <v>#N/A</v>
      </c>
      <c r="AF1232" s="10" t="e">
        <f>IF(ISNA(AE1232),VLOOKUP(B1232,Layout2!$F$2:$M$2395,8,FALSE),AE1232)</f>
        <v>#N/A</v>
      </c>
      <c r="AG1232" s="10" t="e">
        <f>IF(ISNA(AF1232),VLOOKUP(B1232,Layout2!$B$2:$M$2395,12,FALSE),AF1232)</f>
        <v>#N/A</v>
      </c>
      <c r="AI1232" s="17" t="e">
        <v>#N/A</v>
      </c>
      <c r="AJ1232" s="17" t="e">
        <v>#N/A</v>
      </c>
      <c r="AK1232" s="17" t="s">
        <v>19</v>
      </c>
      <c r="AL1232" t="str">
        <f t="shared" si="78"/>
        <v/>
      </c>
      <c r="AM1232" t="str">
        <f t="shared" si="79"/>
        <v>Unknown (2887218AUT)</v>
      </c>
    </row>
    <row r="1233" spans="1:39" ht="12.75" customHeight="1" x14ac:dyDescent="0.3">
      <c r="A1233" s="6" t="s">
        <v>3473</v>
      </c>
      <c r="B1233" s="6" t="s">
        <v>339</v>
      </c>
      <c r="C1233" s="6" t="s">
        <v>19</v>
      </c>
      <c r="D1233" s="7" t="b">
        <v>0</v>
      </c>
      <c r="E1233" s="6" t="s">
        <v>19</v>
      </c>
      <c r="F1233" s="6" t="s">
        <v>19</v>
      </c>
      <c r="G1233" s="8">
        <v>0</v>
      </c>
      <c r="H1233" s="8">
        <v>0</v>
      </c>
      <c r="I1233" s="9"/>
      <c r="J1233" s="9"/>
      <c r="K1233" s="9"/>
      <c r="L1233" s="6" t="s">
        <v>19</v>
      </c>
      <c r="M1233" s="9"/>
      <c r="N1233" s="6" t="s">
        <v>19</v>
      </c>
      <c r="O1233" s="9"/>
      <c r="P1233" s="7">
        <v>0</v>
      </c>
      <c r="Q1233" s="6" t="s">
        <v>19</v>
      </c>
      <c r="R1233" s="6" t="s">
        <v>19</v>
      </c>
      <c r="S1233" s="6" t="s">
        <v>19</v>
      </c>
      <c r="T1233" s="8">
        <v>43465</v>
      </c>
      <c r="U1233" s="8">
        <v>43465</v>
      </c>
      <c r="V1233" s="7" t="b">
        <v>0</v>
      </c>
      <c r="W1233" s="6" t="s">
        <v>712</v>
      </c>
      <c r="X1233" s="6" t="s">
        <v>19</v>
      </c>
      <c r="Y1233" s="7">
        <v>0</v>
      </c>
      <c r="Z1233" s="6" t="s">
        <v>19</v>
      </c>
      <c r="AA1233" s="6" t="str">
        <f t="shared" si="76"/>
        <v/>
      </c>
      <c r="AB1233" s="6" t="str">
        <f t="shared" si="77"/>
        <v/>
      </c>
      <c r="AD1233" s="10" t="e">
        <f>VLOOKUP(R1233,Layout2!$B$2:$M$2395,12,FALSE)</f>
        <v>#N/A</v>
      </c>
      <c r="AE1233" s="10" t="e">
        <f>IF(ISNA(AD1233),VLOOKUP(C1233,Layout2!$F$2:$M$2395,8,FALSE),AD1233)</f>
        <v>#N/A</v>
      </c>
      <c r="AF1233" s="10" t="str">
        <f>IF(ISNA(AE1233),VLOOKUP(B1233,Layout2!$F$2:$M$2395,8,FALSE),AE1233)</f>
        <v/>
      </c>
      <c r="AG1233" s="10" t="str">
        <f>IF(ISNA(AF1233),VLOOKUP(B1233,Layout2!$B$2:$M$2395,12,FALSE),AF1233)</f>
        <v/>
      </c>
      <c r="AI1233" s="17" t="e">
        <v>#N/A</v>
      </c>
      <c r="AJ1233" s="17" t="e">
        <v>#N/A</v>
      </c>
      <c r="AK1233" s="17" t="s">
        <v>19</v>
      </c>
      <c r="AL1233" t="str">
        <f t="shared" si="78"/>
        <v/>
      </c>
      <c r="AM1233" t="str">
        <f t="shared" si="79"/>
        <v>Unknown (OUCY11)</v>
      </c>
    </row>
    <row r="1234" spans="1:39" ht="12.75" customHeight="1" x14ac:dyDescent="0.3">
      <c r="A1234" s="6" t="s">
        <v>3474</v>
      </c>
      <c r="B1234" s="6" t="s">
        <v>3443</v>
      </c>
      <c r="C1234" s="6" t="s">
        <v>3443</v>
      </c>
      <c r="D1234" s="7" t="b">
        <v>0</v>
      </c>
      <c r="E1234" s="6" t="s">
        <v>974</v>
      </c>
      <c r="F1234" s="6" t="s">
        <v>975</v>
      </c>
      <c r="G1234" s="8">
        <v>0</v>
      </c>
      <c r="H1234" s="8">
        <v>55153</v>
      </c>
      <c r="I1234" s="9"/>
      <c r="J1234" s="9"/>
      <c r="K1234" s="9"/>
      <c r="L1234" s="6" t="s">
        <v>19</v>
      </c>
      <c r="M1234" s="9"/>
      <c r="N1234" s="6" t="s">
        <v>1665</v>
      </c>
      <c r="O1234" s="9"/>
      <c r="P1234" s="7">
        <v>0</v>
      </c>
      <c r="Q1234" s="6" t="s">
        <v>869</v>
      </c>
      <c r="R1234" s="6" t="s">
        <v>3475</v>
      </c>
      <c r="S1234" s="6" t="s">
        <v>19</v>
      </c>
      <c r="T1234" s="8">
        <v>43465</v>
      </c>
      <c r="U1234" s="8">
        <v>43473</v>
      </c>
      <c r="V1234" s="7" t="b">
        <v>0</v>
      </c>
      <c r="W1234" s="6" t="s">
        <v>860</v>
      </c>
      <c r="X1234" s="6" t="s">
        <v>1231</v>
      </c>
      <c r="Y1234" s="7">
        <v>0</v>
      </c>
      <c r="Z1234" s="6" t="s">
        <v>976</v>
      </c>
      <c r="AA1234" s="6" t="str">
        <f t="shared" si="76"/>
        <v/>
      </c>
      <c r="AB1234" s="6" t="str">
        <f t="shared" si="77"/>
        <v/>
      </c>
      <c r="AD1234" s="10" t="e">
        <f>VLOOKUP(R1234,Layout2!$B$2:$M$2395,12,FALSE)</f>
        <v>#N/A</v>
      </c>
      <c r="AE1234" s="10" t="e">
        <f>IF(ISNA(AD1234),VLOOKUP(C1234,Layout2!$F$2:$M$2395,8,FALSE),AD1234)</f>
        <v>#N/A</v>
      </c>
      <c r="AF1234" s="10" t="e">
        <f>IF(ISNA(AE1234),VLOOKUP(B1234,Layout2!$F$2:$M$2395,8,FALSE),AE1234)</f>
        <v>#N/A</v>
      </c>
      <c r="AG1234" s="10" t="e">
        <f>IF(ISNA(AF1234),VLOOKUP(B1234,Layout2!$B$2:$M$2395,12,FALSE),AF1234)</f>
        <v>#N/A</v>
      </c>
      <c r="AI1234" s="17" t="e">
        <v>#N/A</v>
      </c>
      <c r="AJ1234" s="17" t="e">
        <v>#N/A</v>
      </c>
      <c r="AK1234" s="17" t="s">
        <v>19</v>
      </c>
      <c r="AL1234" t="str">
        <f t="shared" si="78"/>
        <v/>
      </c>
      <c r="AM1234" t="str">
        <f t="shared" si="79"/>
        <v>SDI RIO BRAVO RENDA LOGISTICA  - FII</v>
      </c>
    </row>
    <row r="1235" spans="1:39" ht="12.75" customHeight="1" x14ac:dyDescent="0.3">
      <c r="A1235" s="6" t="s">
        <v>3476</v>
      </c>
      <c r="B1235" s="6" t="s">
        <v>363</v>
      </c>
      <c r="C1235" s="6" t="s">
        <v>19</v>
      </c>
      <c r="D1235" s="7" t="b">
        <v>0</v>
      </c>
      <c r="E1235" s="6" t="s">
        <v>19</v>
      </c>
      <c r="F1235" s="6" t="s">
        <v>19</v>
      </c>
      <c r="G1235" s="8">
        <v>0</v>
      </c>
      <c r="H1235" s="8">
        <v>0</v>
      </c>
      <c r="I1235" s="9"/>
      <c r="J1235" s="9"/>
      <c r="K1235" s="9"/>
      <c r="L1235" s="6" t="s">
        <v>19</v>
      </c>
      <c r="M1235" s="9"/>
      <c r="N1235" s="6" t="s">
        <v>19</v>
      </c>
      <c r="O1235" s="9"/>
      <c r="P1235" s="7">
        <v>0</v>
      </c>
      <c r="Q1235" s="6" t="s">
        <v>19</v>
      </c>
      <c r="R1235" s="6" t="s">
        <v>19</v>
      </c>
      <c r="S1235" s="6" t="s">
        <v>19</v>
      </c>
      <c r="T1235" s="8">
        <v>43465</v>
      </c>
      <c r="U1235" s="8">
        <v>43465</v>
      </c>
      <c r="V1235" s="7" t="b">
        <v>0</v>
      </c>
      <c r="W1235" s="6" t="s">
        <v>712</v>
      </c>
      <c r="X1235" s="6" t="s">
        <v>19</v>
      </c>
      <c r="Y1235" s="7">
        <v>0</v>
      </c>
      <c r="Z1235" s="6" t="s">
        <v>19</v>
      </c>
      <c r="AA1235" s="6" t="str">
        <f t="shared" si="76"/>
        <v/>
      </c>
      <c r="AB1235" s="6" t="str">
        <f t="shared" si="77"/>
        <v/>
      </c>
      <c r="AD1235" s="10" t="e">
        <f>VLOOKUP(R1235,Layout2!$B$2:$M$2395,12,FALSE)</f>
        <v>#N/A</v>
      </c>
      <c r="AE1235" s="10" t="e">
        <f>IF(ISNA(AD1235),VLOOKUP(C1235,Layout2!$F$2:$M$2395,8,FALSE),AD1235)</f>
        <v>#N/A</v>
      </c>
      <c r="AF1235" s="10" t="str">
        <f>IF(ISNA(AE1235),VLOOKUP(B1235,Layout2!$F$2:$M$2395,8,FALSE),AE1235)</f>
        <v/>
      </c>
      <c r="AG1235" s="10" t="str">
        <f>IF(ISNA(AF1235),VLOOKUP(B1235,Layout2!$B$2:$M$2395,12,FALSE),AF1235)</f>
        <v/>
      </c>
      <c r="AI1235" s="17" t="e">
        <v>#N/A</v>
      </c>
      <c r="AJ1235" s="17" t="e">
        <v>#N/A</v>
      </c>
      <c r="AK1235" s="17" t="s">
        <v>19</v>
      </c>
      <c r="AL1235" t="str">
        <f t="shared" si="78"/>
        <v/>
      </c>
      <c r="AM1235" t="str">
        <f t="shared" si="79"/>
        <v>Unknown (SDIL11)</v>
      </c>
    </row>
    <row r="1236" spans="1:39" ht="12.75" customHeight="1" x14ac:dyDescent="0.3">
      <c r="A1236" s="6" t="s">
        <v>3477</v>
      </c>
      <c r="B1236" s="6" t="s">
        <v>225</v>
      </c>
      <c r="C1236" s="6" t="s">
        <v>225</v>
      </c>
      <c r="D1236" s="7" t="b">
        <v>0</v>
      </c>
      <c r="E1236" s="6" t="s">
        <v>1089</v>
      </c>
      <c r="F1236" s="6" t="s">
        <v>975</v>
      </c>
      <c r="G1236" s="8">
        <v>43468</v>
      </c>
      <c r="H1236" s="8">
        <v>43468</v>
      </c>
      <c r="I1236" s="9"/>
      <c r="J1236" s="9"/>
      <c r="K1236" s="9"/>
      <c r="L1236" s="6" t="s">
        <v>19</v>
      </c>
      <c r="M1236" s="9"/>
      <c r="N1236" s="6" t="s">
        <v>888</v>
      </c>
      <c r="O1236" s="9"/>
      <c r="P1236" s="7">
        <v>0</v>
      </c>
      <c r="Q1236" s="6" t="s">
        <v>999</v>
      </c>
      <c r="R1236" s="6" t="s">
        <v>225</v>
      </c>
      <c r="S1236" s="6" t="s">
        <v>19</v>
      </c>
      <c r="T1236" s="8">
        <v>43465</v>
      </c>
      <c r="U1236" s="8">
        <v>43563</v>
      </c>
      <c r="V1236" s="7" t="b">
        <v>1</v>
      </c>
      <c r="W1236" s="6" t="s">
        <v>860</v>
      </c>
      <c r="X1236" s="6" t="s">
        <v>861</v>
      </c>
      <c r="Y1236" s="7">
        <v>1</v>
      </c>
      <c r="Z1236" s="6" t="s">
        <v>713</v>
      </c>
      <c r="AA1236" s="6" t="str">
        <f t="shared" si="76"/>
        <v/>
      </c>
      <c r="AB1236" s="6" t="str">
        <f t="shared" si="77"/>
        <v>27923072000167</v>
      </c>
      <c r="AD1236" s="10" t="e">
        <f>VLOOKUP(R1236,Layout2!$B$2:$M$2395,12,FALSE)</f>
        <v>#N/A</v>
      </c>
      <c r="AE1236" s="10" t="str">
        <f>IF(ISNA(AD1236),VLOOKUP(C1236,Layout2!$F$2:$M$2395,8,FALSE),AD1236)</f>
        <v>27923072000167</v>
      </c>
      <c r="AF1236" s="10" t="str">
        <f>IF(ISNA(AE1236),VLOOKUP(B1236,Layout2!$F$2:$M$2395,8,FALSE),AE1236)</f>
        <v>27923072000167</v>
      </c>
      <c r="AG1236" s="10" t="str">
        <f>IF(ISNA(AF1236),VLOOKUP(B1236,Layout2!$B$2:$M$2395,12,FALSE),AF1236)</f>
        <v>27923072000167</v>
      </c>
      <c r="AI1236" s="17" t="e">
        <v>#N/A</v>
      </c>
      <c r="AJ1236" s="17" t="e">
        <v>#N/A</v>
      </c>
      <c r="AK1236" s="17" t="s">
        <v>19</v>
      </c>
      <c r="AL1236" t="str">
        <f t="shared" si="78"/>
        <v/>
      </c>
      <c r="AM1236" t="str">
        <f t="shared" si="79"/>
        <v>DEB INCENT MASTER</v>
      </c>
    </row>
    <row r="1237" spans="1:39" ht="12.75" customHeight="1" x14ac:dyDescent="0.3">
      <c r="A1237" s="6" t="s">
        <v>3478</v>
      </c>
      <c r="B1237" s="6" t="s">
        <v>317</v>
      </c>
      <c r="C1237" s="6" t="s">
        <v>19</v>
      </c>
      <c r="D1237" s="7" t="b">
        <v>0</v>
      </c>
      <c r="E1237" s="6" t="s">
        <v>19</v>
      </c>
      <c r="F1237" s="6" t="s">
        <v>19</v>
      </c>
      <c r="G1237" s="8">
        <v>0</v>
      </c>
      <c r="H1237" s="8">
        <v>0</v>
      </c>
      <c r="I1237" s="9"/>
      <c r="J1237" s="9"/>
      <c r="K1237" s="9"/>
      <c r="L1237" s="6" t="s">
        <v>19</v>
      </c>
      <c r="M1237" s="9"/>
      <c r="N1237" s="6" t="s">
        <v>19</v>
      </c>
      <c r="O1237" s="9"/>
      <c r="P1237" s="7">
        <v>0</v>
      </c>
      <c r="Q1237" s="6" t="s">
        <v>19</v>
      </c>
      <c r="R1237" s="6" t="s">
        <v>19</v>
      </c>
      <c r="S1237" s="6" t="s">
        <v>19</v>
      </c>
      <c r="T1237" s="8">
        <v>43465</v>
      </c>
      <c r="U1237" s="8">
        <v>43465</v>
      </c>
      <c r="V1237" s="7" t="b">
        <v>0</v>
      </c>
      <c r="W1237" s="6" t="s">
        <v>712</v>
      </c>
      <c r="X1237" s="6" t="s">
        <v>19</v>
      </c>
      <c r="Y1237" s="7">
        <v>0</v>
      </c>
      <c r="Z1237" s="6" t="s">
        <v>19</v>
      </c>
      <c r="AA1237" s="6" t="str">
        <f t="shared" si="76"/>
        <v/>
      </c>
      <c r="AB1237" s="6" t="str">
        <f t="shared" si="77"/>
        <v/>
      </c>
      <c r="AD1237" s="10" t="e">
        <f>VLOOKUP(R1237,Layout2!$B$2:$M$2395,12,FALSE)</f>
        <v>#N/A</v>
      </c>
      <c r="AE1237" s="10" t="e">
        <f>IF(ISNA(AD1237),VLOOKUP(C1237,Layout2!$F$2:$M$2395,8,FALSE),AD1237)</f>
        <v>#N/A</v>
      </c>
      <c r="AF1237" s="10" t="str">
        <f>IF(ISNA(AE1237),VLOOKUP(B1237,Layout2!$F$2:$M$2395,8,FALSE),AE1237)</f>
        <v/>
      </c>
      <c r="AG1237" s="10" t="str">
        <f>IF(ISNA(AF1237),VLOOKUP(B1237,Layout2!$B$2:$M$2395,12,FALSE),AF1237)</f>
        <v/>
      </c>
      <c r="AI1237" s="17" t="e">
        <v>#N/A</v>
      </c>
      <c r="AJ1237" s="17" t="e">
        <v>#N/A</v>
      </c>
      <c r="AK1237" s="17" t="s">
        <v>19</v>
      </c>
      <c r="AL1237" t="str">
        <f t="shared" si="78"/>
        <v/>
      </c>
      <c r="AM1237" t="str">
        <f t="shared" si="79"/>
        <v>Unknown (CNES11)</v>
      </c>
    </row>
    <row r="1238" spans="1:39" ht="12.75" customHeight="1" x14ac:dyDescent="0.3">
      <c r="A1238" s="6" t="s">
        <v>3479</v>
      </c>
      <c r="B1238" s="6" t="s">
        <v>3426</v>
      </c>
      <c r="C1238" s="6" t="s">
        <v>19</v>
      </c>
      <c r="D1238" s="7" t="b">
        <v>0</v>
      </c>
      <c r="E1238" s="6" t="s">
        <v>19</v>
      </c>
      <c r="F1238" s="6" t="s">
        <v>19</v>
      </c>
      <c r="G1238" s="8">
        <v>0</v>
      </c>
      <c r="H1238" s="8">
        <v>0</v>
      </c>
      <c r="I1238" s="9"/>
      <c r="J1238" s="9"/>
      <c r="K1238" s="9"/>
      <c r="L1238" s="6" t="s">
        <v>19</v>
      </c>
      <c r="M1238" s="9"/>
      <c r="N1238" s="6" t="s">
        <v>19</v>
      </c>
      <c r="O1238" s="9"/>
      <c r="P1238" s="7">
        <v>0</v>
      </c>
      <c r="Q1238" s="6" t="s">
        <v>19</v>
      </c>
      <c r="R1238" s="6" t="s">
        <v>19</v>
      </c>
      <c r="S1238" s="6" t="s">
        <v>19</v>
      </c>
      <c r="T1238" s="8">
        <v>43465</v>
      </c>
      <c r="U1238" s="8">
        <v>43465</v>
      </c>
      <c r="V1238" s="7" t="b">
        <v>0</v>
      </c>
      <c r="W1238" s="6" t="s">
        <v>712</v>
      </c>
      <c r="X1238" s="6" t="s">
        <v>19</v>
      </c>
      <c r="Y1238" s="7">
        <v>0</v>
      </c>
      <c r="Z1238" s="6" t="s">
        <v>19</v>
      </c>
      <c r="AA1238" s="6" t="str">
        <f t="shared" si="76"/>
        <v/>
      </c>
      <c r="AB1238" s="6" t="str">
        <f t="shared" si="77"/>
        <v/>
      </c>
      <c r="AD1238" s="10" t="e">
        <f>VLOOKUP(R1238,Layout2!$B$2:$M$2395,12,FALSE)</f>
        <v>#N/A</v>
      </c>
      <c r="AE1238" s="10" t="e">
        <f>IF(ISNA(AD1238),VLOOKUP(C1238,Layout2!$F$2:$M$2395,8,FALSE),AD1238)</f>
        <v>#N/A</v>
      </c>
      <c r="AF1238" s="10" t="e">
        <f>IF(ISNA(AE1238),VLOOKUP(B1238,Layout2!$F$2:$M$2395,8,FALSE),AE1238)</f>
        <v>#N/A</v>
      </c>
      <c r="AG1238" s="10" t="e">
        <f>IF(ISNA(AF1238),VLOOKUP(B1238,Layout2!$B$2:$M$2395,12,FALSE),AF1238)</f>
        <v>#N/A</v>
      </c>
      <c r="AI1238" s="17" t="e">
        <v>#N/A</v>
      </c>
      <c r="AJ1238" s="17" t="e">
        <v>#N/A</v>
      </c>
      <c r="AK1238" s="17" t="s">
        <v>19</v>
      </c>
      <c r="AL1238" t="str">
        <f t="shared" si="78"/>
        <v/>
      </c>
      <c r="AM1238" t="str">
        <f t="shared" si="79"/>
        <v>Unknown (SPTW11)</v>
      </c>
    </row>
    <row r="1239" spans="1:39" ht="12.75" customHeight="1" x14ac:dyDescent="0.3">
      <c r="A1239" s="6" t="s">
        <v>3480</v>
      </c>
      <c r="B1239" s="6" t="s">
        <v>3481</v>
      </c>
      <c r="C1239" s="6" t="s">
        <v>3482</v>
      </c>
      <c r="D1239" s="7" t="b">
        <v>0</v>
      </c>
      <c r="E1239" s="6" t="s">
        <v>974</v>
      </c>
      <c r="F1239" s="6" t="s">
        <v>975</v>
      </c>
      <c r="G1239" s="8">
        <v>43468</v>
      </c>
      <c r="H1239" s="8">
        <v>54791</v>
      </c>
      <c r="I1239" s="9"/>
      <c r="J1239" s="9"/>
      <c r="K1239" s="9"/>
      <c r="L1239" s="6" t="s">
        <v>19</v>
      </c>
      <c r="M1239" s="9"/>
      <c r="N1239" s="6" t="s">
        <v>888</v>
      </c>
      <c r="O1239" s="9"/>
      <c r="P1239" s="7">
        <v>0</v>
      </c>
      <c r="Q1239" s="6" t="s">
        <v>999</v>
      </c>
      <c r="R1239" s="6" t="s">
        <v>3483</v>
      </c>
      <c r="S1239" s="6" t="s">
        <v>19</v>
      </c>
      <c r="T1239" s="8">
        <v>43465</v>
      </c>
      <c r="U1239" s="8">
        <v>43493</v>
      </c>
      <c r="V1239" s="7" t="b">
        <v>0</v>
      </c>
      <c r="W1239" s="6" t="s">
        <v>860</v>
      </c>
      <c r="X1239" s="6" t="s">
        <v>861</v>
      </c>
      <c r="Y1239" s="7">
        <v>1</v>
      </c>
      <c r="Z1239" s="6" t="s">
        <v>713</v>
      </c>
      <c r="AA1239" s="6" t="str">
        <f t="shared" si="76"/>
        <v/>
      </c>
      <c r="AB1239" s="6" t="str">
        <f t="shared" si="77"/>
        <v/>
      </c>
      <c r="AD1239" s="10" t="e">
        <f>VLOOKUP(R1239,Layout2!$B$2:$M$2395,12,FALSE)</f>
        <v>#N/A</v>
      </c>
      <c r="AE1239" s="10" t="e">
        <f>IF(ISNA(AD1239),VLOOKUP(C1239,Layout2!$F$2:$M$2395,8,FALSE),AD1239)</f>
        <v>#N/A</v>
      </c>
      <c r="AF1239" s="10" t="e">
        <f>IF(ISNA(AE1239),VLOOKUP(B1239,Layout2!$F$2:$M$2395,8,FALSE),AE1239)</f>
        <v>#N/A</v>
      </c>
      <c r="AG1239" s="10" t="e">
        <f>IF(ISNA(AF1239),VLOOKUP(B1239,Layout2!$B$2:$M$2395,12,FALSE),AF1239)</f>
        <v>#N/A</v>
      </c>
      <c r="AI1239" s="17" t="e">
        <v>#N/A</v>
      </c>
      <c r="AJ1239" s="17" t="e">
        <v>#N/A</v>
      </c>
      <c r="AK1239" s="17" t="s">
        <v>19</v>
      </c>
      <c r="AL1239" t="str">
        <f t="shared" si="78"/>
        <v/>
      </c>
      <c r="AM1239" t="str">
        <f t="shared" si="79"/>
        <v>XP HOTEIS FII</v>
      </c>
    </row>
    <row r="1240" spans="1:39" ht="12.75" customHeight="1" x14ac:dyDescent="0.3">
      <c r="A1240" s="6" t="s">
        <v>3484</v>
      </c>
      <c r="B1240" s="6" t="s">
        <v>359</v>
      </c>
      <c r="C1240" s="6" t="s">
        <v>19</v>
      </c>
      <c r="D1240" s="7" t="b">
        <v>0</v>
      </c>
      <c r="E1240" s="6" t="s">
        <v>19</v>
      </c>
      <c r="F1240" s="6" t="s">
        <v>19</v>
      </c>
      <c r="G1240" s="8">
        <v>0</v>
      </c>
      <c r="H1240" s="8">
        <v>0</v>
      </c>
      <c r="I1240" s="9"/>
      <c r="J1240" s="9"/>
      <c r="K1240" s="9"/>
      <c r="L1240" s="6" t="s">
        <v>19</v>
      </c>
      <c r="M1240" s="9"/>
      <c r="N1240" s="6" t="s">
        <v>19</v>
      </c>
      <c r="O1240" s="9"/>
      <c r="P1240" s="7">
        <v>0</v>
      </c>
      <c r="Q1240" s="6" t="s">
        <v>19</v>
      </c>
      <c r="R1240" s="6" t="s">
        <v>19</v>
      </c>
      <c r="S1240" s="6" t="s">
        <v>19</v>
      </c>
      <c r="T1240" s="8">
        <v>43465</v>
      </c>
      <c r="U1240" s="8">
        <v>43465</v>
      </c>
      <c r="V1240" s="7" t="b">
        <v>0</v>
      </c>
      <c r="W1240" s="6" t="s">
        <v>712</v>
      </c>
      <c r="X1240" s="6" t="s">
        <v>19</v>
      </c>
      <c r="Y1240" s="7">
        <v>0</v>
      </c>
      <c r="Z1240" s="6" t="s">
        <v>19</v>
      </c>
      <c r="AA1240" s="6" t="str">
        <f t="shared" si="76"/>
        <v/>
      </c>
      <c r="AB1240" s="6" t="str">
        <f t="shared" si="77"/>
        <v/>
      </c>
      <c r="AD1240" s="10" t="e">
        <f>VLOOKUP(R1240,Layout2!$B$2:$M$2395,12,FALSE)</f>
        <v>#N/A</v>
      </c>
      <c r="AE1240" s="10" t="e">
        <f>IF(ISNA(AD1240),VLOOKUP(C1240,Layout2!$F$2:$M$2395,8,FALSE),AD1240)</f>
        <v>#N/A</v>
      </c>
      <c r="AF1240" s="10" t="str">
        <f>IF(ISNA(AE1240),VLOOKUP(B1240,Layout2!$F$2:$M$2395,8,FALSE),AE1240)</f>
        <v/>
      </c>
      <c r="AG1240" s="10" t="str">
        <f>IF(ISNA(AF1240),VLOOKUP(B1240,Layout2!$B$2:$M$2395,12,FALSE),AF1240)</f>
        <v/>
      </c>
      <c r="AI1240" s="17" t="e">
        <v>#N/A</v>
      </c>
      <c r="AJ1240" s="17" t="e">
        <v>#N/A</v>
      </c>
      <c r="AK1240" s="17" t="s">
        <v>19</v>
      </c>
      <c r="AL1240" t="str">
        <f t="shared" si="78"/>
        <v/>
      </c>
      <c r="AM1240" t="str">
        <f t="shared" si="79"/>
        <v>Unknown (RDPD11)</v>
      </c>
    </row>
    <row r="1241" spans="1:39" ht="12.75" customHeight="1" x14ac:dyDescent="0.3">
      <c r="A1241" s="6" t="s">
        <v>3485</v>
      </c>
      <c r="B1241" s="6" t="s">
        <v>323</v>
      </c>
      <c r="C1241" s="6" t="s">
        <v>19</v>
      </c>
      <c r="D1241" s="7" t="b">
        <v>0</v>
      </c>
      <c r="E1241" s="6" t="s">
        <v>19</v>
      </c>
      <c r="F1241" s="6" t="s">
        <v>19</v>
      </c>
      <c r="G1241" s="8">
        <v>0</v>
      </c>
      <c r="H1241" s="8">
        <v>0</v>
      </c>
      <c r="I1241" s="9"/>
      <c r="J1241" s="9"/>
      <c r="K1241" s="9"/>
      <c r="L1241" s="6" t="s">
        <v>19</v>
      </c>
      <c r="M1241" s="9"/>
      <c r="N1241" s="6" t="s">
        <v>19</v>
      </c>
      <c r="O1241" s="9"/>
      <c r="P1241" s="7">
        <v>0</v>
      </c>
      <c r="Q1241" s="6" t="s">
        <v>19</v>
      </c>
      <c r="R1241" s="6" t="s">
        <v>19</v>
      </c>
      <c r="S1241" s="6" t="s">
        <v>19</v>
      </c>
      <c r="T1241" s="8">
        <v>43465</v>
      </c>
      <c r="U1241" s="8">
        <v>43465</v>
      </c>
      <c r="V1241" s="7" t="b">
        <v>0</v>
      </c>
      <c r="W1241" s="6" t="s">
        <v>712</v>
      </c>
      <c r="X1241" s="6" t="s">
        <v>19</v>
      </c>
      <c r="Y1241" s="7">
        <v>0</v>
      </c>
      <c r="Z1241" s="6" t="s">
        <v>19</v>
      </c>
      <c r="AA1241" s="6" t="str">
        <f t="shared" si="76"/>
        <v/>
      </c>
      <c r="AB1241" s="6" t="str">
        <f t="shared" si="77"/>
        <v/>
      </c>
      <c r="AD1241" s="10" t="e">
        <f>VLOOKUP(R1241,Layout2!$B$2:$M$2395,12,FALSE)</f>
        <v>#N/A</v>
      </c>
      <c r="AE1241" s="10" t="e">
        <f>IF(ISNA(AD1241),VLOOKUP(C1241,Layout2!$F$2:$M$2395,8,FALSE),AD1241)</f>
        <v>#N/A</v>
      </c>
      <c r="AF1241" s="10" t="str">
        <f>IF(ISNA(AE1241),VLOOKUP(B1241,Layout2!$F$2:$M$2395,8,FALSE),AE1241)</f>
        <v/>
      </c>
      <c r="AG1241" s="10" t="str">
        <f>IF(ISNA(AF1241),VLOOKUP(B1241,Layout2!$B$2:$M$2395,12,FALSE),AF1241)</f>
        <v/>
      </c>
      <c r="AI1241" s="17" t="e">
        <v>#N/A</v>
      </c>
      <c r="AJ1241" s="17" t="e">
        <v>#N/A</v>
      </c>
      <c r="AK1241" s="17" t="s">
        <v>19</v>
      </c>
      <c r="AL1241" t="str">
        <f t="shared" si="78"/>
        <v/>
      </c>
      <c r="AM1241" t="str">
        <f t="shared" si="79"/>
        <v>Unknown (DOMC11)</v>
      </c>
    </row>
    <row r="1242" spans="1:39" ht="12.75" customHeight="1" x14ac:dyDescent="0.3">
      <c r="A1242" s="6" t="s">
        <v>3486</v>
      </c>
      <c r="B1242" s="6" t="s">
        <v>119</v>
      </c>
      <c r="C1242" s="6" t="s">
        <v>120</v>
      </c>
      <c r="D1242" s="7" t="b">
        <v>0</v>
      </c>
      <c r="E1242" s="6" t="s">
        <v>1105</v>
      </c>
      <c r="F1242" s="6" t="s">
        <v>867</v>
      </c>
      <c r="G1242" s="8">
        <v>43454</v>
      </c>
      <c r="H1242" s="8">
        <v>45646</v>
      </c>
      <c r="I1242" s="9"/>
      <c r="J1242" s="9"/>
      <c r="K1242" s="9"/>
      <c r="L1242" s="6" t="s">
        <v>19</v>
      </c>
      <c r="M1242" s="9"/>
      <c r="N1242" s="6" t="s">
        <v>882</v>
      </c>
      <c r="O1242" s="9"/>
      <c r="P1242" s="7">
        <v>9.0700000000000003E-2</v>
      </c>
      <c r="Q1242" s="6" t="s">
        <v>999</v>
      </c>
      <c r="R1242" s="6" t="s">
        <v>119</v>
      </c>
      <c r="S1242" s="6" t="s">
        <v>19</v>
      </c>
      <c r="T1242" s="8">
        <v>43475</v>
      </c>
      <c r="U1242" s="8">
        <v>43508</v>
      </c>
      <c r="V1242" s="7" t="b">
        <v>0</v>
      </c>
      <c r="W1242" s="6" t="s">
        <v>860</v>
      </c>
      <c r="X1242" s="6" t="s">
        <v>870</v>
      </c>
      <c r="Y1242" s="7">
        <v>1</v>
      </c>
      <c r="Z1242" s="6" t="s">
        <v>713</v>
      </c>
      <c r="AA1242" s="6" t="str">
        <f t="shared" si="76"/>
        <v/>
      </c>
      <c r="AB1242" s="6" t="str">
        <f t="shared" si="77"/>
        <v>07587384000130</v>
      </c>
      <c r="AD1242" s="10" t="str">
        <f>VLOOKUP(R1242,Layout2!$B$2:$M$2395,12,FALSE)</f>
        <v>07587384000130</v>
      </c>
      <c r="AE1242" s="10" t="str">
        <f>IF(ISNA(AD1242),VLOOKUP(C1242,Layout2!$F$2:$M$2395,8,FALSE),AD1242)</f>
        <v>07587384000130</v>
      </c>
      <c r="AF1242" s="10" t="str">
        <f>IF(ISNA(AE1242),VLOOKUP(B1242,Layout2!$F$2:$M$2395,8,FALSE),AE1242)</f>
        <v>07587384000130</v>
      </c>
      <c r="AG1242" s="10" t="str">
        <f>IF(ISNA(AF1242),VLOOKUP(B1242,Layout2!$B$2:$M$2395,12,FALSE),AF1242)</f>
        <v>07587384000130</v>
      </c>
      <c r="AI1242" s="17" t="e">
        <v>#N/A</v>
      </c>
      <c r="AJ1242" s="17" t="e">
        <v>#N/A</v>
      </c>
      <c r="AK1242" s="17" t="s">
        <v>19</v>
      </c>
      <c r="AL1242" t="str">
        <f t="shared" si="78"/>
        <v/>
      </c>
      <c r="AM1242" t="str">
        <f t="shared" si="79"/>
        <v>CRI Refrescos Bandeirantes Gaia 112S 4E</v>
      </c>
    </row>
    <row r="1243" spans="1:39" ht="12.75" customHeight="1" x14ac:dyDescent="0.3">
      <c r="A1243" s="6" t="s">
        <v>3487</v>
      </c>
      <c r="B1243" s="6" t="s">
        <v>3488</v>
      </c>
      <c r="C1243" s="6" t="s">
        <v>3489</v>
      </c>
      <c r="D1243" s="7" t="b">
        <v>0</v>
      </c>
      <c r="E1243" s="6" t="s">
        <v>974</v>
      </c>
      <c r="F1243" s="6" t="s">
        <v>975</v>
      </c>
      <c r="G1243" s="8">
        <v>43480</v>
      </c>
      <c r="H1243" s="8">
        <v>43480</v>
      </c>
      <c r="I1243" s="9"/>
      <c r="J1243" s="9"/>
      <c r="K1243" s="9"/>
      <c r="L1243" s="6" t="s">
        <v>19</v>
      </c>
      <c r="M1243" s="9"/>
      <c r="N1243" s="6" t="s">
        <v>888</v>
      </c>
      <c r="O1243" s="9"/>
      <c r="P1243" s="7">
        <v>0</v>
      </c>
      <c r="Q1243" s="6" t="s">
        <v>999</v>
      </c>
      <c r="R1243" s="6" t="s">
        <v>3488</v>
      </c>
      <c r="S1243" s="6" t="s">
        <v>19</v>
      </c>
      <c r="T1243" s="8">
        <v>43479</v>
      </c>
      <c r="U1243" s="8">
        <v>43479</v>
      </c>
      <c r="V1243" s="7" t="b">
        <v>0</v>
      </c>
      <c r="W1243" s="6" t="s">
        <v>1230</v>
      </c>
      <c r="X1243" s="6" t="s">
        <v>861</v>
      </c>
      <c r="Y1243" s="7">
        <v>1</v>
      </c>
      <c r="Z1243" s="6" t="s">
        <v>713</v>
      </c>
      <c r="AA1243" s="6" t="str">
        <f t="shared" si="76"/>
        <v/>
      </c>
      <c r="AB1243" s="6" t="str">
        <f t="shared" si="77"/>
        <v/>
      </c>
      <c r="AD1243" s="10" t="e">
        <f>VLOOKUP(R1243,Layout2!$B$2:$M$2395,12,FALSE)</f>
        <v>#N/A</v>
      </c>
      <c r="AE1243" s="10" t="e">
        <f>IF(ISNA(AD1243),VLOOKUP(C1243,Layout2!$F$2:$M$2395,8,FALSE),AD1243)</f>
        <v>#N/A</v>
      </c>
      <c r="AF1243" s="10" t="e">
        <f>IF(ISNA(AE1243),VLOOKUP(B1243,Layout2!$F$2:$M$2395,8,FALSE),AE1243)</f>
        <v>#N/A</v>
      </c>
      <c r="AG1243" s="10" t="e">
        <f>IF(ISNA(AF1243),VLOOKUP(B1243,Layout2!$B$2:$M$2395,12,FALSE),AF1243)</f>
        <v>#N/A</v>
      </c>
      <c r="AI1243" s="17" t="e">
        <v>#N/A</v>
      </c>
      <c r="AJ1243" s="17" t="e">
        <v>#N/A</v>
      </c>
      <c r="AK1243" s="17" t="s">
        <v>19</v>
      </c>
      <c r="AL1243" t="str">
        <f t="shared" si="78"/>
        <v/>
      </c>
      <c r="AM1243" t="str">
        <f t="shared" si="79"/>
        <v>Unknown (BRXPIND01M17)</v>
      </c>
    </row>
    <row r="1244" spans="1:39" ht="12.75" customHeight="1" x14ac:dyDescent="0.3">
      <c r="A1244" s="6" t="s">
        <v>3490</v>
      </c>
      <c r="B1244" s="6" t="s">
        <v>168</v>
      </c>
      <c r="C1244" s="6" t="s">
        <v>168</v>
      </c>
      <c r="D1244" s="7" t="b">
        <v>0</v>
      </c>
      <c r="E1244" s="6" t="s">
        <v>1105</v>
      </c>
      <c r="F1244" s="6" t="s">
        <v>867</v>
      </c>
      <c r="G1244" s="8">
        <v>43473</v>
      </c>
      <c r="H1244" s="8">
        <v>47864</v>
      </c>
      <c r="I1244" s="9"/>
      <c r="J1244" s="9"/>
      <c r="K1244" s="9"/>
      <c r="L1244" s="6" t="s">
        <v>19</v>
      </c>
      <c r="M1244" s="9"/>
      <c r="N1244" s="6" t="s">
        <v>882</v>
      </c>
      <c r="O1244" s="9"/>
      <c r="P1244" s="7">
        <v>7.6600000000000001E-2</v>
      </c>
      <c r="Q1244" s="6" t="s">
        <v>999</v>
      </c>
      <c r="R1244" s="6" t="s">
        <v>168</v>
      </c>
      <c r="S1244" s="6" t="s">
        <v>19</v>
      </c>
      <c r="T1244" s="8">
        <v>43482</v>
      </c>
      <c r="U1244" s="8">
        <v>43608</v>
      </c>
      <c r="V1244" s="7" t="b">
        <v>0</v>
      </c>
      <c r="W1244" s="6" t="s">
        <v>860</v>
      </c>
      <c r="X1244" s="6" t="s">
        <v>870</v>
      </c>
      <c r="Y1244" s="7">
        <v>1</v>
      </c>
      <c r="Z1244" s="6" t="s">
        <v>713</v>
      </c>
      <c r="AA1244" s="6" t="str">
        <f t="shared" si="76"/>
        <v/>
      </c>
      <c r="AB1244" s="6" t="str">
        <f t="shared" si="77"/>
        <v>09304427000158</v>
      </c>
      <c r="AD1244" s="10" t="e">
        <f>VLOOKUP(R1244,Layout2!$B$2:$M$2395,12,FALSE)</f>
        <v>#N/A</v>
      </c>
      <c r="AE1244" s="10" t="str">
        <f>IF(ISNA(AD1244),VLOOKUP(C1244,Layout2!$F$2:$M$2395,8,FALSE),AD1244)</f>
        <v>09304427000158</v>
      </c>
      <c r="AF1244" s="10" t="str">
        <f>IF(ISNA(AE1244),VLOOKUP(B1244,Layout2!$F$2:$M$2395,8,FALSE),AE1244)</f>
        <v>09304427000158</v>
      </c>
      <c r="AG1244" s="10" t="str">
        <f>IF(ISNA(AF1244),VLOOKUP(B1244,Layout2!$B$2:$M$2395,12,FALSE),AF1244)</f>
        <v>09304427000158</v>
      </c>
      <c r="AI1244" s="17" t="e">
        <v>#N/A</v>
      </c>
      <c r="AJ1244" s="17" t="e">
        <v>#N/A</v>
      </c>
      <c r="AK1244" s="17" t="s">
        <v>19</v>
      </c>
      <c r="AL1244" t="str">
        <f t="shared" si="78"/>
        <v/>
      </c>
      <c r="AM1244" t="str">
        <f t="shared" si="79"/>
        <v>CRI Vinci Logística Habitasec  132S 1E</v>
      </c>
    </row>
    <row r="1245" spans="1:39" ht="12.75" customHeight="1" x14ac:dyDescent="0.3">
      <c r="A1245" s="6" t="s">
        <v>3491</v>
      </c>
      <c r="B1245" s="6" t="s">
        <v>3492</v>
      </c>
      <c r="C1245" s="6" t="s">
        <v>3493</v>
      </c>
      <c r="D1245" s="7" t="b">
        <v>0</v>
      </c>
      <c r="E1245" s="6" t="s">
        <v>874</v>
      </c>
      <c r="F1245" s="6" t="s">
        <v>867</v>
      </c>
      <c r="G1245" s="8">
        <v>43028</v>
      </c>
      <c r="H1245" s="8">
        <v>44854</v>
      </c>
      <c r="I1245" s="9"/>
      <c r="J1245" s="9"/>
      <c r="K1245" s="9"/>
      <c r="L1245" s="6" t="s">
        <v>19</v>
      </c>
      <c r="M1245" s="9"/>
      <c r="N1245" s="6" t="s">
        <v>868</v>
      </c>
      <c r="O1245" s="9"/>
      <c r="P1245" s="7">
        <v>0</v>
      </c>
      <c r="Q1245" s="6" t="s">
        <v>999</v>
      </c>
      <c r="R1245" s="6" t="s">
        <v>3492</v>
      </c>
      <c r="S1245" s="6" t="s">
        <v>19</v>
      </c>
      <c r="T1245" s="8">
        <v>43483</v>
      </c>
      <c r="U1245" s="8">
        <v>43530</v>
      </c>
      <c r="V1245" s="7" t="b">
        <v>0</v>
      </c>
      <c r="W1245" s="6" t="s">
        <v>860</v>
      </c>
      <c r="X1245" s="6" t="s">
        <v>875</v>
      </c>
      <c r="Y1245" s="7">
        <v>1</v>
      </c>
      <c r="Z1245" s="6" t="s">
        <v>713</v>
      </c>
      <c r="AA1245" s="6" t="str">
        <f t="shared" si="76"/>
        <v>CPLE3</v>
      </c>
      <c r="AB1245" s="6" t="str">
        <f t="shared" si="77"/>
        <v/>
      </c>
      <c r="AD1245" s="10" t="e">
        <f>VLOOKUP(R1245,Layout2!$B$2:$M$2395,12,FALSE)</f>
        <v>#N/A</v>
      </c>
      <c r="AE1245" s="10" t="e">
        <f>IF(ISNA(AD1245),VLOOKUP(C1245,Layout2!$F$2:$M$2395,8,FALSE),AD1245)</f>
        <v>#N/A</v>
      </c>
      <c r="AF1245" s="10" t="e">
        <f>IF(ISNA(AE1245),VLOOKUP(B1245,Layout2!$F$2:$M$2395,8,FALSE),AE1245)</f>
        <v>#N/A</v>
      </c>
      <c r="AG1245" s="10" t="e">
        <f>IF(ISNA(AF1245),VLOOKUP(B1245,Layout2!$B$2:$M$2395,12,FALSE),AF1245)</f>
        <v>#N/A</v>
      </c>
      <c r="AI1245" s="17" t="e">
        <v>#N/A</v>
      </c>
      <c r="AJ1245" s="17" t="s">
        <v>934</v>
      </c>
      <c r="AK1245" s="17" t="s">
        <v>934</v>
      </c>
      <c r="AL1245" t="str">
        <f t="shared" si="78"/>
        <v>CPLE3</v>
      </c>
      <c r="AM1245" t="str">
        <f t="shared" si="79"/>
        <v>Debênture Copel GT 1S 3E</v>
      </c>
    </row>
    <row r="1246" spans="1:39" ht="12.75" customHeight="1" x14ac:dyDescent="0.3">
      <c r="A1246" s="6" t="s">
        <v>3494</v>
      </c>
      <c r="B1246" s="6" t="s">
        <v>3495</v>
      </c>
      <c r="C1246" s="6" t="s">
        <v>3496</v>
      </c>
      <c r="D1246" s="7" t="b">
        <v>0</v>
      </c>
      <c r="E1246" s="6" t="s">
        <v>974</v>
      </c>
      <c r="F1246" s="6" t="s">
        <v>975</v>
      </c>
      <c r="G1246" s="8">
        <v>43486</v>
      </c>
      <c r="H1246" s="8">
        <v>43486</v>
      </c>
      <c r="I1246" s="9"/>
      <c r="J1246" s="9"/>
      <c r="K1246" s="9"/>
      <c r="L1246" s="6" t="s">
        <v>19</v>
      </c>
      <c r="M1246" s="9"/>
      <c r="N1246" s="6" t="s">
        <v>888</v>
      </c>
      <c r="O1246" s="9"/>
      <c r="P1246" s="7">
        <v>0</v>
      </c>
      <c r="Q1246" s="6" t="s">
        <v>999</v>
      </c>
      <c r="R1246" s="6" t="s">
        <v>3495</v>
      </c>
      <c r="S1246" s="6" t="s">
        <v>19</v>
      </c>
      <c r="T1246" s="8">
        <v>43483</v>
      </c>
      <c r="U1246" s="8">
        <v>43515</v>
      </c>
      <c r="V1246" s="7" t="b">
        <v>1</v>
      </c>
      <c r="W1246" s="6" t="s">
        <v>1230</v>
      </c>
      <c r="X1246" s="6" t="s">
        <v>861</v>
      </c>
      <c r="Y1246" s="7">
        <v>1</v>
      </c>
      <c r="Z1246" s="6" t="s">
        <v>713</v>
      </c>
      <c r="AA1246" s="6" t="str">
        <f t="shared" si="76"/>
        <v/>
      </c>
      <c r="AB1246" s="6" t="str">
        <f t="shared" si="77"/>
        <v/>
      </c>
      <c r="AD1246" s="10" t="e">
        <f>VLOOKUP(R1246,Layout2!$B$2:$M$2395,12,FALSE)</f>
        <v>#N/A</v>
      </c>
      <c r="AE1246" s="10" t="e">
        <f>IF(ISNA(AD1246),VLOOKUP(C1246,Layout2!$F$2:$M$2395,8,FALSE),AD1246)</f>
        <v>#N/A</v>
      </c>
      <c r="AF1246" s="10" t="e">
        <f>IF(ISNA(AE1246),VLOOKUP(B1246,Layout2!$F$2:$M$2395,8,FALSE),AE1246)</f>
        <v>#N/A</v>
      </c>
      <c r="AG1246" s="10" t="e">
        <f>IF(ISNA(AF1246),VLOOKUP(B1246,Layout2!$B$2:$M$2395,12,FALSE),AF1246)</f>
        <v>#N/A</v>
      </c>
      <c r="AI1246" s="17" t="e">
        <v>#N/A</v>
      </c>
      <c r="AJ1246" s="17" t="e">
        <v>#N/A</v>
      </c>
      <c r="AK1246" s="17" t="s">
        <v>19</v>
      </c>
      <c r="AL1246" t="str">
        <f t="shared" si="78"/>
        <v/>
      </c>
      <c r="AM1246" t="str">
        <f t="shared" si="79"/>
        <v>Unknown (BRXPINR03M19)</v>
      </c>
    </row>
    <row r="1247" spans="1:39" ht="12.75" customHeight="1" x14ac:dyDescent="0.3">
      <c r="A1247" s="6" t="s">
        <v>3497</v>
      </c>
      <c r="B1247" s="6" t="s">
        <v>3498</v>
      </c>
      <c r="C1247" s="6" t="s">
        <v>373</v>
      </c>
      <c r="D1247" s="7" t="b">
        <v>0</v>
      </c>
      <c r="E1247" s="6" t="s">
        <v>974</v>
      </c>
      <c r="F1247" s="6" t="s">
        <v>975</v>
      </c>
      <c r="G1247" s="8">
        <v>43489</v>
      </c>
      <c r="H1247" s="8">
        <v>45681</v>
      </c>
      <c r="I1247" s="9"/>
      <c r="J1247" s="9"/>
      <c r="K1247" s="9"/>
      <c r="L1247" s="6" t="s">
        <v>19</v>
      </c>
      <c r="M1247" s="9"/>
      <c r="N1247" s="6" t="s">
        <v>888</v>
      </c>
      <c r="O1247" s="9"/>
      <c r="P1247" s="7">
        <v>0</v>
      </c>
      <c r="Q1247" s="6" t="s">
        <v>999</v>
      </c>
      <c r="R1247" s="6" t="s">
        <v>3498</v>
      </c>
      <c r="S1247" s="6" t="s">
        <v>19</v>
      </c>
      <c r="T1247" s="8">
        <v>43488</v>
      </c>
      <c r="U1247" s="8">
        <v>43599</v>
      </c>
      <c r="V1247" s="7" t="b">
        <v>0</v>
      </c>
      <c r="W1247" s="6" t="s">
        <v>860</v>
      </c>
      <c r="X1247" s="6" t="s">
        <v>861</v>
      </c>
      <c r="Y1247" s="7">
        <v>1</v>
      </c>
      <c r="Z1247" s="6" t="s">
        <v>980</v>
      </c>
      <c r="AA1247" s="6" t="str">
        <f t="shared" si="76"/>
        <v/>
      </c>
      <c r="AB1247" s="6" t="str">
        <f t="shared" si="77"/>
        <v/>
      </c>
      <c r="AD1247" s="10" t="e">
        <f>VLOOKUP(R1247,Layout2!$B$2:$M$2395,12,FALSE)</f>
        <v>#N/A</v>
      </c>
      <c r="AE1247" s="10" t="str">
        <f>IF(ISNA(AD1247),VLOOKUP(C1247,Layout2!$F$2:$M$2395,8,FALSE),AD1247)</f>
        <v/>
      </c>
      <c r="AF1247" s="10" t="str">
        <f>IF(ISNA(AE1247),VLOOKUP(B1247,Layout2!$F$2:$M$2395,8,FALSE),AE1247)</f>
        <v/>
      </c>
      <c r="AG1247" s="10" t="str">
        <f>IF(ISNA(AF1247),VLOOKUP(B1247,Layout2!$B$2:$M$2395,12,FALSE),AF1247)</f>
        <v/>
      </c>
      <c r="AI1247" s="17" t="e">
        <v>#N/A</v>
      </c>
      <c r="AJ1247" s="17" t="e">
        <v>#N/A</v>
      </c>
      <c r="AK1247" s="17" t="s">
        <v>19</v>
      </c>
      <c r="AL1247" t="str">
        <f t="shared" si="78"/>
        <v/>
      </c>
      <c r="AM1247" t="str">
        <f t="shared" si="79"/>
        <v>XP INDUSTRIAL FII</v>
      </c>
    </row>
    <row r="1248" spans="1:39" ht="12.75" customHeight="1" x14ac:dyDescent="0.3">
      <c r="A1248" s="6" t="s">
        <v>3499</v>
      </c>
      <c r="B1248" s="6" t="s">
        <v>3500</v>
      </c>
      <c r="C1248" s="6" t="s">
        <v>3501</v>
      </c>
      <c r="D1248" s="7" t="b">
        <v>0</v>
      </c>
      <c r="E1248" s="6" t="s">
        <v>1004</v>
      </c>
      <c r="F1248" s="6" t="s">
        <v>859</v>
      </c>
      <c r="G1248" s="8">
        <v>43494</v>
      </c>
      <c r="H1248" s="8">
        <v>43525</v>
      </c>
      <c r="I1248" s="9"/>
      <c r="J1248" s="9"/>
      <c r="K1248" s="9"/>
      <c r="L1248" s="6" t="s">
        <v>19</v>
      </c>
      <c r="M1248" s="9"/>
      <c r="N1248" s="6" t="s">
        <v>888</v>
      </c>
      <c r="O1248" s="9"/>
      <c r="P1248" s="7">
        <v>0</v>
      </c>
      <c r="Q1248" s="6" t="s">
        <v>999</v>
      </c>
      <c r="R1248" s="6" t="s">
        <v>3500</v>
      </c>
      <c r="S1248" s="6" t="s">
        <v>19</v>
      </c>
      <c r="T1248" s="8">
        <v>43493</v>
      </c>
      <c r="U1248" s="8">
        <v>43493</v>
      </c>
      <c r="V1248" s="7" t="b">
        <v>0</v>
      </c>
      <c r="W1248" s="6" t="s">
        <v>1230</v>
      </c>
      <c r="X1248" s="6" t="s">
        <v>1000</v>
      </c>
      <c r="Y1248" s="7">
        <v>1</v>
      </c>
      <c r="Z1248" s="6" t="s">
        <v>713</v>
      </c>
      <c r="AA1248" s="6" t="str">
        <f t="shared" si="76"/>
        <v/>
      </c>
      <c r="AB1248" s="6" t="str">
        <f t="shared" si="77"/>
        <v/>
      </c>
      <c r="AD1248" s="10" t="e">
        <f>VLOOKUP(R1248,Layout2!$B$2:$M$2395,12,FALSE)</f>
        <v>#N/A</v>
      </c>
      <c r="AE1248" s="10" t="e">
        <f>IF(ISNA(AD1248),VLOOKUP(C1248,Layout2!$F$2:$M$2395,8,FALSE),AD1248)</f>
        <v>#N/A</v>
      </c>
      <c r="AF1248" s="10" t="e">
        <f>IF(ISNA(AE1248),VLOOKUP(B1248,Layout2!$F$2:$M$2395,8,FALSE),AE1248)</f>
        <v>#N/A</v>
      </c>
      <c r="AG1248" s="10" t="e">
        <f>IF(ISNA(AF1248),VLOOKUP(B1248,Layout2!$B$2:$M$2395,12,FALSE),AF1248)</f>
        <v>#N/A</v>
      </c>
      <c r="AI1248" s="17" t="e">
        <v>#N/A</v>
      </c>
      <c r="AJ1248" s="17" t="e">
        <v>#N/A</v>
      </c>
      <c r="AK1248" s="17" t="s">
        <v>19</v>
      </c>
      <c r="AL1248" t="str">
        <f t="shared" si="78"/>
        <v/>
      </c>
      <c r="AM1248" t="str">
        <f t="shared" si="79"/>
        <v>FutDOLH19</v>
      </c>
    </row>
    <row r="1249" spans="1:39" ht="12.75" customHeight="1" x14ac:dyDescent="0.3">
      <c r="A1249" s="6" t="s">
        <v>3502</v>
      </c>
      <c r="B1249" s="6" t="s">
        <v>420</v>
      </c>
      <c r="C1249" s="6" t="s">
        <v>421</v>
      </c>
      <c r="D1249" s="7" t="b">
        <v>0</v>
      </c>
      <c r="E1249" s="6" t="s">
        <v>1004</v>
      </c>
      <c r="F1249" s="6" t="s">
        <v>867</v>
      </c>
      <c r="G1249" s="8">
        <v>43494</v>
      </c>
      <c r="H1249" s="8">
        <v>46980</v>
      </c>
      <c r="I1249" s="9"/>
      <c r="J1249" s="9"/>
      <c r="K1249" s="9"/>
      <c r="L1249" s="6" t="s">
        <v>19</v>
      </c>
      <c r="M1249" s="9"/>
      <c r="N1249" s="6" t="s">
        <v>882</v>
      </c>
      <c r="O1249" s="9"/>
      <c r="P1249" s="7">
        <v>0.06</v>
      </c>
      <c r="Q1249" s="6" t="s">
        <v>999</v>
      </c>
      <c r="R1249" s="6" t="s">
        <v>420</v>
      </c>
      <c r="S1249" s="6" t="s">
        <v>19</v>
      </c>
      <c r="T1249" s="8">
        <v>43493</v>
      </c>
      <c r="U1249" s="8">
        <v>43542</v>
      </c>
      <c r="V1249" s="7" t="b">
        <v>0</v>
      </c>
      <c r="W1249" s="6" t="s">
        <v>860</v>
      </c>
      <c r="X1249" s="6" t="s">
        <v>1000</v>
      </c>
      <c r="Y1249" s="7">
        <v>1</v>
      </c>
      <c r="Z1249" s="6" t="s">
        <v>713</v>
      </c>
      <c r="AA1249" s="6" t="str">
        <f t="shared" si="76"/>
        <v/>
      </c>
      <c r="AB1249" s="6" t="str">
        <f t="shared" si="77"/>
        <v/>
      </c>
      <c r="AD1249" s="10" t="str">
        <f>VLOOKUP(R1249,Layout2!$B$2:$M$2395,12,FALSE)</f>
        <v/>
      </c>
      <c r="AE1249" s="10" t="str">
        <f>IF(ISNA(AD1249),VLOOKUP(C1249,Layout2!$F$2:$M$2395,8,FALSE),AD1249)</f>
        <v/>
      </c>
      <c r="AF1249" s="10" t="str">
        <f>IF(ISNA(AE1249),VLOOKUP(B1249,Layout2!$F$2:$M$2395,8,FALSE),AE1249)</f>
        <v/>
      </c>
      <c r="AG1249" s="10" t="str">
        <f>IF(ISNA(AF1249),VLOOKUP(B1249,Layout2!$B$2:$M$2395,12,FALSE),AF1249)</f>
        <v/>
      </c>
      <c r="AI1249" s="17" t="e">
        <v>#N/A</v>
      </c>
      <c r="AJ1249" s="17" t="e">
        <v>#N/A</v>
      </c>
      <c r="AK1249" s="17" t="s">
        <v>19</v>
      </c>
      <c r="AL1249" t="str">
        <f t="shared" si="78"/>
        <v/>
      </c>
      <c r="AM1249" t="str">
        <f t="shared" si="79"/>
        <v>FutDAPQ28</v>
      </c>
    </row>
    <row r="1250" spans="1:39" ht="12.75" customHeight="1" x14ac:dyDescent="0.3">
      <c r="A1250" s="6" t="s">
        <v>3503</v>
      </c>
      <c r="B1250" s="6" t="s">
        <v>295</v>
      </c>
      <c r="C1250" s="6" t="s">
        <v>3504</v>
      </c>
      <c r="D1250" s="7" t="b">
        <v>0</v>
      </c>
      <c r="E1250" s="6" t="s">
        <v>1089</v>
      </c>
      <c r="F1250" s="6" t="s">
        <v>975</v>
      </c>
      <c r="G1250" s="8">
        <v>43496</v>
      </c>
      <c r="H1250" s="8">
        <v>44592</v>
      </c>
      <c r="I1250" s="9"/>
      <c r="J1250" s="9"/>
      <c r="K1250" s="9"/>
      <c r="L1250" s="6" t="s">
        <v>19</v>
      </c>
      <c r="M1250" s="9"/>
      <c r="N1250" s="6" t="s">
        <v>888</v>
      </c>
      <c r="O1250" s="9"/>
      <c r="P1250" s="7">
        <v>0</v>
      </c>
      <c r="Q1250" s="6" t="s">
        <v>999</v>
      </c>
      <c r="R1250" s="6" t="s">
        <v>295</v>
      </c>
      <c r="S1250" s="6" t="s">
        <v>19</v>
      </c>
      <c r="T1250" s="8">
        <v>43495</v>
      </c>
      <c r="U1250" s="8">
        <v>43581</v>
      </c>
      <c r="V1250" s="7" t="b">
        <v>0</v>
      </c>
      <c r="W1250" s="6" t="s">
        <v>860</v>
      </c>
      <c r="X1250" s="6" t="s">
        <v>861</v>
      </c>
      <c r="Y1250" s="7">
        <v>1</v>
      </c>
      <c r="Z1250" s="6" t="s">
        <v>713</v>
      </c>
      <c r="AA1250" s="6" t="str">
        <f t="shared" si="76"/>
        <v/>
      </c>
      <c r="AB1250" s="6" t="str">
        <f t="shared" si="77"/>
        <v>17474548000176</v>
      </c>
      <c r="AD1250" s="10" t="str">
        <f>VLOOKUP(R1250,Layout2!$B$2:$M$2395,12,FALSE)</f>
        <v>17474548000176</v>
      </c>
      <c r="AE1250" s="10" t="str">
        <f>IF(ISNA(AD1250),VLOOKUP(C1250,Layout2!$F$2:$M$2395,8,FALSE),AD1250)</f>
        <v>17474548000176</v>
      </c>
      <c r="AF1250" s="10" t="str">
        <f>IF(ISNA(AE1250),VLOOKUP(B1250,Layout2!$F$2:$M$2395,8,FALSE),AE1250)</f>
        <v>17474548000176</v>
      </c>
      <c r="AG1250" s="10" t="str">
        <f>IF(ISNA(AF1250),VLOOKUP(B1250,Layout2!$B$2:$M$2395,12,FALSE),AF1250)</f>
        <v>17474548000176</v>
      </c>
      <c r="AI1250" s="17" t="e">
        <v>#N/A</v>
      </c>
      <c r="AJ1250" s="17" t="e">
        <v>#N/A</v>
      </c>
      <c r="AK1250" s="17" t="s">
        <v>19</v>
      </c>
      <c r="AL1250" t="str">
        <f t="shared" si="78"/>
        <v/>
      </c>
      <c r="AM1250" t="str">
        <f t="shared" si="79"/>
        <v>FIDC LISTO FINANCEIRA Sr I</v>
      </c>
    </row>
    <row r="1251" spans="1:39" ht="12.75" customHeight="1" x14ac:dyDescent="0.3">
      <c r="A1251" s="6" t="s">
        <v>3505</v>
      </c>
      <c r="B1251" s="6" t="s">
        <v>3493</v>
      </c>
      <c r="C1251" s="6" t="s">
        <v>19</v>
      </c>
      <c r="D1251" s="7" t="b">
        <v>0</v>
      </c>
      <c r="E1251" s="6" t="s">
        <v>19</v>
      </c>
      <c r="F1251" s="6" t="s">
        <v>19</v>
      </c>
      <c r="G1251" s="8">
        <v>0</v>
      </c>
      <c r="H1251" s="8">
        <v>0</v>
      </c>
      <c r="I1251" s="9"/>
      <c r="J1251" s="9"/>
      <c r="K1251" s="9"/>
      <c r="L1251" s="6" t="s">
        <v>19</v>
      </c>
      <c r="M1251" s="9"/>
      <c r="N1251" s="6" t="s">
        <v>19</v>
      </c>
      <c r="O1251" s="9"/>
      <c r="P1251" s="7">
        <v>0</v>
      </c>
      <c r="Q1251" s="6" t="s">
        <v>19</v>
      </c>
      <c r="R1251" s="6" t="s">
        <v>19</v>
      </c>
      <c r="S1251" s="6" t="s">
        <v>19</v>
      </c>
      <c r="T1251" s="8">
        <v>43502</v>
      </c>
      <c r="U1251" s="8">
        <v>43502</v>
      </c>
      <c r="V1251" s="7" t="b">
        <v>0</v>
      </c>
      <c r="W1251" s="6" t="s">
        <v>712</v>
      </c>
      <c r="X1251" s="6" t="s">
        <v>19</v>
      </c>
      <c r="Y1251" s="7">
        <v>0</v>
      </c>
      <c r="Z1251" s="6" t="s">
        <v>19</v>
      </c>
      <c r="AA1251" s="6" t="str">
        <f t="shared" si="76"/>
        <v/>
      </c>
      <c r="AB1251" s="6" t="str">
        <f t="shared" si="77"/>
        <v/>
      </c>
      <c r="AD1251" s="10" t="e">
        <f>VLOOKUP(R1251,Layout2!$B$2:$M$2395,12,FALSE)</f>
        <v>#N/A</v>
      </c>
      <c r="AE1251" s="10" t="e">
        <f>IF(ISNA(AD1251),VLOOKUP(C1251,Layout2!$F$2:$M$2395,8,FALSE),AD1251)</f>
        <v>#N/A</v>
      </c>
      <c r="AF1251" s="10" t="e">
        <f>IF(ISNA(AE1251),VLOOKUP(B1251,Layout2!$F$2:$M$2395,8,FALSE),AE1251)</f>
        <v>#N/A</v>
      </c>
      <c r="AG1251" s="10" t="e">
        <f>IF(ISNA(AF1251),VLOOKUP(B1251,Layout2!$B$2:$M$2395,12,FALSE),AF1251)</f>
        <v>#N/A</v>
      </c>
      <c r="AI1251" s="17" t="e">
        <v>#N/A</v>
      </c>
      <c r="AJ1251" s="17" t="e">
        <v>#N/A</v>
      </c>
      <c r="AK1251" s="17" t="s">
        <v>19</v>
      </c>
      <c r="AL1251" t="str">
        <f t="shared" si="78"/>
        <v/>
      </c>
      <c r="AM1251" t="str">
        <f t="shared" si="79"/>
        <v>Unknown (CPGT13)</v>
      </c>
    </row>
    <row r="1252" spans="1:39" ht="12.75" customHeight="1" x14ac:dyDescent="0.3">
      <c r="A1252" s="6" t="s">
        <v>3506</v>
      </c>
      <c r="B1252" s="6" t="s">
        <v>3507</v>
      </c>
      <c r="C1252" s="6" t="s">
        <v>3223</v>
      </c>
      <c r="D1252" s="7" t="b">
        <v>0</v>
      </c>
      <c r="E1252" s="6" t="s">
        <v>974</v>
      </c>
      <c r="F1252" s="6" t="s">
        <v>975</v>
      </c>
      <c r="G1252" s="8">
        <v>43503</v>
      </c>
      <c r="H1252" s="8">
        <v>43503</v>
      </c>
      <c r="I1252" s="9"/>
      <c r="J1252" s="9"/>
      <c r="K1252" s="9"/>
      <c r="L1252" s="6" t="s">
        <v>19</v>
      </c>
      <c r="M1252" s="9"/>
      <c r="N1252" s="6" t="s">
        <v>888</v>
      </c>
      <c r="O1252" s="9"/>
      <c r="P1252" s="7">
        <v>0</v>
      </c>
      <c r="Q1252" s="6" t="s">
        <v>999</v>
      </c>
      <c r="R1252" s="6" t="s">
        <v>3507</v>
      </c>
      <c r="S1252" s="6" t="s">
        <v>19</v>
      </c>
      <c r="T1252" s="8">
        <v>43502</v>
      </c>
      <c r="U1252" s="8">
        <v>43515</v>
      </c>
      <c r="V1252" s="7" t="b">
        <v>1</v>
      </c>
      <c r="W1252" s="6" t="s">
        <v>1230</v>
      </c>
      <c r="X1252" s="6" t="s">
        <v>861</v>
      </c>
      <c r="Y1252" s="7">
        <v>1</v>
      </c>
      <c r="Z1252" s="6" t="s">
        <v>713</v>
      </c>
      <c r="AA1252" s="6" t="str">
        <f t="shared" si="76"/>
        <v/>
      </c>
      <c r="AB1252" s="6" t="str">
        <f t="shared" si="77"/>
        <v/>
      </c>
      <c r="AD1252" s="10" t="e">
        <f>VLOOKUP(R1252,Layout2!$B$2:$M$2395,12,FALSE)</f>
        <v>#N/A</v>
      </c>
      <c r="AE1252" s="10" t="e">
        <f>IF(ISNA(AD1252),VLOOKUP(C1252,Layout2!$F$2:$M$2395,8,FALSE),AD1252)</f>
        <v>#N/A</v>
      </c>
      <c r="AF1252" s="10" t="e">
        <f>IF(ISNA(AE1252),VLOOKUP(B1252,Layout2!$F$2:$M$2395,8,FALSE),AE1252)</f>
        <v>#N/A</v>
      </c>
      <c r="AG1252" s="10" t="e">
        <f>IF(ISNA(AF1252),VLOOKUP(B1252,Layout2!$B$2:$M$2395,12,FALSE),AF1252)</f>
        <v>#N/A</v>
      </c>
      <c r="AI1252" s="17" t="e">
        <v>#N/A</v>
      </c>
      <c r="AJ1252" s="17" t="e">
        <v>#N/A</v>
      </c>
      <c r="AK1252" s="17" t="s">
        <v>19</v>
      </c>
      <c r="AL1252" t="str">
        <f t="shared" si="78"/>
        <v/>
      </c>
      <c r="AM1252" t="str">
        <f t="shared" si="79"/>
        <v>Unknown (BRJRDMR14M18)</v>
      </c>
    </row>
    <row r="1253" spans="1:39" ht="12.75" customHeight="1" x14ac:dyDescent="0.3">
      <c r="A1253" s="6" t="s">
        <v>3508</v>
      </c>
      <c r="B1253" s="6" t="s">
        <v>3504</v>
      </c>
      <c r="C1253" s="6" t="s">
        <v>19</v>
      </c>
      <c r="D1253" s="7" t="b">
        <v>0</v>
      </c>
      <c r="E1253" s="6" t="s">
        <v>19</v>
      </c>
      <c r="F1253" s="6" t="s">
        <v>19</v>
      </c>
      <c r="G1253" s="8">
        <v>0</v>
      </c>
      <c r="H1253" s="8">
        <v>0</v>
      </c>
      <c r="I1253" s="9"/>
      <c r="J1253" s="9"/>
      <c r="K1253" s="9"/>
      <c r="L1253" s="6" t="s">
        <v>19</v>
      </c>
      <c r="M1253" s="9"/>
      <c r="N1253" s="6" t="s">
        <v>19</v>
      </c>
      <c r="O1253" s="9"/>
      <c r="P1253" s="7">
        <v>0</v>
      </c>
      <c r="Q1253" s="6" t="s">
        <v>19</v>
      </c>
      <c r="R1253" s="6" t="s">
        <v>19</v>
      </c>
      <c r="S1253" s="6" t="s">
        <v>19</v>
      </c>
      <c r="T1253" s="8">
        <v>43502</v>
      </c>
      <c r="U1253" s="8">
        <v>43502</v>
      </c>
      <c r="V1253" s="7" t="b">
        <v>0</v>
      </c>
      <c r="W1253" s="6" t="s">
        <v>712</v>
      </c>
      <c r="X1253" s="6" t="s">
        <v>19</v>
      </c>
      <c r="Y1253" s="7">
        <v>0</v>
      </c>
      <c r="Z1253" s="6" t="s">
        <v>19</v>
      </c>
      <c r="AA1253" s="6" t="str">
        <f t="shared" si="76"/>
        <v/>
      </c>
      <c r="AB1253" s="6" t="str">
        <f t="shared" si="77"/>
        <v/>
      </c>
      <c r="AD1253" s="10" t="e">
        <f>VLOOKUP(R1253,Layout2!$B$2:$M$2395,12,FALSE)</f>
        <v>#N/A</v>
      </c>
      <c r="AE1253" s="10" t="e">
        <f>IF(ISNA(AD1253),VLOOKUP(C1253,Layout2!$F$2:$M$2395,8,FALSE),AD1253)</f>
        <v>#N/A</v>
      </c>
      <c r="AF1253" s="10" t="e">
        <f>IF(ISNA(AE1253),VLOOKUP(B1253,Layout2!$F$2:$M$2395,8,FALSE),AE1253)</f>
        <v>#N/A</v>
      </c>
      <c r="AG1253" s="10" t="e">
        <f>IF(ISNA(AF1253),VLOOKUP(B1253,Layout2!$B$2:$M$2395,12,FALSE),AF1253)</f>
        <v>#N/A</v>
      </c>
      <c r="AI1253" s="17" t="e">
        <v>#N/A</v>
      </c>
      <c r="AJ1253" s="17" t="e">
        <v>#N/A</v>
      </c>
      <c r="AK1253" s="17" t="s">
        <v>19</v>
      </c>
      <c r="AL1253" t="str">
        <f t="shared" si="78"/>
        <v/>
      </c>
      <c r="AM1253" t="str">
        <f t="shared" si="79"/>
        <v>Unknown (2530219SEN)</v>
      </c>
    </row>
    <row r="1254" spans="1:39" ht="12.75" customHeight="1" x14ac:dyDescent="0.3">
      <c r="A1254" s="6" t="s">
        <v>3509</v>
      </c>
      <c r="B1254" s="6" t="s">
        <v>120</v>
      </c>
      <c r="C1254" s="6" t="s">
        <v>19</v>
      </c>
      <c r="D1254" s="7" t="b">
        <v>0</v>
      </c>
      <c r="E1254" s="6" t="s">
        <v>19</v>
      </c>
      <c r="F1254" s="6" t="s">
        <v>19</v>
      </c>
      <c r="G1254" s="8">
        <v>0</v>
      </c>
      <c r="H1254" s="8">
        <v>0</v>
      </c>
      <c r="I1254" s="9"/>
      <c r="J1254" s="9"/>
      <c r="K1254" s="9"/>
      <c r="L1254" s="6" t="s">
        <v>19</v>
      </c>
      <c r="M1254" s="9"/>
      <c r="N1254" s="6" t="s">
        <v>19</v>
      </c>
      <c r="O1254" s="9"/>
      <c r="P1254" s="7">
        <v>0</v>
      </c>
      <c r="Q1254" s="6" t="s">
        <v>19</v>
      </c>
      <c r="R1254" s="6" t="s">
        <v>19</v>
      </c>
      <c r="S1254" s="6" t="s">
        <v>19</v>
      </c>
      <c r="T1254" s="8">
        <v>43502</v>
      </c>
      <c r="U1254" s="8">
        <v>43502</v>
      </c>
      <c r="V1254" s="7" t="b">
        <v>0</v>
      </c>
      <c r="W1254" s="6" t="s">
        <v>712</v>
      </c>
      <c r="X1254" s="6" t="s">
        <v>19</v>
      </c>
      <c r="Y1254" s="7">
        <v>0</v>
      </c>
      <c r="Z1254" s="6" t="s">
        <v>19</v>
      </c>
      <c r="AA1254" s="6" t="str">
        <f t="shared" si="76"/>
        <v/>
      </c>
      <c r="AB1254" s="6" t="str">
        <f t="shared" si="77"/>
        <v>07587384000130</v>
      </c>
      <c r="AD1254" s="10" t="e">
        <f>VLOOKUP(R1254,Layout2!$B$2:$M$2395,12,FALSE)</f>
        <v>#N/A</v>
      </c>
      <c r="AE1254" s="10" t="e">
        <f>IF(ISNA(AD1254),VLOOKUP(C1254,Layout2!$F$2:$M$2395,8,FALSE),AD1254)</f>
        <v>#N/A</v>
      </c>
      <c r="AF1254" s="10" t="str">
        <f>IF(ISNA(AE1254),VLOOKUP(B1254,Layout2!$F$2:$M$2395,8,FALSE),AE1254)</f>
        <v>07587384000130</v>
      </c>
      <c r="AG1254" s="10" t="str">
        <f>IF(ISNA(AF1254),VLOOKUP(B1254,Layout2!$B$2:$M$2395,12,FALSE),AF1254)</f>
        <v>07587384000130</v>
      </c>
      <c r="AI1254" s="17" t="e">
        <v>#N/A</v>
      </c>
      <c r="AJ1254" s="17" t="e">
        <v>#N/A</v>
      </c>
      <c r="AK1254" s="17" t="s">
        <v>19</v>
      </c>
      <c r="AL1254" t="str">
        <f t="shared" si="78"/>
        <v/>
      </c>
      <c r="AM1254" t="str">
        <f t="shared" si="79"/>
        <v>Unknown (18L1299235)</v>
      </c>
    </row>
    <row r="1255" spans="1:39" ht="12.75" customHeight="1" x14ac:dyDescent="0.3">
      <c r="A1255" s="6" t="s">
        <v>3510</v>
      </c>
      <c r="B1255" s="6" t="s">
        <v>3511</v>
      </c>
      <c r="C1255" s="6" t="s">
        <v>3423</v>
      </c>
      <c r="D1255" s="7" t="b">
        <v>0</v>
      </c>
      <c r="E1255" s="6" t="s">
        <v>974</v>
      </c>
      <c r="F1255" s="6" t="s">
        <v>975</v>
      </c>
      <c r="G1255" s="8">
        <v>43515</v>
      </c>
      <c r="H1255" s="8">
        <v>43515</v>
      </c>
      <c r="I1255" s="9"/>
      <c r="J1255" s="9"/>
      <c r="K1255" s="9"/>
      <c r="L1255" s="6" t="s">
        <v>19</v>
      </c>
      <c r="M1255" s="9"/>
      <c r="N1255" s="6" t="s">
        <v>888</v>
      </c>
      <c r="O1255" s="9"/>
      <c r="P1255" s="7">
        <v>0</v>
      </c>
      <c r="Q1255" s="6" t="s">
        <v>999</v>
      </c>
      <c r="R1255" s="6" t="s">
        <v>3511</v>
      </c>
      <c r="S1255" s="6" t="s">
        <v>19</v>
      </c>
      <c r="T1255" s="8">
        <v>43514</v>
      </c>
      <c r="U1255" s="8">
        <v>43514</v>
      </c>
      <c r="V1255" s="7" t="b">
        <v>0</v>
      </c>
      <c r="W1255" s="6" t="s">
        <v>1230</v>
      </c>
      <c r="X1255" s="6" t="s">
        <v>861</v>
      </c>
      <c r="Y1255" s="7">
        <v>1</v>
      </c>
      <c r="Z1255" s="6" t="s">
        <v>713</v>
      </c>
      <c r="AA1255" s="6" t="str">
        <f t="shared" si="76"/>
        <v/>
      </c>
      <c r="AB1255" s="6" t="str">
        <f t="shared" si="77"/>
        <v/>
      </c>
      <c r="AD1255" s="10" t="e">
        <f>VLOOKUP(R1255,Layout2!$B$2:$M$2395,12,FALSE)</f>
        <v>#N/A</v>
      </c>
      <c r="AE1255" s="10" t="e">
        <f>IF(ISNA(AD1255),VLOOKUP(C1255,Layout2!$F$2:$M$2395,8,FALSE),AD1255)</f>
        <v>#N/A</v>
      </c>
      <c r="AF1255" s="10" t="e">
        <f>IF(ISNA(AE1255),VLOOKUP(B1255,Layout2!$F$2:$M$2395,8,FALSE),AE1255)</f>
        <v>#N/A</v>
      </c>
      <c r="AG1255" s="10" t="e">
        <f>IF(ISNA(AF1255),VLOOKUP(B1255,Layout2!$B$2:$M$2395,12,FALSE),AF1255)</f>
        <v>#N/A</v>
      </c>
      <c r="AI1255" s="17" t="e">
        <v>#N/A</v>
      </c>
      <c r="AJ1255" s="17" t="e">
        <v>#N/A</v>
      </c>
      <c r="AK1255" s="17" t="s">
        <v>19</v>
      </c>
      <c r="AL1255" t="str">
        <f t="shared" si="78"/>
        <v/>
      </c>
      <c r="AM1255" t="str">
        <f t="shared" si="79"/>
        <v>Unknown (BRXPMLD03M11)</v>
      </c>
    </row>
    <row r="1256" spans="1:39" ht="12.75" customHeight="1" x14ac:dyDescent="0.3">
      <c r="A1256" s="6" t="s">
        <v>3512</v>
      </c>
      <c r="B1256" s="6" t="s">
        <v>303</v>
      </c>
      <c r="C1256" s="6" t="s">
        <v>303</v>
      </c>
      <c r="D1256" s="7" t="b">
        <v>0</v>
      </c>
      <c r="E1256" s="6" t="s">
        <v>913</v>
      </c>
      <c r="F1256" s="6" t="s">
        <v>867</v>
      </c>
      <c r="G1256" s="8">
        <v>43280</v>
      </c>
      <c r="H1256" s="8">
        <v>44741</v>
      </c>
      <c r="I1256" s="9"/>
      <c r="J1256" s="9"/>
      <c r="K1256" s="9"/>
      <c r="L1256" s="6" t="s">
        <v>19</v>
      </c>
      <c r="M1256" s="9"/>
      <c r="N1256" s="6" t="s">
        <v>868</v>
      </c>
      <c r="O1256" s="9"/>
      <c r="P1256" s="7">
        <v>1.02</v>
      </c>
      <c r="Q1256" s="6" t="s">
        <v>999</v>
      </c>
      <c r="R1256" s="6" t="s">
        <v>302</v>
      </c>
      <c r="S1256" s="6" t="s">
        <v>19</v>
      </c>
      <c r="T1256" s="8">
        <v>43514</v>
      </c>
      <c r="U1256" s="8">
        <v>43552</v>
      </c>
      <c r="V1256" s="7" t="b">
        <v>0</v>
      </c>
      <c r="W1256" s="6" t="s">
        <v>860</v>
      </c>
      <c r="X1256" s="6" t="s">
        <v>870</v>
      </c>
      <c r="Y1256" s="7">
        <v>1</v>
      </c>
      <c r="Z1256" s="6" t="s">
        <v>713</v>
      </c>
      <c r="AA1256" s="6" t="str">
        <f t="shared" si="76"/>
        <v>BBDC4</v>
      </c>
      <c r="AB1256" s="6" t="str">
        <f t="shared" si="77"/>
        <v>60746948000112</v>
      </c>
      <c r="AD1256" s="10" t="str">
        <f>VLOOKUP(R1256,Layout2!$B$2:$M$2395,12,FALSE)</f>
        <v>60746948000112</v>
      </c>
      <c r="AE1256" s="10" t="str">
        <f>IF(ISNA(AD1256),VLOOKUP(C1256,Layout2!$F$2:$M$2395,8,FALSE),AD1256)</f>
        <v>60746948000112</v>
      </c>
      <c r="AF1256" s="10" t="str">
        <f>IF(ISNA(AE1256),VLOOKUP(B1256,Layout2!$F$2:$M$2395,8,FALSE),AE1256)</f>
        <v>60746948000112</v>
      </c>
      <c r="AG1256" s="10" t="str">
        <f>IF(ISNA(AF1256),VLOOKUP(B1256,Layout2!$B$2:$M$2395,12,FALSE),AF1256)</f>
        <v>60746948000112</v>
      </c>
      <c r="AI1256" s="17" t="s">
        <v>1115</v>
      </c>
      <c r="AJ1256" s="17" t="s">
        <v>1115</v>
      </c>
      <c r="AK1256" s="17" t="s">
        <v>1115</v>
      </c>
      <c r="AL1256" t="str">
        <f t="shared" si="78"/>
        <v>BBDC4</v>
      </c>
      <c r="AM1256" t="str">
        <f t="shared" si="79"/>
        <v>LF Bradesco 29/6/2022</v>
      </c>
    </row>
    <row r="1257" spans="1:39" ht="12.75" customHeight="1" x14ac:dyDescent="0.3">
      <c r="A1257" s="6" t="s">
        <v>3513</v>
      </c>
      <c r="B1257" s="6" t="s">
        <v>3514</v>
      </c>
      <c r="C1257" s="6" t="s">
        <v>3515</v>
      </c>
      <c r="D1257" s="7" t="b">
        <v>0</v>
      </c>
      <c r="E1257" s="6" t="s">
        <v>1004</v>
      </c>
      <c r="F1257" s="6" t="s">
        <v>859</v>
      </c>
      <c r="G1257" s="8">
        <v>43523</v>
      </c>
      <c r="H1257" s="8">
        <v>43556</v>
      </c>
      <c r="I1257" s="9"/>
      <c r="J1257" s="9"/>
      <c r="K1257" s="9"/>
      <c r="L1257" s="6" t="s">
        <v>19</v>
      </c>
      <c r="M1257" s="9"/>
      <c r="N1257" s="6" t="s">
        <v>2086</v>
      </c>
      <c r="O1257" s="9"/>
      <c r="P1257" s="7">
        <v>0</v>
      </c>
      <c r="Q1257" s="6" t="s">
        <v>999</v>
      </c>
      <c r="R1257" s="6" t="s">
        <v>3514</v>
      </c>
      <c r="S1257" s="6" t="s">
        <v>19</v>
      </c>
      <c r="T1257" s="8">
        <v>43522</v>
      </c>
      <c r="U1257" s="8">
        <v>43531</v>
      </c>
      <c r="V1257" s="7" t="b">
        <v>0</v>
      </c>
      <c r="W1257" s="6" t="s">
        <v>860</v>
      </c>
      <c r="X1257" s="6" t="s">
        <v>1000</v>
      </c>
      <c r="Y1257" s="7">
        <v>1</v>
      </c>
      <c r="Z1257" s="6" t="s">
        <v>713</v>
      </c>
      <c r="AA1257" s="6" t="str">
        <f t="shared" si="76"/>
        <v/>
      </c>
      <c r="AB1257" s="6" t="str">
        <f t="shared" si="77"/>
        <v/>
      </c>
      <c r="AD1257" s="10" t="e">
        <f>VLOOKUP(R1257,Layout2!$B$2:$M$2395,12,FALSE)</f>
        <v>#N/A</v>
      </c>
      <c r="AE1257" s="10" t="e">
        <f>IF(ISNA(AD1257),VLOOKUP(C1257,Layout2!$F$2:$M$2395,8,FALSE),AD1257)</f>
        <v>#N/A</v>
      </c>
      <c r="AF1257" s="10" t="e">
        <f>IF(ISNA(AE1257),VLOOKUP(B1257,Layout2!$F$2:$M$2395,8,FALSE),AE1257)</f>
        <v>#N/A</v>
      </c>
      <c r="AG1257" s="10" t="e">
        <f>IF(ISNA(AF1257),VLOOKUP(B1257,Layout2!$B$2:$M$2395,12,FALSE),AF1257)</f>
        <v>#N/A</v>
      </c>
      <c r="AI1257" s="17" t="e">
        <v>#N/A</v>
      </c>
      <c r="AJ1257" s="17" t="e">
        <v>#N/A</v>
      </c>
      <c r="AK1257" s="17" t="s">
        <v>19</v>
      </c>
      <c r="AL1257" t="str">
        <f t="shared" si="78"/>
        <v/>
      </c>
      <c r="AM1257" t="str">
        <f t="shared" si="79"/>
        <v>FutDOLJ19</v>
      </c>
    </row>
    <row r="1258" spans="1:39" ht="12.75" customHeight="1" x14ac:dyDescent="0.3">
      <c r="A1258" s="6" t="s">
        <v>3516</v>
      </c>
      <c r="B1258" s="6" t="s">
        <v>3517</v>
      </c>
      <c r="C1258" s="6" t="s">
        <v>3518</v>
      </c>
      <c r="D1258" s="7" t="b">
        <v>0</v>
      </c>
      <c r="E1258" s="6" t="s">
        <v>974</v>
      </c>
      <c r="F1258" s="6" t="s">
        <v>975</v>
      </c>
      <c r="G1258" s="8">
        <v>43523</v>
      </c>
      <c r="H1258" s="8">
        <v>43523</v>
      </c>
      <c r="I1258" s="9"/>
      <c r="J1258" s="9"/>
      <c r="K1258" s="9"/>
      <c r="L1258" s="6" t="s">
        <v>19</v>
      </c>
      <c r="M1258" s="9"/>
      <c r="N1258" s="6" t="s">
        <v>888</v>
      </c>
      <c r="O1258" s="9"/>
      <c r="P1258" s="7">
        <v>0</v>
      </c>
      <c r="Q1258" s="6" t="s">
        <v>999</v>
      </c>
      <c r="R1258" s="6" t="s">
        <v>3517</v>
      </c>
      <c r="S1258" s="6" t="s">
        <v>19</v>
      </c>
      <c r="T1258" s="8">
        <v>43522</v>
      </c>
      <c r="U1258" s="8">
        <v>43531</v>
      </c>
      <c r="V1258" s="7" t="b">
        <v>0</v>
      </c>
      <c r="W1258" s="6" t="s">
        <v>860</v>
      </c>
      <c r="X1258" s="6" t="s">
        <v>861</v>
      </c>
      <c r="Y1258" s="7">
        <v>1</v>
      </c>
      <c r="Z1258" s="6" t="s">
        <v>713</v>
      </c>
      <c r="AA1258" s="6" t="str">
        <f t="shared" si="76"/>
        <v/>
      </c>
      <c r="AB1258" s="6" t="str">
        <f t="shared" si="77"/>
        <v/>
      </c>
      <c r="AD1258" s="10" t="e">
        <f>VLOOKUP(R1258,Layout2!$B$2:$M$2395,12,FALSE)</f>
        <v>#N/A</v>
      </c>
      <c r="AE1258" s="10" t="e">
        <f>IF(ISNA(AD1258),VLOOKUP(C1258,Layout2!$F$2:$M$2395,8,FALSE),AD1258)</f>
        <v>#N/A</v>
      </c>
      <c r="AF1258" s="10" t="e">
        <f>IF(ISNA(AE1258),VLOOKUP(B1258,Layout2!$F$2:$M$2395,8,FALSE),AE1258)</f>
        <v>#N/A</v>
      </c>
      <c r="AG1258" s="10" t="e">
        <f>IF(ISNA(AF1258),VLOOKUP(B1258,Layout2!$B$2:$M$2395,12,FALSE),AF1258)</f>
        <v>#N/A</v>
      </c>
      <c r="AI1258" s="17" t="e">
        <v>#N/A</v>
      </c>
      <c r="AJ1258" s="17" t="e">
        <v>#N/A</v>
      </c>
      <c r="AK1258" s="17" t="s">
        <v>19</v>
      </c>
      <c r="AL1258" t="str">
        <f t="shared" si="78"/>
        <v/>
      </c>
      <c r="AM1258" t="str">
        <f t="shared" si="79"/>
        <v>XO MALLS FII</v>
      </c>
    </row>
    <row r="1259" spans="1:39" ht="12.75" customHeight="1" x14ac:dyDescent="0.3">
      <c r="A1259" s="6" t="s">
        <v>3519</v>
      </c>
      <c r="B1259" s="6" t="s">
        <v>3520</v>
      </c>
      <c r="C1259" s="6" t="s">
        <v>3521</v>
      </c>
      <c r="D1259" s="7" t="b">
        <v>0</v>
      </c>
      <c r="E1259" s="6" t="s">
        <v>974</v>
      </c>
      <c r="F1259" s="6" t="s">
        <v>975</v>
      </c>
      <c r="G1259" s="8">
        <v>43523</v>
      </c>
      <c r="H1259" s="8">
        <v>43523</v>
      </c>
      <c r="I1259" s="9"/>
      <c r="J1259" s="9"/>
      <c r="K1259" s="9"/>
      <c r="L1259" s="6" t="s">
        <v>19</v>
      </c>
      <c r="M1259" s="9"/>
      <c r="N1259" s="6" t="s">
        <v>888</v>
      </c>
      <c r="O1259" s="9"/>
      <c r="P1259" s="7">
        <v>0</v>
      </c>
      <c r="Q1259" s="6" t="s">
        <v>999</v>
      </c>
      <c r="R1259" s="6" t="s">
        <v>3520</v>
      </c>
      <c r="S1259" s="6" t="s">
        <v>19</v>
      </c>
      <c r="T1259" s="8">
        <v>43522</v>
      </c>
      <c r="U1259" s="8">
        <v>43531</v>
      </c>
      <c r="V1259" s="7" t="b">
        <v>0</v>
      </c>
      <c r="W1259" s="6" t="s">
        <v>860</v>
      </c>
      <c r="X1259" s="6" t="s">
        <v>861</v>
      </c>
      <c r="Y1259" s="7">
        <v>1</v>
      </c>
      <c r="Z1259" s="6" t="s">
        <v>713</v>
      </c>
      <c r="AA1259" s="6" t="str">
        <f t="shared" si="76"/>
        <v/>
      </c>
      <c r="AB1259" s="6" t="str">
        <f t="shared" si="77"/>
        <v/>
      </c>
      <c r="AD1259" s="10" t="e">
        <f>VLOOKUP(R1259,Layout2!$B$2:$M$2395,12,FALSE)</f>
        <v>#N/A</v>
      </c>
      <c r="AE1259" s="10" t="e">
        <f>IF(ISNA(AD1259),VLOOKUP(C1259,Layout2!$F$2:$M$2395,8,FALSE),AD1259)</f>
        <v>#N/A</v>
      </c>
      <c r="AF1259" s="10" t="e">
        <f>IF(ISNA(AE1259),VLOOKUP(B1259,Layout2!$F$2:$M$2395,8,FALSE),AE1259)</f>
        <v>#N/A</v>
      </c>
      <c r="AG1259" s="10" t="e">
        <f>IF(ISNA(AF1259),VLOOKUP(B1259,Layout2!$B$2:$M$2395,12,FALSE),AF1259)</f>
        <v>#N/A</v>
      </c>
      <c r="AI1259" s="17" t="e">
        <v>#N/A</v>
      </c>
      <c r="AJ1259" s="17" t="e">
        <v>#N/A</v>
      </c>
      <c r="AK1259" s="17" t="s">
        <v>19</v>
      </c>
      <c r="AL1259" t="str">
        <f t="shared" si="78"/>
        <v/>
      </c>
      <c r="AM1259" t="str">
        <f t="shared" si="79"/>
        <v>BTG Pactual Emissoes Primarias II</v>
      </c>
    </row>
    <row r="1260" spans="1:39" ht="12.75" customHeight="1" x14ac:dyDescent="0.3">
      <c r="A1260" s="6" t="s">
        <v>3522</v>
      </c>
      <c r="B1260" s="6" t="s">
        <v>1140</v>
      </c>
      <c r="C1260" s="6" t="s">
        <v>1139</v>
      </c>
      <c r="D1260" s="7" t="b">
        <v>0</v>
      </c>
      <c r="E1260" s="6" t="s">
        <v>974</v>
      </c>
      <c r="F1260" s="6" t="s">
        <v>975</v>
      </c>
      <c r="G1260" s="8">
        <v>43530</v>
      </c>
      <c r="H1260" s="8">
        <v>43530</v>
      </c>
      <c r="I1260" s="9"/>
      <c r="J1260" s="9"/>
      <c r="K1260" s="9"/>
      <c r="L1260" s="6" t="s">
        <v>19</v>
      </c>
      <c r="M1260" s="9"/>
      <c r="N1260" s="6" t="s">
        <v>1665</v>
      </c>
      <c r="O1260" s="9"/>
      <c r="P1260" s="7">
        <v>0</v>
      </c>
      <c r="Q1260" s="6" t="s">
        <v>999</v>
      </c>
      <c r="R1260" s="6" t="s">
        <v>1140</v>
      </c>
      <c r="S1260" s="6" t="s">
        <v>19</v>
      </c>
      <c r="T1260" s="8">
        <v>43525</v>
      </c>
      <c r="U1260" s="8">
        <v>43530</v>
      </c>
      <c r="V1260" s="7" t="b">
        <v>0</v>
      </c>
      <c r="W1260" s="6" t="s">
        <v>860</v>
      </c>
      <c r="X1260" s="6" t="s">
        <v>861</v>
      </c>
      <c r="Y1260" s="7">
        <v>1</v>
      </c>
      <c r="Z1260" s="6" t="s">
        <v>976</v>
      </c>
      <c r="AA1260" s="6" t="str">
        <f t="shared" si="76"/>
        <v/>
      </c>
      <c r="AB1260" s="6" t="str">
        <f t="shared" si="77"/>
        <v/>
      </c>
      <c r="AD1260" s="10" t="e">
        <f>VLOOKUP(R1260,Layout2!$B$2:$M$2395,12,FALSE)</f>
        <v>#N/A</v>
      </c>
      <c r="AE1260" s="10" t="e">
        <f>IF(ISNA(AD1260),VLOOKUP(C1260,Layout2!$F$2:$M$2395,8,FALSE),AD1260)</f>
        <v>#N/A</v>
      </c>
      <c r="AF1260" s="10" t="e">
        <f>IF(ISNA(AE1260),VLOOKUP(B1260,Layout2!$F$2:$M$2395,8,FALSE),AE1260)</f>
        <v>#N/A</v>
      </c>
      <c r="AG1260" s="10" t="e">
        <f>IF(ISNA(AF1260),VLOOKUP(B1260,Layout2!$B$2:$M$2395,12,FALSE),AF1260)</f>
        <v>#N/A</v>
      </c>
      <c r="AI1260" s="17" t="e">
        <v>#N/A</v>
      </c>
      <c r="AJ1260" s="17" t="e">
        <v>#N/A</v>
      </c>
      <c r="AK1260" s="17" t="s">
        <v>19</v>
      </c>
      <c r="AL1260" t="str">
        <f t="shared" si="78"/>
        <v/>
      </c>
      <c r="AM1260" t="str">
        <f t="shared" si="79"/>
        <v>Fator IFIX FII</v>
      </c>
    </row>
    <row r="1261" spans="1:39" ht="12.75" customHeight="1" x14ac:dyDescent="0.3">
      <c r="A1261" s="6" t="s">
        <v>3523</v>
      </c>
      <c r="B1261" s="6" t="s">
        <v>3523</v>
      </c>
      <c r="C1261" s="6" t="s">
        <v>170</v>
      </c>
      <c r="D1261" s="7" t="b">
        <v>0</v>
      </c>
      <c r="E1261" s="6" t="s">
        <v>1105</v>
      </c>
      <c r="F1261" s="6" t="s">
        <v>867</v>
      </c>
      <c r="G1261" s="8">
        <v>40490</v>
      </c>
      <c r="H1261" s="8">
        <v>44119</v>
      </c>
      <c r="I1261" s="9"/>
      <c r="J1261" s="9"/>
      <c r="K1261" s="9"/>
      <c r="L1261" s="6" t="s">
        <v>19</v>
      </c>
      <c r="M1261" s="9"/>
      <c r="N1261" s="6" t="s">
        <v>1161</v>
      </c>
      <c r="O1261" s="9"/>
      <c r="P1261" s="7">
        <v>0.1</v>
      </c>
      <c r="Q1261" s="6" t="s">
        <v>999</v>
      </c>
      <c r="R1261" s="6" t="s">
        <v>169</v>
      </c>
      <c r="S1261" s="6" t="s">
        <v>19</v>
      </c>
      <c r="T1261" s="8">
        <v>43535</v>
      </c>
      <c r="U1261" s="8">
        <v>43621</v>
      </c>
      <c r="V1261" s="7" t="b">
        <v>0</v>
      </c>
      <c r="W1261" s="6" t="s">
        <v>860</v>
      </c>
      <c r="X1261" s="6" t="s">
        <v>870</v>
      </c>
      <c r="Y1261" s="7">
        <v>1</v>
      </c>
      <c r="Z1261" s="6" t="s">
        <v>713</v>
      </c>
      <c r="AA1261" s="6" t="str">
        <f t="shared" si="76"/>
        <v/>
      </c>
      <c r="AB1261" s="6" t="str">
        <f t="shared" si="77"/>
        <v>09304427000158</v>
      </c>
      <c r="AD1261" s="10" t="str">
        <f>VLOOKUP(R1261,Layout2!$B$2:$M$2395,12,FALSE)</f>
        <v>09304427000158</v>
      </c>
      <c r="AE1261" s="10" t="str">
        <f>IF(ISNA(AD1261),VLOOKUP(C1261,Layout2!$F$2:$M$2395,8,FALSE),AD1261)</f>
        <v>09304427000158</v>
      </c>
      <c r="AF1261" s="10" t="str">
        <f>IF(ISNA(AE1261),VLOOKUP(B1261,Layout2!$F$2:$M$2395,8,FALSE),AE1261)</f>
        <v>09304427000158</v>
      </c>
      <c r="AG1261" s="10" t="str">
        <f>IF(ISNA(AF1261),VLOOKUP(B1261,Layout2!$B$2:$M$2395,12,FALSE),AF1261)</f>
        <v>09304427000158</v>
      </c>
      <c r="AI1261" s="17" t="e">
        <v>#N/A</v>
      </c>
      <c r="AJ1261" s="17" t="e">
        <v>#N/A</v>
      </c>
      <c r="AK1261" s="17" t="s">
        <v>19</v>
      </c>
      <c r="AL1261" t="str">
        <f t="shared" si="78"/>
        <v/>
      </c>
      <c r="AM1261" t="str">
        <f t="shared" si="79"/>
        <v>CRI JPS Habitasec 1S 1E</v>
      </c>
    </row>
    <row r="1262" spans="1:39" ht="12.75" customHeight="1" x14ac:dyDescent="0.3">
      <c r="A1262" s="6" t="s">
        <v>3524</v>
      </c>
      <c r="B1262" s="6" t="s">
        <v>676</v>
      </c>
      <c r="C1262" s="6" t="s">
        <v>676</v>
      </c>
      <c r="D1262" s="7" t="b">
        <v>0</v>
      </c>
      <c r="E1262" s="6" t="s">
        <v>1004</v>
      </c>
      <c r="F1262" s="6" t="s">
        <v>859</v>
      </c>
      <c r="G1262" s="8">
        <v>43537</v>
      </c>
      <c r="H1262" s="8">
        <v>43633</v>
      </c>
      <c r="I1262" s="9"/>
      <c r="J1262" s="9"/>
      <c r="K1262" s="9"/>
      <c r="L1262" s="6" t="s">
        <v>19</v>
      </c>
      <c r="M1262" s="9"/>
      <c r="N1262" s="6" t="s">
        <v>888</v>
      </c>
      <c r="O1262" s="9"/>
      <c r="P1262" s="7">
        <v>0</v>
      </c>
      <c r="Q1262" s="6" t="s">
        <v>999</v>
      </c>
      <c r="R1262" s="6" t="s">
        <v>63</v>
      </c>
      <c r="S1262" s="6" t="s">
        <v>19</v>
      </c>
      <c r="T1262" s="8">
        <v>43536</v>
      </c>
      <c r="U1262" s="8">
        <v>43536</v>
      </c>
      <c r="V1262" s="7" t="b">
        <v>0</v>
      </c>
      <c r="W1262" s="6" t="s">
        <v>1230</v>
      </c>
      <c r="X1262" s="6" t="s">
        <v>1000</v>
      </c>
      <c r="Y1262" s="7">
        <v>1</v>
      </c>
      <c r="Z1262" s="6" t="s">
        <v>713</v>
      </c>
      <c r="AA1262" s="6" t="str">
        <f t="shared" si="76"/>
        <v/>
      </c>
      <c r="AB1262" s="6" t="str">
        <f t="shared" si="77"/>
        <v/>
      </c>
      <c r="AD1262" s="10" t="str">
        <f>VLOOKUP(R1262,Layout2!$B$2:$M$2395,12,FALSE)</f>
        <v/>
      </c>
      <c r="AE1262" s="10" t="str">
        <f>IF(ISNA(AD1262),VLOOKUP(C1262,Layout2!$F$2:$M$2395,8,FALSE),AD1262)</f>
        <v/>
      </c>
      <c r="AF1262" s="10" t="str">
        <f>IF(ISNA(AE1262),VLOOKUP(B1262,Layout2!$F$2:$M$2395,8,FALSE),AE1262)</f>
        <v/>
      </c>
      <c r="AG1262" s="10" t="str">
        <f>IF(ISNA(AF1262),VLOOKUP(B1262,Layout2!$B$2:$M$2395,12,FALSE),AF1262)</f>
        <v/>
      </c>
      <c r="AI1262" s="17" t="e">
        <v>#N/A</v>
      </c>
      <c r="AJ1262" s="17" t="e">
        <v>#N/A</v>
      </c>
      <c r="AK1262" s="17" t="s">
        <v>19</v>
      </c>
      <c r="AL1262" t="str">
        <f t="shared" si="78"/>
        <v/>
      </c>
      <c r="AM1262" t="str">
        <f t="shared" si="79"/>
        <v>FutCNPCNPM9</v>
      </c>
    </row>
    <row r="1263" spans="1:39" ht="12.75" customHeight="1" x14ac:dyDescent="0.3">
      <c r="A1263" s="6" t="s">
        <v>3477</v>
      </c>
      <c r="B1263" s="6" t="s">
        <v>3525</v>
      </c>
      <c r="C1263" s="6" t="s">
        <v>19</v>
      </c>
      <c r="D1263" s="7" t="b">
        <v>1</v>
      </c>
      <c r="E1263" s="6" t="s">
        <v>19</v>
      </c>
      <c r="F1263" s="6" t="s">
        <v>975</v>
      </c>
      <c r="G1263" s="8">
        <v>0</v>
      </c>
      <c r="H1263" s="8">
        <v>0</v>
      </c>
      <c r="I1263" s="9"/>
      <c r="J1263" s="9"/>
      <c r="K1263" s="9"/>
      <c r="L1263" s="6" t="s">
        <v>19</v>
      </c>
      <c r="M1263" s="9"/>
      <c r="N1263" s="6" t="s">
        <v>888</v>
      </c>
      <c r="O1263" s="9"/>
      <c r="P1263" s="7">
        <v>0</v>
      </c>
      <c r="Q1263" s="6" t="s">
        <v>3457</v>
      </c>
      <c r="R1263" s="6" t="s">
        <v>19</v>
      </c>
      <c r="S1263" s="6" t="s">
        <v>19</v>
      </c>
      <c r="T1263" s="8">
        <v>43538</v>
      </c>
      <c r="U1263" s="8">
        <v>43563</v>
      </c>
      <c r="V1263" s="7" t="b">
        <v>0</v>
      </c>
      <c r="W1263" s="6" t="s">
        <v>860</v>
      </c>
      <c r="X1263" s="6" t="s">
        <v>861</v>
      </c>
      <c r="Y1263" s="7">
        <v>0</v>
      </c>
      <c r="Z1263" s="6" t="s">
        <v>19</v>
      </c>
      <c r="AA1263" s="6" t="str">
        <f t="shared" si="76"/>
        <v/>
      </c>
      <c r="AB1263" s="6" t="str">
        <f t="shared" si="77"/>
        <v/>
      </c>
      <c r="AD1263" s="10" t="e">
        <f>VLOOKUP(R1263,Layout2!$B$2:$M$2395,12,FALSE)</f>
        <v>#N/A</v>
      </c>
      <c r="AE1263" s="10" t="e">
        <f>IF(ISNA(AD1263),VLOOKUP(C1263,Layout2!$F$2:$M$2395,8,FALSE),AD1263)</f>
        <v>#N/A</v>
      </c>
      <c r="AF1263" s="10" t="e">
        <f>IF(ISNA(AE1263),VLOOKUP(B1263,Layout2!$F$2:$M$2395,8,FALSE),AE1263)</f>
        <v>#N/A</v>
      </c>
      <c r="AG1263" s="10" t="e">
        <f>IF(ISNA(AF1263),VLOOKUP(B1263,Layout2!$B$2:$M$2395,12,FALSE),AF1263)</f>
        <v>#N/A</v>
      </c>
      <c r="AI1263" s="17" t="e">
        <v>#N/A</v>
      </c>
      <c r="AJ1263" s="17" t="e">
        <v>#N/A</v>
      </c>
      <c r="AK1263" s="17" t="s">
        <v>19</v>
      </c>
      <c r="AL1263" t="str">
        <f t="shared" si="78"/>
        <v/>
      </c>
      <c r="AM1263" t="str">
        <f t="shared" si="79"/>
        <v>DEB INCENT MASTER</v>
      </c>
    </row>
    <row r="1264" spans="1:39" ht="12.75" customHeight="1" x14ac:dyDescent="0.3">
      <c r="A1264" s="6" t="s">
        <v>3526</v>
      </c>
      <c r="B1264" s="6" t="s">
        <v>3527</v>
      </c>
      <c r="C1264" s="6" t="s">
        <v>19</v>
      </c>
      <c r="D1264" s="7" t="b">
        <v>1</v>
      </c>
      <c r="E1264" s="6" t="s">
        <v>19</v>
      </c>
      <c r="F1264" s="6" t="s">
        <v>19</v>
      </c>
      <c r="G1264" s="8">
        <v>0</v>
      </c>
      <c r="H1264" s="8">
        <v>0</v>
      </c>
      <c r="I1264" s="9"/>
      <c r="J1264" s="9"/>
      <c r="K1264" s="9"/>
      <c r="L1264" s="6" t="s">
        <v>19</v>
      </c>
      <c r="M1264" s="9"/>
      <c r="N1264" s="6" t="s">
        <v>19</v>
      </c>
      <c r="O1264" s="9"/>
      <c r="P1264" s="7">
        <v>0</v>
      </c>
      <c r="Q1264" s="6" t="s">
        <v>19</v>
      </c>
      <c r="R1264" s="6" t="s">
        <v>19</v>
      </c>
      <c r="S1264" s="6" t="s">
        <v>19</v>
      </c>
      <c r="T1264" s="8">
        <v>43538</v>
      </c>
      <c r="U1264" s="8">
        <v>43564</v>
      </c>
      <c r="V1264" s="7" t="b">
        <v>0</v>
      </c>
      <c r="W1264" s="6" t="s">
        <v>860</v>
      </c>
      <c r="X1264" s="6" t="s">
        <v>19</v>
      </c>
      <c r="Y1264" s="7">
        <v>0</v>
      </c>
      <c r="Z1264" s="6" t="s">
        <v>19</v>
      </c>
      <c r="AA1264" s="6" t="str">
        <f t="shared" si="76"/>
        <v/>
      </c>
      <c r="AB1264" s="6" t="str">
        <f t="shared" si="77"/>
        <v/>
      </c>
      <c r="AD1264" s="10" t="e">
        <f>VLOOKUP(R1264,Layout2!$B$2:$M$2395,12,FALSE)</f>
        <v>#N/A</v>
      </c>
      <c r="AE1264" s="10" t="e">
        <f>IF(ISNA(AD1264),VLOOKUP(C1264,Layout2!$F$2:$M$2395,8,FALSE),AD1264)</f>
        <v>#N/A</v>
      </c>
      <c r="AF1264" s="10" t="e">
        <f>IF(ISNA(AE1264),VLOOKUP(B1264,Layout2!$F$2:$M$2395,8,FALSE),AE1264)</f>
        <v>#N/A</v>
      </c>
      <c r="AG1264" s="10" t="e">
        <f>IF(ISNA(AF1264),VLOOKUP(B1264,Layout2!$B$2:$M$2395,12,FALSE),AF1264)</f>
        <v>#N/A</v>
      </c>
      <c r="AI1264" s="17" t="e">
        <v>#N/A</v>
      </c>
      <c r="AJ1264" s="17" t="e">
        <v>#N/A</v>
      </c>
      <c r="AK1264" s="17" t="s">
        <v>19</v>
      </c>
      <c r="AL1264" t="str">
        <f t="shared" si="78"/>
        <v/>
      </c>
      <c r="AM1264" t="str">
        <f t="shared" si="79"/>
        <v>Sabesprev</v>
      </c>
    </row>
    <row r="1265" spans="1:39" ht="12.75" customHeight="1" x14ac:dyDescent="0.3">
      <c r="A1265" s="6" t="s">
        <v>3528</v>
      </c>
      <c r="B1265" s="6" t="s">
        <v>3529</v>
      </c>
      <c r="C1265" s="6" t="s">
        <v>19</v>
      </c>
      <c r="D1265" s="7" t="b">
        <v>1</v>
      </c>
      <c r="E1265" s="6" t="s">
        <v>19</v>
      </c>
      <c r="F1265" s="6" t="s">
        <v>19</v>
      </c>
      <c r="G1265" s="8">
        <v>0</v>
      </c>
      <c r="H1265" s="8">
        <v>0</v>
      </c>
      <c r="I1265" s="9"/>
      <c r="J1265" s="9"/>
      <c r="K1265" s="9"/>
      <c r="L1265" s="6" t="s">
        <v>19</v>
      </c>
      <c r="M1265" s="9"/>
      <c r="N1265" s="6" t="s">
        <v>19</v>
      </c>
      <c r="O1265" s="9"/>
      <c r="P1265" s="7">
        <v>0</v>
      </c>
      <c r="Q1265" s="6" t="s">
        <v>19</v>
      </c>
      <c r="R1265" s="6" t="s">
        <v>19</v>
      </c>
      <c r="S1265" s="6" t="s">
        <v>19</v>
      </c>
      <c r="T1265" s="8">
        <v>43538</v>
      </c>
      <c r="U1265" s="8">
        <v>43564</v>
      </c>
      <c r="V1265" s="7" t="b">
        <v>0</v>
      </c>
      <c r="W1265" s="6" t="s">
        <v>860</v>
      </c>
      <c r="X1265" s="6" t="s">
        <v>19</v>
      </c>
      <c r="Y1265" s="7">
        <v>0</v>
      </c>
      <c r="Z1265" s="6" t="s">
        <v>19</v>
      </c>
      <c r="AA1265" s="6" t="str">
        <f t="shared" si="76"/>
        <v/>
      </c>
      <c r="AB1265" s="6" t="str">
        <f t="shared" si="77"/>
        <v/>
      </c>
      <c r="AD1265" s="10" t="e">
        <f>VLOOKUP(R1265,Layout2!$B$2:$M$2395,12,FALSE)</f>
        <v>#N/A</v>
      </c>
      <c r="AE1265" s="10" t="e">
        <f>IF(ISNA(AD1265),VLOOKUP(C1265,Layout2!$F$2:$M$2395,8,FALSE),AD1265)</f>
        <v>#N/A</v>
      </c>
      <c r="AF1265" s="10" t="e">
        <f>IF(ISNA(AE1265),VLOOKUP(B1265,Layout2!$F$2:$M$2395,8,FALSE),AE1265)</f>
        <v>#N/A</v>
      </c>
      <c r="AG1265" s="10" t="e">
        <f>IF(ISNA(AF1265),VLOOKUP(B1265,Layout2!$B$2:$M$2395,12,FALSE),AF1265)</f>
        <v>#N/A</v>
      </c>
      <c r="AI1265" s="17" t="e">
        <v>#N/A</v>
      </c>
      <c r="AJ1265" s="17" t="e">
        <v>#N/A</v>
      </c>
      <c r="AK1265" s="17" t="s">
        <v>19</v>
      </c>
      <c r="AL1265" t="str">
        <f t="shared" si="78"/>
        <v/>
      </c>
      <c r="AM1265" t="str">
        <f t="shared" si="79"/>
        <v>Fusca</v>
      </c>
    </row>
    <row r="1266" spans="1:39" ht="12.75" customHeight="1" x14ac:dyDescent="0.3">
      <c r="A1266" s="6" t="s">
        <v>3530</v>
      </c>
      <c r="B1266" s="6" t="s">
        <v>538</v>
      </c>
      <c r="C1266" s="6" t="s">
        <v>539</v>
      </c>
      <c r="D1266" s="7" t="b">
        <v>0</v>
      </c>
      <c r="E1266" s="6" t="s">
        <v>874</v>
      </c>
      <c r="F1266" s="6" t="s">
        <v>867</v>
      </c>
      <c r="G1266" s="8">
        <v>43081</v>
      </c>
      <c r="H1266" s="8">
        <v>45611</v>
      </c>
      <c r="I1266" s="9"/>
      <c r="J1266" s="9"/>
      <c r="K1266" s="9"/>
      <c r="L1266" s="6" t="s">
        <v>19</v>
      </c>
      <c r="M1266" s="9"/>
      <c r="N1266" s="6" t="s">
        <v>882</v>
      </c>
      <c r="O1266" s="9"/>
      <c r="P1266" s="7">
        <v>0.06</v>
      </c>
      <c r="Q1266" s="6" t="s">
        <v>999</v>
      </c>
      <c r="R1266" s="6" t="s">
        <v>538</v>
      </c>
      <c r="S1266" s="6" t="s">
        <v>19</v>
      </c>
      <c r="T1266" s="8">
        <v>43538</v>
      </c>
      <c r="U1266" s="8">
        <v>43538</v>
      </c>
      <c r="V1266" s="7" t="b">
        <v>0</v>
      </c>
      <c r="W1266" s="6" t="s">
        <v>860</v>
      </c>
      <c r="X1266" s="6" t="s">
        <v>875</v>
      </c>
      <c r="Y1266" s="7">
        <v>1</v>
      </c>
      <c r="Z1266" s="6" t="s">
        <v>713</v>
      </c>
      <c r="AA1266" s="6" t="str">
        <f t="shared" si="76"/>
        <v>CCRO3</v>
      </c>
      <c r="AB1266" s="6" t="str">
        <f t="shared" si="77"/>
        <v>02846056000197</v>
      </c>
      <c r="AD1266" s="10" t="str">
        <f>VLOOKUP(R1266,Layout2!$B$2:$M$2395,12,FALSE)</f>
        <v>02846056000197</v>
      </c>
      <c r="AE1266" s="10" t="str">
        <f>IF(ISNA(AD1266),VLOOKUP(C1266,Layout2!$F$2:$M$2395,8,FALSE),AD1266)</f>
        <v>02846056000197</v>
      </c>
      <c r="AF1266" s="10" t="str">
        <f>IF(ISNA(AE1266),VLOOKUP(B1266,Layout2!$F$2:$M$2395,8,FALSE),AE1266)</f>
        <v>02846056000197</v>
      </c>
      <c r="AG1266" s="10" t="str">
        <f>IF(ISNA(AF1266),VLOOKUP(B1266,Layout2!$B$2:$M$2395,12,FALSE),AF1266)</f>
        <v>02846056000197</v>
      </c>
      <c r="AI1266" s="17" t="s">
        <v>2564</v>
      </c>
      <c r="AJ1266" s="17" t="s">
        <v>2564</v>
      </c>
      <c r="AK1266" s="17" t="s">
        <v>2564</v>
      </c>
      <c r="AL1266" t="str">
        <f t="shared" si="78"/>
        <v>CCRO3</v>
      </c>
      <c r="AM1266" t="str">
        <f t="shared" si="79"/>
        <v>Debênture CCR 4S 11E</v>
      </c>
    </row>
    <row r="1267" spans="1:39" ht="12.75" customHeight="1" x14ac:dyDescent="0.3">
      <c r="A1267" s="6" t="s">
        <v>3531</v>
      </c>
      <c r="B1267" s="6" t="s">
        <v>526</v>
      </c>
      <c r="C1267" s="6" t="s">
        <v>3532</v>
      </c>
      <c r="D1267" s="7" t="b">
        <v>0</v>
      </c>
      <c r="E1267" s="6" t="s">
        <v>1089</v>
      </c>
      <c r="F1267" s="6" t="s">
        <v>867</v>
      </c>
      <c r="G1267" s="8">
        <v>43542</v>
      </c>
      <c r="H1267" s="8">
        <v>45369</v>
      </c>
      <c r="I1267" s="9"/>
      <c r="J1267" s="9"/>
      <c r="K1267" s="9"/>
      <c r="L1267" s="6" t="s">
        <v>19</v>
      </c>
      <c r="M1267" s="9"/>
      <c r="N1267" s="6" t="s">
        <v>888</v>
      </c>
      <c r="O1267" s="9"/>
      <c r="P1267" s="7">
        <v>0.04</v>
      </c>
      <c r="Q1267" s="6" t="s">
        <v>999</v>
      </c>
      <c r="R1267" s="6" t="s">
        <v>526</v>
      </c>
      <c r="S1267" s="6" t="s">
        <v>19</v>
      </c>
      <c r="T1267" s="8">
        <v>43539</v>
      </c>
      <c r="U1267" s="8">
        <v>43581</v>
      </c>
      <c r="V1267" s="7" t="b">
        <v>0</v>
      </c>
      <c r="W1267" s="6" t="s">
        <v>860</v>
      </c>
      <c r="X1267" s="6" t="s">
        <v>861</v>
      </c>
      <c r="Y1267" s="7">
        <v>1</v>
      </c>
      <c r="Z1267" s="6" t="s">
        <v>3533</v>
      </c>
      <c r="AA1267" s="6" t="str">
        <f t="shared" si="76"/>
        <v/>
      </c>
      <c r="AB1267" s="6" t="str">
        <f t="shared" si="77"/>
        <v>32222848000151</v>
      </c>
      <c r="AD1267" s="10" t="str">
        <f>VLOOKUP(R1267,Layout2!$B$2:$M$2395,12,FALSE)</f>
        <v>32222848000151</v>
      </c>
      <c r="AE1267" s="10" t="str">
        <f>IF(ISNA(AD1267),VLOOKUP(C1267,Layout2!$F$2:$M$2395,8,FALSE),AD1267)</f>
        <v>32222848000151</v>
      </c>
      <c r="AF1267" s="10" t="str">
        <f>IF(ISNA(AE1267),VLOOKUP(B1267,Layout2!$F$2:$M$2395,8,FALSE),AE1267)</f>
        <v>32222848000151</v>
      </c>
      <c r="AG1267" s="10" t="str">
        <f>IF(ISNA(AF1267),VLOOKUP(B1267,Layout2!$B$2:$M$2395,12,FALSE),AF1267)</f>
        <v>32222848000151</v>
      </c>
      <c r="AI1267" s="17" t="e">
        <v>#N/A</v>
      </c>
      <c r="AJ1267" s="17" t="e">
        <v>#N/A</v>
      </c>
      <c r="AK1267" s="17" t="s">
        <v>19</v>
      </c>
      <c r="AL1267" t="str">
        <f t="shared" si="78"/>
        <v/>
      </c>
      <c r="AM1267" t="str">
        <f t="shared" si="79"/>
        <v>FIDC Angá Sabemi X Jr</v>
      </c>
    </row>
    <row r="1268" spans="1:39" ht="12.75" customHeight="1" x14ac:dyDescent="0.3">
      <c r="A1268" s="6" t="s">
        <v>3534</v>
      </c>
      <c r="B1268" s="6" t="s">
        <v>3534</v>
      </c>
      <c r="C1268" s="6" t="s">
        <v>16</v>
      </c>
      <c r="D1268" s="7" t="b">
        <v>0</v>
      </c>
      <c r="E1268" s="6" t="s">
        <v>1387</v>
      </c>
      <c r="F1268" s="6" t="s">
        <v>867</v>
      </c>
      <c r="G1268" s="8">
        <v>40459</v>
      </c>
      <c r="H1268" s="8">
        <v>45731</v>
      </c>
      <c r="I1268" s="9"/>
      <c r="J1268" s="9"/>
      <c r="K1268" s="9"/>
      <c r="L1268" s="6" t="s">
        <v>19</v>
      </c>
      <c r="M1268" s="9"/>
      <c r="N1268" s="6" t="s">
        <v>1703</v>
      </c>
      <c r="O1268" s="9"/>
      <c r="P1268" s="7">
        <v>0</v>
      </c>
      <c r="Q1268" s="6" t="s">
        <v>999</v>
      </c>
      <c r="R1268" s="6" t="s">
        <v>51</v>
      </c>
      <c r="S1268" s="6" t="s">
        <v>19</v>
      </c>
      <c r="T1268" s="8">
        <v>43542</v>
      </c>
      <c r="U1268" s="8">
        <v>43546</v>
      </c>
      <c r="V1268" s="7" t="b">
        <v>0</v>
      </c>
      <c r="W1268" s="6" t="s">
        <v>860</v>
      </c>
      <c r="X1268" s="6" t="s">
        <v>1388</v>
      </c>
      <c r="Y1268" s="7">
        <v>1</v>
      </c>
      <c r="Z1268" s="6" t="s">
        <v>713</v>
      </c>
      <c r="AA1268" s="6" t="str">
        <f t="shared" si="76"/>
        <v>TESOURO</v>
      </c>
      <c r="AB1268" s="6" t="str">
        <f t="shared" si="77"/>
        <v/>
      </c>
      <c r="AD1268" s="10" t="str">
        <f>VLOOKUP(R1268,Layout2!$B$2:$M$2395,12,FALSE)</f>
        <v/>
      </c>
      <c r="AE1268" s="10" t="str">
        <f>IF(ISNA(AD1268),VLOOKUP(C1268,Layout2!$F$2:$M$2395,8,FALSE),AD1268)</f>
        <v/>
      </c>
      <c r="AF1268" s="10" t="str">
        <f>IF(ISNA(AE1268),VLOOKUP(B1268,Layout2!$F$2:$M$2395,8,FALSE),AE1268)</f>
        <v/>
      </c>
      <c r="AG1268" s="10" t="str">
        <f>IF(ISNA(AF1268),VLOOKUP(B1268,Layout2!$B$2:$M$2395,12,FALSE),AF1268)</f>
        <v/>
      </c>
      <c r="AI1268" s="17" t="e">
        <v>#N/A</v>
      </c>
      <c r="AJ1268" s="17" t="s">
        <v>1389</v>
      </c>
      <c r="AK1268" s="17" t="s">
        <v>1389</v>
      </c>
      <c r="AL1268" t="str">
        <f t="shared" si="78"/>
        <v>TESOURO</v>
      </c>
      <c r="AM1268" t="str">
        <f t="shared" si="79"/>
        <v>LFT 03/25</v>
      </c>
    </row>
    <row r="1269" spans="1:39" ht="12.75" customHeight="1" x14ac:dyDescent="0.3">
      <c r="A1269" s="6" t="s">
        <v>3535</v>
      </c>
      <c r="B1269" s="6" t="s">
        <v>541</v>
      </c>
      <c r="C1269" s="6" t="s">
        <v>542</v>
      </c>
      <c r="D1269" s="7" t="b">
        <v>0</v>
      </c>
      <c r="E1269" s="6" t="s">
        <v>974</v>
      </c>
      <c r="F1269" s="6" t="s">
        <v>975</v>
      </c>
      <c r="G1269" s="8">
        <v>43543</v>
      </c>
      <c r="H1269" s="8">
        <v>44093</v>
      </c>
      <c r="I1269" s="9"/>
      <c r="J1269" s="9"/>
      <c r="K1269" s="9"/>
      <c r="L1269" s="6" t="s">
        <v>19</v>
      </c>
      <c r="M1269" s="9"/>
      <c r="N1269" s="6" t="s">
        <v>888</v>
      </c>
      <c r="O1269" s="9"/>
      <c r="P1269" s="7">
        <v>0</v>
      </c>
      <c r="Q1269" s="6" t="s">
        <v>999</v>
      </c>
      <c r="R1269" s="6" t="s">
        <v>541</v>
      </c>
      <c r="S1269" s="6" t="s">
        <v>19</v>
      </c>
      <c r="T1269" s="8">
        <v>43542</v>
      </c>
      <c r="U1269" s="8">
        <v>43599</v>
      </c>
      <c r="V1269" s="7" t="b">
        <v>0</v>
      </c>
      <c r="W1269" s="6" t="s">
        <v>860</v>
      </c>
      <c r="X1269" s="6" t="s">
        <v>861</v>
      </c>
      <c r="Y1269" s="7">
        <v>1</v>
      </c>
      <c r="Z1269" s="6" t="s">
        <v>713</v>
      </c>
      <c r="AA1269" s="6" t="str">
        <f t="shared" si="76"/>
        <v/>
      </c>
      <c r="AB1269" s="6" t="str">
        <f t="shared" si="77"/>
        <v/>
      </c>
      <c r="AD1269" s="10" t="str">
        <f>VLOOKUP(R1269,Layout2!$B$2:$M$2395,12,FALSE)</f>
        <v/>
      </c>
      <c r="AE1269" s="10" t="str">
        <f>IF(ISNA(AD1269),VLOOKUP(C1269,Layout2!$F$2:$M$2395,8,FALSE),AD1269)</f>
        <v/>
      </c>
      <c r="AF1269" s="10" t="str">
        <f>IF(ISNA(AE1269),VLOOKUP(B1269,Layout2!$F$2:$M$2395,8,FALSE),AE1269)</f>
        <v/>
      </c>
      <c r="AG1269" s="10" t="str">
        <f>IF(ISNA(AF1269),VLOOKUP(B1269,Layout2!$B$2:$M$2395,12,FALSE),AF1269)</f>
        <v/>
      </c>
      <c r="AI1269" s="17" t="e">
        <v>#N/A</v>
      </c>
      <c r="AJ1269" s="17" t="e">
        <v>#N/A</v>
      </c>
      <c r="AK1269" s="17" t="s">
        <v>19</v>
      </c>
      <c r="AL1269" t="str">
        <f t="shared" si="78"/>
        <v/>
      </c>
      <c r="AM1269" t="str">
        <f t="shared" si="79"/>
        <v>FII CSHG GR Louveira</v>
      </c>
    </row>
    <row r="1270" spans="1:39" ht="12.75" customHeight="1" x14ac:dyDescent="0.3">
      <c r="A1270" s="6" t="s">
        <v>3536</v>
      </c>
      <c r="B1270" s="6" t="s">
        <v>478</v>
      </c>
      <c r="C1270" s="6" t="s">
        <v>3537</v>
      </c>
      <c r="D1270" s="7" t="b">
        <v>0</v>
      </c>
      <c r="E1270" s="6" t="s">
        <v>1089</v>
      </c>
      <c r="F1270" s="6" t="s">
        <v>975</v>
      </c>
      <c r="G1270" s="8">
        <v>43549</v>
      </c>
      <c r="H1270" s="8">
        <v>45741</v>
      </c>
      <c r="I1270" s="9"/>
      <c r="J1270" s="9"/>
      <c r="K1270" s="9"/>
      <c r="L1270" s="6" t="s">
        <v>19</v>
      </c>
      <c r="M1270" s="9"/>
      <c r="N1270" s="6" t="s">
        <v>888</v>
      </c>
      <c r="O1270" s="9"/>
      <c r="P1270" s="7">
        <v>0</v>
      </c>
      <c r="Q1270" s="6" t="s">
        <v>999</v>
      </c>
      <c r="R1270" s="6" t="s">
        <v>478</v>
      </c>
      <c r="S1270" s="6" t="s">
        <v>19</v>
      </c>
      <c r="T1270" s="8">
        <v>43545</v>
      </c>
      <c r="U1270" s="8">
        <v>43581</v>
      </c>
      <c r="V1270" s="7" t="b">
        <v>0</v>
      </c>
      <c r="W1270" s="6" t="s">
        <v>860</v>
      </c>
      <c r="X1270" s="6" t="s">
        <v>861</v>
      </c>
      <c r="Y1270" s="7">
        <v>1</v>
      </c>
      <c r="Z1270" s="6" t="s">
        <v>713</v>
      </c>
      <c r="AA1270" s="6" t="str">
        <f t="shared" si="76"/>
        <v/>
      </c>
      <c r="AB1270" s="6" t="str">
        <f t="shared" si="77"/>
        <v>32222848000151</v>
      </c>
      <c r="AD1270" s="10" t="str">
        <f>VLOOKUP(R1270,Layout2!$B$2:$M$2395,12,FALSE)</f>
        <v>32222848000151</v>
      </c>
      <c r="AE1270" s="10" t="str">
        <f>IF(ISNA(AD1270),VLOOKUP(C1270,Layout2!$F$2:$M$2395,8,FALSE),AD1270)</f>
        <v>32222848000151</v>
      </c>
      <c r="AF1270" s="10" t="str">
        <f>IF(ISNA(AE1270),VLOOKUP(B1270,Layout2!$F$2:$M$2395,8,FALSE),AE1270)</f>
        <v>32222848000151</v>
      </c>
      <c r="AG1270" s="10" t="str">
        <f>IF(ISNA(AF1270),VLOOKUP(B1270,Layout2!$B$2:$M$2395,12,FALSE),AF1270)</f>
        <v>32222848000151</v>
      </c>
      <c r="AI1270" s="17" t="e">
        <v>#N/A</v>
      </c>
      <c r="AJ1270" s="17" t="e">
        <v>#N/A</v>
      </c>
      <c r="AK1270" s="17" t="s">
        <v>19</v>
      </c>
      <c r="AL1270" t="str">
        <f t="shared" si="78"/>
        <v/>
      </c>
      <c r="AM1270" t="str">
        <f t="shared" si="79"/>
        <v>FIDC Angá Sabemi X Sr</v>
      </c>
    </row>
    <row r="1271" spans="1:39" ht="12.75" customHeight="1" x14ac:dyDescent="0.3">
      <c r="A1271" s="6" t="s">
        <v>3538</v>
      </c>
      <c r="B1271" s="6" t="s">
        <v>616</v>
      </c>
      <c r="C1271" s="6" t="s">
        <v>3539</v>
      </c>
      <c r="D1271" s="7" t="b">
        <v>0</v>
      </c>
      <c r="E1271" s="6" t="s">
        <v>1089</v>
      </c>
      <c r="F1271" s="6" t="s">
        <v>975</v>
      </c>
      <c r="G1271" s="8">
        <v>42488</v>
      </c>
      <c r="H1271" s="8">
        <v>46617</v>
      </c>
      <c r="I1271" s="9"/>
      <c r="J1271" s="9"/>
      <c r="K1271" s="9"/>
      <c r="L1271" s="6" t="s">
        <v>19</v>
      </c>
      <c r="M1271" s="9"/>
      <c r="N1271" s="6" t="s">
        <v>888</v>
      </c>
      <c r="O1271" s="9"/>
      <c r="P1271" s="7">
        <v>0</v>
      </c>
      <c r="Q1271" s="6" t="s">
        <v>999</v>
      </c>
      <c r="R1271" s="6" t="s">
        <v>616</v>
      </c>
      <c r="S1271" s="6" t="s">
        <v>19</v>
      </c>
      <c r="T1271" s="8">
        <v>43549</v>
      </c>
      <c r="U1271" s="8">
        <v>43563</v>
      </c>
      <c r="V1271" s="7" t="b">
        <v>0</v>
      </c>
      <c r="W1271" s="6" t="s">
        <v>860</v>
      </c>
      <c r="X1271" s="6" t="s">
        <v>861</v>
      </c>
      <c r="Y1271" s="7">
        <v>1</v>
      </c>
      <c r="Z1271" s="6" t="s">
        <v>976</v>
      </c>
      <c r="AA1271" s="6" t="str">
        <f t="shared" si="76"/>
        <v/>
      </c>
      <c r="AB1271" s="6" t="str">
        <f t="shared" si="77"/>
        <v>24506303000149</v>
      </c>
      <c r="AD1271" s="10" t="str">
        <f>VLOOKUP(R1271,Layout2!$B$2:$M$2395,12,FALSE)</f>
        <v>24506303000149</v>
      </c>
      <c r="AE1271" s="10" t="str">
        <f>IF(ISNA(AD1271),VLOOKUP(C1271,Layout2!$F$2:$M$2395,8,FALSE),AD1271)</f>
        <v>24506303000149</v>
      </c>
      <c r="AF1271" s="10" t="str">
        <f>IF(ISNA(AE1271),VLOOKUP(B1271,Layout2!$F$2:$M$2395,8,FALSE),AE1271)</f>
        <v>24506303000149</v>
      </c>
      <c r="AG1271" s="10" t="str">
        <f>IF(ISNA(AF1271),VLOOKUP(B1271,Layout2!$B$2:$M$2395,12,FALSE),AF1271)</f>
        <v>24506303000149</v>
      </c>
      <c r="AI1271" s="17" t="e">
        <v>#N/A</v>
      </c>
      <c r="AJ1271" s="17" t="e">
        <v>#N/A</v>
      </c>
      <c r="AK1271" s="17" t="s">
        <v>19</v>
      </c>
      <c r="AL1271" t="str">
        <f t="shared" si="78"/>
        <v/>
      </c>
      <c r="AM1271" t="str">
        <f t="shared" si="79"/>
        <v>Patria Terras FIP</v>
      </c>
    </row>
    <row r="1272" spans="1:39" ht="12.75" customHeight="1" x14ac:dyDescent="0.3">
      <c r="A1272" s="6" t="s">
        <v>3540</v>
      </c>
      <c r="B1272" s="6" t="s">
        <v>636</v>
      </c>
      <c r="C1272" s="6" t="s">
        <v>3541</v>
      </c>
      <c r="D1272" s="7" t="b">
        <v>0</v>
      </c>
      <c r="E1272" s="6" t="s">
        <v>1089</v>
      </c>
      <c r="F1272" s="6" t="s">
        <v>975</v>
      </c>
      <c r="G1272" s="8">
        <v>41344</v>
      </c>
      <c r="H1272" s="8">
        <v>46493</v>
      </c>
      <c r="I1272" s="9"/>
      <c r="J1272" s="9"/>
      <c r="K1272" s="9"/>
      <c r="L1272" s="6" t="s">
        <v>19</v>
      </c>
      <c r="M1272" s="9"/>
      <c r="N1272" s="6" t="s">
        <v>868</v>
      </c>
      <c r="O1272" s="9"/>
      <c r="P1272" s="7">
        <v>0</v>
      </c>
      <c r="Q1272" s="6" t="s">
        <v>999</v>
      </c>
      <c r="R1272" s="6" t="s">
        <v>636</v>
      </c>
      <c r="S1272" s="6" t="s">
        <v>19</v>
      </c>
      <c r="T1272" s="8">
        <v>43550</v>
      </c>
      <c r="U1272" s="8">
        <v>43563</v>
      </c>
      <c r="V1272" s="7" t="b">
        <v>0</v>
      </c>
      <c r="W1272" s="6" t="s">
        <v>860</v>
      </c>
      <c r="X1272" s="6" t="s">
        <v>861</v>
      </c>
      <c r="Y1272" s="7">
        <v>1</v>
      </c>
      <c r="Z1272" s="6" t="s">
        <v>976</v>
      </c>
      <c r="AA1272" s="6" t="str">
        <f t="shared" si="76"/>
        <v/>
      </c>
      <c r="AB1272" s="6" t="str">
        <f t="shared" si="77"/>
        <v>17870798000125</v>
      </c>
      <c r="AD1272" s="10" t="str">
        <f>VLOOKUP(R1272,Layout2!$B$2:$M$2395,12,FALSE)</f>
        <v>17870798000125</v>
      </c>
      <c r="AE1272" s="10" t="str">
        <f>IF(ISNA(AD1272),VLOOKUP(C1272,Layout2!$F$2:$M$2395,8,FALSE),AD1272)</f>
        <v>17870798000125</v>
      </c>
      <c r="AF1272" s="10" t="str">
        <f>IF(ISNA(AE1272),VLOOKUP(B1272,Layout2!$F$2:$M$2395,8,FALSE),AE1272)</f>
        <v>17870798000125</v>
      </c>
      <c r="AG1272" s="10" t="str">
        <f>IF(ISNA(AF1272),VLOOKUP(B1272,Layout2!$B$2:$M$2395,12,FALSE),AF1272)</f>
        <v>17870798000125</v>
      </c>
      <c r="AI1272" s="17" t="e">
        <v>#N/A</v>
      </c>
      <c r="AJ1272" s="17" t="e">
        <v>#N/A</v>
      </c>
      <c r="AK1272" s="17" t="s">
        <v>19</v>
      </c>
      <c r="AL1272" t="str">
        <f t="shared" si="78"/>
        <v/>
      </c>
      <c r="AM1272" t="str">
        <f t="shared" si="79"/>
        <v>P2 Brasil Infraestrutura III FICFIP</v>
      </c>
    </row>
    <row r="1273" spans="1:39" ht="12.75" customHeight="1" x14ac:dyDescent="0.3">
      <c r="A1273" s="6" t="s">
        <v>3542</v>
      </c>
      <c r="B1273" s="6" t="s">
        <v>3543</v>
      </c>
      <c r="C1273" s="6" t="s">
        <v>3544</v>
      </c>
      <c r="D1273" s="7" t="b">
        <v>0</v>
      </c>
      <c r="E1273" s="6" t="s">
        <v>1004</v>
      </c>
      <c r="F1273" s="6" t="s">
        <v>859</v>
      </c>
      <c r="G1273" s="8">
        <v>43553</v>
      </c>
      <c r="H1273" s="8">
        <v>43587</v>
      </c>
      <c r="I1273" s="9"/>
      <c r="J1273" s="9"/>
      <c r="K1273" s="9"/>
      <c r="L1273" s="6" t="s">
        <v>19</v>
      </c>
      <c r="M1273" s="9"/>
      <c r="N1273" s="6" t="s">
        <v>888</v>
      </c>
      <c r="O1273" s="9"/>
      <c r="P1273" s="7">
        <v>0</v>
      </c>
      <c r="Q1273" s="6" t="s">
        <v>999</v>
      </c>
      <c r="R1273" s="6" t="s">
        <v>3543</v>
      </c>
      <c r="S1273" s="6" t="s">
        <v>19</v>
      </c>
      <c r="T1273" s="8">
        <v>43552</v>
      </c>
      <c r="U1273" s="8">
        <v>43552</v>
      </c>
      <c r="V1273" s="7" t="b">
        <v>0</v>
      </c>
      <c r="W1273" s="6" t="s">
        <v>1230</v>
      </c>
      <c r="X1273" s="6" t="s">
        <v>1000</v>
      </c>
      <c r="Y1273" s="7">
        <v>1</v>
      </c>
      <c r="Z1273" s="6" t="s">
        <v>713</v>
      </c>
      <c r="AA1273" s="6" t="str">
        <f t="shared" si="76"/>
        <v/>
      </c>
      <c r="AB1273" s="6" t="str">
        <f t="shared" si="77"/>
        <v/>
      </c>
      <c r="AD1273" s="10" t="e">
        <f>VLOOKUP(R1273,Layout2!$B$2:$M$2395,12,FALSE)</f>
        <v>#N/A</v>
      </c>
      <c r="AE1273" s="10" t="e">
        <f>IF(ISNA(AD1273),VLOOKUP(C1273,Layout2!$F$2:$M$2395,8,FALSE),AD1273)</f>
        <v>#N/A</v>
      </c>
      <c r="AF1273" s="10" t="e">
        <f>IF(ISNA(AE1273),VLOOKUP(B1273,Layout2!$F$2:$M$2395,8,FALSE),AE1273)</f>
        <v>#N/A</v>
      </c>
      <c r="AG1273" s="10" t="e">
        <f>IF(ISNA(AF1273),VLOOKUP(B1273,Layout2!$B$2:$M$2395,12,FALSE),AF1273)</f>
        <v>#N/A</v>
      </c>
      <c r="AI1273" s="17" t="e">
        <v>#N/A</v>
      </c>
      <c r="AJ1273" s="17" t="e">
        <v>#N/A</v>
      </c>
      <c r="AK1273" s="17" t="s">
        <v>19</v>
      </c>
      <c r="AL1273" t="str">
        <f t="shared" si="78"/>
        <v/>
      </c>
      <c r="AM1273" t="str">
        <f t="shared" si="79"/>
        <v>FutDOLK19</v>
      </c>
    </row>
    <row r="1274" spans="1:39" ht="12.75" customHeight="1" x14ac:dyDescent="0.3">
      <c r="A1274" s="6" t="s">
        <v>3545</v>
      </c>
      <c r="B1274" s="6" t="s">
        <v>445</v>
      </c>
      <c r="C1274" s="6" t="s">
        <v>446</v>
      </c>
      <c r="D1274" s="7" t="b">
        <v>0</v>
      </c>
      <c r="E1274" s="6" t="s">
        <v>874</v>
      </c>
      <c r="F1274" s="6" t="s">
        <v>867</v>
      </c>
      <c r="G1274" s="8">
        <v>43544</v>
      </c>
      <c r="H1274" s="8">
        <v>44640</v>
      </c>
      <c r="I1274" s="9"/>
      <c r="J1274" s="9"/>
      <c r="K1274" s="9"/>
      <c r="L1274" s="6" t="s">
        <v>19</v>
      </c>
      <c r="M1274" s="9"/>
      <c r="N1274" s="6" t="s">
        <v>888</v>
      </c>
      <c r="O1274" s="9"/>
      <c r="P1274" s="7">
        <v>2.41E-2</v>
      </c>
      <c r="Q1274" s="6" t="s">
        <v>999</v>
      </c>
      <c r="R1274" s="6" t="s">
        <v>445</v>
      </c>
      <c r="S1274" s="6" t="s">
        <v>19</v>
      </c>
      <c r="T1274" s="8">
        <v>43552</v>
      </c>
      <c r="U1274" s="8">
        <v>43619</v>
      </c>
      <c r="V1274" s="7" t="b">
        <v>0</v>
      </c>
      <c r="W1274" s="6" t="s">
        <v>860</v>
      </c>
      <c r="X1274" s="6" t="s">
        <v>875</v>
      </c>
      <c r="Y1274" s="7">
        <v>1</v>
      </c>
      <c r="Z1274" s="6" t="s">
        <v>713</v>
      </c>
      <c r="AA1274" s="6" t="str">
        <f t="shared" si="76"/>
        <v>LLIS3</v>
      </c>
      <c r="AB1274" s="6" t="str">
        <f t="shared" si="77"/>
        <v>49669856000143</v>
      </c>
      <c r="AD1274" s="10" t="str">
        <f>VLOOKUP(R1274,Layout2!$B$2:$M$2395,12,FALSE)</f>
        <v>49669856000143</v>
      </c>
      <c r="AE1274" s="10" t="str">
        <f>IF(ISNA(AD1274),VLOOKUP(C1274,Layout2!$F$2:$M$2395,8,FALSE),AD1274)</f>
        <v>49669856000143</v>
      </c>
      <c r="AF1274" s="10" t="str">
        <f>IF(ISNA(AE1274),VLOOKUP(B1274,Layout2!$F$2:$M$2395,8,FALSE),AE1274)</f>
        <v>49669856000143</v>
      </c>
      <c r="AG1274" s="10" t="str">
        <f>IF(ISNA(AF1274),VLOOKUP(B1274,Layout2!$B$2:$M$2395,12,FALSE),AF1274)</f>
        <v>49669856000143</v>
      </c>
      <c r="AI1274" s="17" t="s">
        <v>3546</v>
      </c>
      <c r="AJ1274" s="17" t="s">
        <v>3546</v>
      </c>
      <c r="AK1274" s="17" t="s">
        <v>3546</v>
      </c>
      <c r="AL1274" t="str">
        <f t="shared" si="78"/>
        <v>LLIS3</v>
      </c>
      <c r="AM1274" t="str">
        <f t="shared" si="79"/>
        <v>Debênture Restoque 1S 10E</v>
      </c>
    </row>
    <row r="1275" spans="1:39" ht="12.75" customHeight="1" x14ac:dyDescent="0.3">
      <c r="A1275" s="6" t="s">
        <v>3547</v>
      </c>
      <c r="B1275" s="6" t="s">
        <v>340</v>
      </c>
      <c r="C1275" s="6" t="s">
        <v>341</v>
      </c>
      <c r="D1275" s="7" t="b">
        <v>0</v>
      </c>
      <c r="E1275" s="6" t="s">
        <v>974</v>
      </c>
      <c r="F1275" s="6" t="s">
        <v>975</v>
      </c>
      <c r="G1275" s="8">
        <v>43556</v>
      </c>
      <c r="H1275" s="8">
        <v>45748</v>
      </c>
      <c r="I1275" s="9"/>
      <c r="J1275" s="9"/>
      <c r="K1275" s="9"/>
      <c r="L1275" s="6" t="s">
        <v>19</v>
      </c>
      <c r="M1275" s="9"/>
      <c r="N1275" s="6" t="s">
        <v>888</v>
      </c>
      <c r="O1275" s="9"/>
      <c r="P1275" s="7">
        <v>0</v>
      </c>
      <c r="Q1275" s="6" t="s">
        <v>999</v>
      </c>
      <c r="R1275" s="6" t="s">
        <v>340</v>
      </c>
      <c r="S1275" s="6" t="s">
        <v>19</v>
      </c>
      <c r="T1275" s="8">
        <v>43553</v>
      </c>
      <c r="U1275" s="8">
        <v>43621</v>
      </c>
      <c r="V1275" s="7" t="b">
        <v>0</v>
      </c>
      <c r="W1275" s="6" t="s">
        <v>860</v>
      </c>
      <c r="X1275" s="6" t="s">
        <v>861</v>
      </c>
      <c r="Y1275" s="7">
        <v>1</v>
      </c>
      <c r="Z1275" s="6" t="s">
        <v>713</v>
      </c>
      <c r="AA1275" s="6" t="str">
        <f t="shared" si="76"/>
        <v/>
      </c>
      <c r="AB1275" s="6" t="str">
        <f t="shared" si="77"/>
        <v/>
      </c>
      <c r="AD1275" s="10" t="str">
        <f>VLOOKUP(R1275,Layout2!$B$2:$M$2395,12,FALSE)</f>
        <v/>
      </c>
      <c r="AE1275" s="10" t="str">
        <f>IF(ISNA(AD1275),VLOOKUP(C1275,Layout2!$F$2:$M$2395,8,FALSE),AD1275)</f>
        <v/>
      </c>
      <c r="AF1275" s="10" t="str">
        <f>IF(ISNA(AE1275),VLOOKUP(B1275,Layout2!$F$2:$M$2395,8,FALSE),AE1275)</f>
        <v/>
      </c>
      <c r="AG1275" s="10" t="str">
        <f>IF(ISNA(AF1275),VLOOKUP(B1275,Layout2!$B$2:$M$2395,12,FALSE),AF1275)</f>
        <v/>
      </c>
      <c r="AI1275" s="17" t="e">
        <v>#N/A</v>
      </c>
      <c r="AJ1275" s="17" t="e">
        <v>#N/A</v>
      </c>
      <c r="AK1275" s="17" t="s">
        <v>19</v>
      </c>
      <c r="AL1275" t="str">
        <f t="shared" si="78"/>
        <v/>
      </c>
      <c r="AM1275" t="str">
        <f t="shared" si="79"/>
        <v>Pátria Edifícios Corporativos FII</v>
      </c>
    </row>
    <row r="1276" spans="1:39" ht="12.75" customHeight="1" x14ac:dyDescent="0.3">
      <c r="A1276" s="6" t="s">
        <v>3548</v>
      </c>
      <c r="B1276" s="6" t="s">
        <v>3548</v>
      </c>
      <c r="C1276" s="6" t="s">
        <v>431</v>
      </c>
      <c r="D1276" s="7" t="b">
        <v>0</v>
      </c>
      <c r="E1276" s="6" t="s">
        <v>874</v>
      </c>
      <c r="F1276" s="6" t="s">
        <v>867</v>
      </c>
      <c r="G1276" s="8">
        <v>43544</v>
      </c>
      <c r="H1276" s="8">
        <v>44640</v>
      </c>
      <c r="I1276" s="9"/>
      <c r="J1276" s="9"/>
      <c r="K1276" s="9"/>
      <c r="L1276" s="6" t="s">
        <v>19</v>
      </c>
      <c r="M1276" s="9"/>
      <c r="N1276" s="6" t="s">
        <v>888</v>
      </c>
      <c r="O1276" s="9"/>
      <c r="P1276" s="7">
        <v>0.02</v>
      </c>
      <c r="Q1276" s="6" t="s">
        <v>999</v>
      </c>
      <c r="R1276" s="6" t="s">
        <v>430</v>
      </c>
      <c r="S1276" s="6" t="s">
        <v>19</v>
      </c>
      <c r="T1276" s="8">
        <v>43553</v>
      </c>
      <c r="U1276" s="8">
        <v>43619</v>
      </c>
      <c r="V1276" s="7" t="b">
        <v>0</v>
      </c>
      <c r="W1276" s="6" t="s">
        <v>860</v>
      </c>
      <c r="X1276" s="6" t="s">
        <v>875</v>
      </c>
      <c r="Y1276" s="7">
        <v>1</v>
      </c>
      <c r="Z1276" s="6" t="s">
        <v>713</v>
      </c>
      <c r="AA1276" s="6" t="str">
        <f t="shared" si="76"/>
        <v>LLIS3</v>
      </c>
      <c r="AB1276" s="6" t="str">
        <f t="shared" si="77"/>
        <v>49669856000143</v>
      </c>
      <c r="AD1276" s="10" t="str">
        <f>VLOOKUP(R1276,Layout2!$B$2:$M$2395,12,FALSE)</f>
        <v>49669856000143</v>
      </c>
      <c r="AE1276" s="10" t="str">
        <f>IF(ISNA(AD1276),VLOOKUP(C1276,Layout2!$F$2:$M$2395,8,FALSE),AD1276)</f>
        <v>49669856000143</v>
      </c>
      <c r="AF1276" s="10" t="str">
        <f>IF(ISNA(AE1276),VLOOKUP(B1276,Layout2!$F$2:$M$2395,8,FALSE),AE1276)</f>
        <v>49669856000143</v>
      </c>
      <c r="AG1276" s="10" t="str">
        <f>IF(ISNA(AF1276),VLOOKUP(B1276,Layout2!$B$2:$M$2395,12,FALSE),AF1276)</f>
        <v>49669856000143</v>
      </c>
      <c r="AI1276" s="17" t="s">
        <v>3546</v>
      </c>
      <c r="AJ1276" s="17" t="s">
        <v>3546</v>
      </c>
      <c r="AK1276" s="17" t="s">
        <v>3546</v>
      </c>
      <c r="AL1276" t="str">
        <f t="shared" si="78"/>
        <v>LLIS3</v>
      </c>
      <c r="AM1276" t="str">
        <f t="shared" si="79"/>
        <v>Debênture Restoque 1S 8E</v>
      </c>
    </row>
    <row r="1277" spans="1:39" ht="12.75" customHeight="1" x14ac:dyDescent="0.3">
      <c r="A1277" s="6" t="s">
        <v>3549</v>
      </c>
      <c r="B1277" s="6" t="s">
        <v>3550</v>
      </c>
      <c r="C1277" s="6" t="s">
        <v>3551</v>
      </c>
      <c r="D1277" s="7" t="b">
        <v>0</v>
      </c>
      <c r="E1277" s="6" t="s">
        <v>974</v>
      </c>
      <c r="F1277" s="6" t="s">
        <v>975</v>
      </c>
      <c r="G1277" s="8">
        <v>43557</v>
      </c>
      <c r="H1277" s="8">
        <v>43557</v>
      </c>
      <c r="I1277" s="9"/>
      <c r="J1277" s="9"/>
      <c r="K1277" s="9"/>
      <c r="L1277" s="6" t="s">
        <v>19</v>
      </c>
      <c r="M1277" s="9"/>
      <c r="N1277" s="6" t="s">
        <v>888</v>
      </c>
      <c r="O1277" s="9"/>
      <c r="P1277" s="7">
        <v>0</v>
      </c>
      <c r="Q1277" s="6" t="s">
        <v>999</v>
      </c>
      <c r="R1277" s="6" t="s">
        <v>3550</v>
      </c>
      <c r="S1277" s="6" t="s">
        <v>19</v>
      </c>
      <c r="T1277" s="8">
        <v>43556</v>
      </c>
      <c r="U1277" s="8">
        <v>43556</v>
      </c>
      <c r="V1277" s="7" t="b">
        <v>0</v>
      </c>
      <c r="W1277" s="6" t="s">
        <v>1230</v>
      </c>
      <c r="X1277" s="6" t="s">
        <v>861</v>
      </c>
      <c r="Y1277" s="7">
        <v>1</v>
      </c>
      <c r="Z1277" s="6" t="s">
        <v>713</v>
      </c>
      <c r="AA1277" s="6" t="str">
        <f t="shared" si="76"/>
        <v/>
      </c>
      <c r="AB1277" s="6" t="str">
        <f t="shared" si="77"/>
        <v/>
      </c>
      <c r="AD1277" s="10" t="e">
        <f>VLOOKUP(R1277,Layout2!$B$2:$M$2395,12,FALSE)</f>
        <v>#N/A</v>
      </c>
      <c r="AE1277" s="10" t="e">
        <f>IF(ISNA(AD1277),VLOOKUP(C1277,Layout2!$F$2:$M$2395,8,FALSE),AD1277)</f>
        <v>#N/A</v>
      </c>
      <c r="AF1277" s="10" t="e">
        <f>IF(ISNA(AE1277),VLOOKUP(B1277,Layout2!$F$2:$M$2395,8,FALSE),AE1277)</f>
        <v>#N/A</v>
      </c>
      <c r="AG1277" s="10" t="e">
        <f>IF(ISNA(AF1277),VLOOKUP(B1277,Layout2!$B$2:$M$2395,12,FALSE),AF1277)</f>
        <v>#N/A</v>
      </c>
      <c r="AI1277" s="17" t="e">
        <v>#N/A</v>
      </c>
      <c r="AJ1277" s="17" t="e">
        <v>#N/A</v>
      </c>
      <c r="AK1277" s="17" t="s">
        <v>19</v>
      </c>
      <c r="AL1277" t="str">
        <f t="shared" si="78"/>
        <v/>
      </c>
      <c r="AM1277" t="str">
        <f t="shared" si="79"/>
        <v>Unknown (BRPATCR02M17)</v>
      </c>
    </row>
    <row r="1278" spans="1:39" ht="12.75" customHeight="1" x14ac:dyDescent="0.3">
      <c r="A1278" s="6" t="s">
        <v>3552</v>
      </c>
      <c r="B1278" s="6" t="s">
        <v>3553</v>
      </c>
      <c r="C1278" s="6" t="s">
        <v>3554</v>
      </c>
      <c r="D1278" s="7" t="b">
        <v>0</v>
      </c>
      <c r="E1278" s="6" t="s">
        <v>974</v>
      </c>
      <c r="F1278" s="6" t="s">
        <v>975</v>
      </c>
      <c r="G1278" s="8">
        <v>43557</v>
      </c>
      <c r="H1278" s="8">
        <v>43557</v>
      </c>
      <c r="I1278" s="9"/>
      <c r="J1278" s="9"/>
      <c r="K1278" s="9"/>
      <c r="L1278" s="6" t="s">
        <v>19</v>
      </c>
      <c r="M1278" s="9"/>
      <c r="N1278" s="6" t="s">
        <v>888</v>
      </c>
      <c r="O1278" s="9"/>
      <c r="P1278" s="7">
        <v>0</v>
      </c>
      <c r="Q1278" s="6" t="s">
        <v>999</v>
      </c>
      <c r="R1278" s="6" t="s">
        <v>3553</v>
      </c>
      <c r="S1278" s="6" t="s">
        <v>19</v>
      </c>
      <c r="T1278" s="8">
        <v>43556</v>
      </c>
      <c r="U1278" s="8">
        <v>43558</v>
      </c>
      <c r="V1278" s="7" t="b">
        <v>0</v>
      </c>
      <c r="W1278" s="6" t="s">
        <v>860</v>
      </c>
      <c r="X1278" s="6" t="s">
        <v>861</v>
      </c>
      <c r="Y1278" s="7">
        <v>1</v>
      </c>
      <c r="Z1278" s="6" t="s">
        <v>713</v>
      </c>
      <c r="AA1278" s="6" t="str">
        <f t="shared" si="76"/>
        <v/>
      </c>
      <c r="AB1278" s="6" t="str">
        <f t="shared" si="77"/>
        <v/>
      </c>
      <c r="AD1278" s="10" t="e">
        <f>VLOOKUP(R1278,Layout2!$B$2:$M$2395,12,FALSE)</f>
        <v>#N/A</v>
      </c>
      <c r="AE1278" s="10" t="e">
        <f>IF(ISNA(AD1278),VLOOKUP(C1278,Layout2!$F$2:$M$2395,8,FALSE),AD1278)</f>
        <v>#N/A</v>
      </c>
      <c r="AF1278" s="10" t="e">
        <f>IF(ISNA(AE1278),VLOOKUP(B1278,Layout2!$F$2:$M$2395,8,FALSE),AE1278)</f>
        <v>#N/A</v>
      </c>
      <c r="AG1278" s="10" t="e">
        <f>IF(ISNA(AF1278),VLOOKUP(B1278,Layout2!$B$2:$M$2395,12,FALSE),AF1278)</f>
        <v>#N/A</v>
      </c>
      <c r="AI1278" s="17" t="e">
        <v>#N/A</v>
      </c>
      <c r="AJ1278" s="17" t="e">
        <v>#N/A</v>
      </c>
      <c r="AK1278" s="17" t="s">
        <v>19</v>
      </c>
      <c r="AL1278" t="str">
        <f t="shared" si="78"/>
        <v/>
      </c>
      <c r="AM1278" t="str">
        <f t="shared" si="79"/>
        <v>Direito de Subscrição sobre CLTX11</v>
      </c>
    </row>
    <row r="1279" spans="1:39" ht="12.75" customHeight="1" x14ac:dyDescent="0.3">
      <c r="A1279" s="6" t="s">
        <v>3555</v>
      </c>
      <c r="B1279" s="6" t="s">
        <v>476</v>
      </c>
      <c r="C1279" s="6" t="s">
        <v>3556</v>
      </c>
      <c r="D1279" s="7" t="b">
        <v>0</v>
      </c>
      <c r="E1279" s="6" t="s">
        <v>1089</v>
      </c>
      <c r="F1279" s="6" t="s">
        <v>975</v>
      </c>
      <c r="G1279" s="8">
        <v>43558</v>
      </c>
      <c r="H1279" s="8">
        <v>45000</v>
      </c>
      <c r="I1279" s="9"/>
      <c r="J1279" s="9"/>
      <c r="K1279" s="9"/>
      <c r="L1279" s="6" t="s">
        <v>19</v>
      </c>
      <c r="M1279" s="9"/>
      <c r="N1279" s="6" t="s">
        <v>888</v>
      </c>
      <c r="O1279" s="9"/>
      <c r="P1279" s="7">
        <v>2.5000000000000001E-2</v>
      </c>
      <c r="Q1279" s="6" t="s">
        <v>999</v>
      </c>
      <c r="R1279" s="6" t="s">
        <v>476</v>
      </c>
      <c r="S1279" s="6" t="s">
        <v>19</v>
      </c>
      <c r="T1279" s="8">
        <v>43558</v>
      </c>
      <c r="U1279" s="8">
        <v>43564</v>
      </c>
      <c r="V1279" s="7" t="b">
        <v>0</v>
      </c>
      <c r="W1279" s="6" t="s">
        <v>860</v>
      </c>
      <c r="X1279" s="6" t="s">
        <v>861</v>
      </c>
      <c r="Y1279" s="7">
        <v>1</v>
      </c>
      <c r="Z1279" s="6" t="s">
        <v>713</v>
      </c>
      <c r="AA1279" s="6" t="str">
        <f t="shared" si="76"/>
        <v>-</v>
      </c>
      <c r="AB1279" s="6" t="str">
        <f t="shared" si="77"/>
        <v>17250006000110</v>
      </c>
      <c r="AD1279" s="10" t="str">
        <f>VLOOKUP(R1279,Layout2!$B$2:$M$2395,12,FALSE)</f>
        <v>17250006000110</v>
      </c>
      <c r="AE1279" s="10" t="str">
        <f>IF(ISNA(AD1279),VLOOKUP(C1279,Layout2!$F$2:$M$2395,8,FALSE),AD1279)</f>
        <v>17250006000110</v>
      </c>
      <c r="AF1279" s="10" t="str">
        <f>IF(ISNA(AE1279),VLOOKUP(B1279,Layout2!$F$2:$M$2395,8,FALSE),AE1279)</f>
        <v>17250006000110</v>
      </c>
      <c r="AG1279" s="10" t="str">
        <f>IF(ISNA(AF1279),VLOOKUP(B1279,Layout2!$B$2:$M$2395,12,FALSE),AF1279)</f>
        <v>17250006000110</v>
      </c>
      <c r="AI1279" s="17" t="e">
        <v>#N/A</v>
      </c>
      <c r="AJ1279" s="17" t="s">
        <v>862</v>
      </c>
      <c r="AK1279" s="17" t="s">
        <v>862</v>
      </c>
      <c r="AL1279" t="str">
        <f t="shared" si="78"/>
        <v>-</v>
      </c>
      <c r="AM1279" t="str">
        <f t="shared" si="79"/>
        <v>FIDC Red Real LP Sr 2S</v>
      </c>
    </row>
    <row r="1280" spans="1:39" ht="12.75" customHeight="1" x14ac:dyDescent="0.3">
      <c r="A1280" s="6" t="s">
        <v>3557</v>
      </c>
      <c r="B1280" s="6" t="s">
        <v>638</v>
      </c>
      <c r="C1280" s="6" t="s">
        <v>3558</v>
      </c>
      <c r="D1280" s="7" t="b">
        <v>0</v>
      </c>
      <c r="E1280" s="6" t="s">
        <v>1089</v>
      </c>
      <c r="F1280" s="6" t="s">
        <v>975</v>
      </c>
      <c r="G1280" s="8">
        <v>41572</v>
      </c>
      <c r="H1280" s="8">
        <v>45940</v>
      </c>
      <c r="I1280" s="9"/>
      <c r="J1280" s="9"/>
      <c r="K1280" s="9"/>
      <c r="L1280" s="6" t="s">
        <v>19</v>
      </c>
      <c r="M1280" s="9"/>
      <c r="N1280" s="6" t="s">
        <v>888</v>
      </c>
      <c r="O1280" s="9"/>
      <c r="P1280" s="7">
        <v>0</v>
      </c>
      <c r="Q1280" s="6" t="s">
        <v>999</v>
      </c>
      <c r="R1280" s="6" t="s">
        <v>638</v>
      </c>
      <c r="S1280" s="6" t="s">
        <v>19</v>
      </c>
      <c r="T1280" s="8">
        <v>43560</v>
      </c>
      <c r="U1280" s="8">
        <v>43570</v>
      </c>
      <c r="V1280" s="7" t="b">
        <v>0</v>
      </c>
      <c r="W1280" s="6" t="s">
        <v>860</v>
      </c>
      <c r="X1280" s="6" t="s">
        <v>861</v>
      </c>
      <c r="Y1280" s="7">
        <v>1</v>
      </c>
      <c r="Z1280" s="6" t="s">
        <v>713</v>
      </c>
      <c r="AA1280" s="6" t="str">
        <f t="shared" si="76"/>
        <v/>
      </c>
      <c r="AB1280" s="6" t="str">
        <f t="shared" si="77"/>
        <v>18563785000176</v>
      </c>
      <c r="AD1280" s="10" t="str">
        <f>VLOOKUP(R1280,Layout2!$B$2:$M$2395,12,FALSE)</f>
        <v>18563785000176</v>
      </c>
      <c r="AE1280" s="10" t="str">
        <f>IF(ISNA(AD1280),VLOOKUP(C1280,Layout2!$F$2:$M$2395,8,FALSE),AD1280)</f>
        <v>18563785000176</v>
      </c>
      <c r="AF1280" s="10" t="str">
        <f>IF(ISNA(AE1280),VLOOKUP(B1280,Layout2!$F$2:$M$2395,8,FALSE),AE1280)</f>
        <v>18563785000176</v>
      </c>
      <c r="AG1280" s="10" t="str">
        <f>IF(ISNA(AF1280),VLOOKUP(B1280,Layout2!$B$2:$M$2395,12,FALSE),AF1280)</f>
        <v>18563785000176</v>
      </c>
      <c r="AI1280" s="17" t="e">
        <v>#N/A</v>
      </c>
      <c r="AJ1280" s="17" t="e">
        <v>#N/A</v>
      </c>
      <c r="AK1280" s="17" t="s">
        <v>19</v>
      </c>
      <c r="AL1280" t="str">
        <f t="shared" si="78"/>
        <v/>
      </c>
      <c r="AM1280" t="str">
        <f t="shared" si="79"/>
        <v>FIP PATRIA REAL ESTATE III</v>
      </c>
    </row>
    <row r="1281" spans="1:39" ht="12.75" customHeight="1" x14ac:dyDescent="0.3">
      <c r="A1281" s="6" t="s">
        <v>3559</v>
      </c>
      <c r="B1281" s="6" t="s">
        <v>624</v>
      </c>
      <c r="C1281" s="6" t="s">
        <v>3560</v>
      </c>
      <c r="D1281" s="7" t="b">
        <v>0</v>
      </c>
      <c r="E1281" s="6" t="s">
        <v>1089</v>
      </c>
      <c r="F1281" s="6" t="s">
        <v>975</v>
      </c>
      <c r="G1281" s="8">
        <v>42488</v>
      </c>
      <c r="H1281" s="8">
        <v>46140</v>
      </c>
      <c r="I1281" s="9"/>
      <c r="J1281" s="9"/>
      <c r="K1281" s="9"/>
      <c r="L1281" s="6" t="s">
        <v>19</v>
      </c>
      <c r="M1281" s="9"/>
      <c r="N1281" s="6" t="s">
        <v>888</v>
      </c>
      <c r="O1281" s="9"/>
      <c r="P1281" s="7">
        <v>0</v>
      </c>
      <c r="Q1281" s="6" t="s">
        <v>999</v>
      </c>
      <c r="R1281" s="6" t="s">
        <v>624</v>
      </c>
      <c r="S1281" s="6" t="s">
        <v>19</v>
      </c>
      <c r="T1281" s="8">
        <v>43560</v>
      </c>
      <c r="U1281" s="8">
        <v>43593</v>
      </c>
      <c r="V1281" s="7" t="b">
        <v>0</v>
      </c>
      <c r="W1281" s="6" t="s">
        <v>860</v>
      </c>
      <c r="X1281" s="6" t="s">
        <v>861</v>
      </c>
      <c r="Y1281" s="7">
        <v>1</v>
      </c>
      <c r="Z1281" s="6" t="s">
        <v>713</v>
      </c>
      <c r="AA1281" s="6" t="str">
        <f t="shared" si="76"/>
        <v/>
      </c>
      <c r="AB1281" s="6" t="str">
        <f t="shared" si="77"/>
        <v>19507068000190</v>
      </c>
      <c r="AD1281" s="10" t="str">
        <f>VLOOKUP(R1281,Layout2!$B$2:$M$2395,12,FALSE)</f>
        <v>19507068000190</v>
      </c>
      <c r="AE1281" s="10" t="str">
        <f>IF(ISNA(AD1281),VLOOKUP(C1281,Layout2!$F$2:$M$2395,8,FALSE),AD1281)</f>
        <v>19507068000190</v>
      </c>
      <c r="AF1281" s="10" t="str">
        <f>IF(ISNA(AE1281),VLOOKUP(B1281,Layout2!$F$2:$M$2395,8,FALSE),AE1281)</f>
        <v>19507068000190</v>
      </c>
      <c r="AG1281" s="10" t="str">
        <f>IF(ISNA(AF1281),VLOOKUP(B1281,Layout2!$B$2:$M$2395,12,FALSE),AF1281)</f>
        <v>19507068000190</v>
      </c>
      <c r="AI1281" s="17" t="e">
        <v>#N/A</v>
      </c>
      <c r="AJ1281" s="17" t="e">
        <v>#N/A</v>
      </c>
      <c r="AK1281" s="17" t="s">
        <v>19</v>
      </c>
      <c r="AL1281" t="str">
        <f t="shared" si="78"/>
        <v/>
      </c>
      <c r="AM1281" t="str">
        <f t="shared" si="79"/>
        <v>FIP Lacan Florestal II</v>
      </c>
    </row>
    <row r="1282" spans="1:39" ht="12.75" customHeight="1" x14ac:dyDescent="0.3">
      <c r="A1282" s="6" t="s">
        <v>3561</v>
      </c>
      <c r="B1282" s="6" t="s">
        <v>622</v>
      </c>
      <c r="C1282" s="6" t="s">
        <v>3562</v>
      </c>
      <c r="D1282" s="7" t="b">
        <v>0</v>
      </c>
      <c r="E1282" s="6" t="s">
        <v>1089</v>
      </c>
      <c r="F1282" s="6" t="s">
        <v>975</v>
      </c>
      <c r="G1282" s="8">
        <v>41323</v>
      </c>
      <c r="H1282" s="8">
        <v>44653</v>
      </c>
      <c r="I1282" s="9"/>
      <c r="J1282" s="9"/>
      <c r="K1282" s="9"/>
      <c r="L1282" s="6" t="s">
        <v>19</v>
      </c>
      <c r="M1282" s="9"/>
      <c r="N1282" s="6" t="s">
        <v>888</v>
      </c>
      <c r="O1282" s="9"/>
      <c r="P1282" s="7">
        <v>0</v>
      </c>
      <c r="Q1282" s="6" t="s">
        <v>999</v>
      </c>
      <c r="R1282" s="6" t="s">
        <v>622</v>
      </c>
      <c r="S1282" s="6" t="s">
        <v>19</v>
      </c>
      <c r="T1282" s="8">
        <v>43567</v>
      </c>
      <c r="U1282" s="8">
        <v>43593</v>
      </c>
      <c r="V1282" s="7" t="b">
        <v>0</v>
      </c>
      <c r="W1282" s="6" t="s">
        <v>860</v>
      </c>
      <c r="X1282" s="6" t="s">
        <v>861</v>
      </c>
      <c r="Y1282" s="7">
        <v>1</v>
      </c>
      <c r="Z1282" s="6" t="s">
        <v>713</v>
      </c>
      <c r="AA1282" s="6" t="str">
        <f t="shared" si="76"/>
        <v/>
      </c>
      <c r="AB1282" s="6" t="str">
        <f t="shared" si="77"/>
        <v>13812224000140</v>
      </c>
      <c r="AD1282" s="10" t="str">
        <f>VLOOKUP(R1282,Layout2!$B$2:$M$2395,12,FALSE)</f>
        <v>13812224000140</v>
      </c>
      <c r="AE1282" s="10" t="str">
        <f>IF(ISNA(AD1282),VLOOKUP(C1282,Layout2!$F$2:$M$2395,8,FALSE),AD1282)</f>
        <v>13812224000140</v>
      </c>
      <c r="AF1282" s="10" t="str">
        <f>IF(ISNA(AE1282),VLOOKUP(B1282,Layout2!$F$2:$M$2395,8,FALSE),AE1282)</f>
        <v>13812224000140</v>
      </c>
      <c r="AG1282" s="10" t="str">
        <f>IF(ISNA(AF1282),VLOOKUP(B1282,Layout2!$B$2:$M$2395,12,FALSE),AF1282)</f>
        <v>13812224000140</v>
      </c>
      <c r="AI1282" s="17" t="e">
        <v>#N/A</v>
      </c>
      <c r="AJ1282" s="17" t="e">
        <v>#N/A</v>
      </c>
      <c r="AK1282" s="17" t="s">
        <v>19</v>
      </c>
      <c r="AL1282" t="str">
        <f t="shared" si="78"/>
        <v/>
      </c>
      <c r="AM1282" t="str">
        <f t="shared" si="79"/>
        <v>FIP Lacan Florestal I</v>
      </c>
    </row>
    <row r="1283" spans="1:39" ht="12.75" customHeight="1" x14ac:dyDescent="0.3">
      <c r="A1283" s="6" t="s">
        <v>3563</v>
      </c>
      <c r="B1283" s="6" t="s">
        <v>320</v>
      </c>
      <c r="C1283" s="6" t="s">
        <v>615</v>
      </c>
      <c r="D1283" s="7" t="b">
        <v>0</v>
      </c>
      <c r="E1283" s="6" t="s">
        <v>974</v>
      </c>
      <c r="F1283" s="6" t="s">
        <v>975</v>
      </c>
      <c r="G1283" s="8">
        <v>43571</v>
      </c>
      <c r="H1283" s="8">
        <v>43571</v>
      </c>
      <c r="I1283" s="9"/>
      <c r="J1283" s="9"/>
      <c r="K1283" s="9"/>
      <c r="L1283" s="6" t="s">
        <v>19</v>
      </c>
      <c r="M1283" s="9"/>
      <c r="N1283" s="6" t="s">
        <v>888</v>
      </c>
      <c r="O1283" s="9"/>
      <c r="P1283" s="7">
        <v>0</v>
      </c>
      <c r="Q1283" s="6" t="s">
        <v>999</v>
      </c>
      <c r="R1283" s="6" t="s">
        <v>320</v>
      </c>
      <c r="S1283" s="6" t="s">
        <v>19</v>
      </c>
      <c r="T1283" s="8">
        <v>43570</v>
      </c>
      <c r="U1283" s="8">
        <v>43601</v>
      </c>
      <c r="V1283" s="7" t="b">
        <v>0</v>
      </c>
      <c r="W1283" s="6" t="s">
        <v>860</v>
      </c>
      <c r="X1283" s="6" t="s">
        <v>861</v>
      </c>
      <c r="Y1283" s="7">
        <v>1</v>
      </c>
      <c r="Z1283" s="6" t="s">
        <v>713</v>
      </c>
      <c r="AA1283" s="6" t="str">
        <f t="shared" ref="AA1283:AA1346" si="80">+AK1283</f>
        <v/>
      </c>
      <c r="AB1283" s="6" t="str">
        <f t="shared" ref="AB1283:AB1337" si="81">IF(ISNA(AG1283),"",AG1283)</f>
        <v/>
      </c>
      <c r="AD1283" s="10" t="str">
        <f>VLOOKUP(R1283,Layout2!$B$2:$M$2395,12,FALSE)</f>
        <v/>
      </c>
      <c r="AE1283" s="10" t="str">
        <f>IF(ISNA(AD1283),VLOOKUP(C1283,Layout2!$F$2:$M$2395,8,FALSE),AD1283)</f>
        <v/>
      </c>
      <c r="AF1283" s="10" t="str">
        <f>IF(ISNA(AE1283),VLOOKUP(B1283,Layout2!$F$2:$M$2395,8,FALSE),AE1283)</f>
        <v/>
      </c>
      <c r="AG1283" s="10" t="str">
        <f>IF(ISNA(AF1283),VLOOKUP(B1283,Layout2!$B$2:$M$2395,12,FALSE),AF1283)</f>
        <v/>
      </c>
      <c r="AI1283" s="17" t="e">
        <v>#N/A</v>
      </c>
      <c r="AJ1283" s="17" t="e">
        <v>#N/A</v>
      </c>
      <c r="AK1283" s="17" t="s">
        <v>19</v>
      </c>
      <c r="AL1283" t="str">
        <f t="shared" ref="AL1283:AL1346" si="82">+AA1283</f>
        <v/>
      </c>
      <c r="AM1283" t="str">
        <f t="shared" ref="AM1283:AM1346" si="83">+A1283</f>
        <v>Caixa TRX Logística Renda FII(14)</v>
      </c>
    </row>
    <row r="1284" spans="1:39" ht="12.75" customHeight="1" x14ac:dyDescent="0.3">
      <c r="A1284" s="6" t="s">
        <v>3564</v>
      </c>
      <c r="B1284" s="6" t="s">
        <v>3565</v>
      </c>
      <c r="C1284" s="6" t="s">
        <v>3566</v>
      </c>
      <c r="D1284" s="7" t="b">
        <v>0</v>
      </c>
      <c r="E1284" s="6" t="s">
        <v>1089</v>
      </c>
      <c r="F1284" s="6" t="s">
        <v>975</v>
      </c>
      <c r="G1284" s="8">
        <v>43574</v>
      </c>
      <c r="H1284" s="8">
        <v>45688</v>
      </c>
      <c r="I1284" s="9"/>
      <c r="J1284" s="9"/>
      <c r="K1284" s="9"/>
      <c r="L1284" s="6" t="s">
        <v>19</v>
      </c>
      <c r="M1284" s="9"/>
      <c r="N1284" s="6" t="s">
        <v>888</v>
      </c>
      <c r="O1284" s="9"/>
      <c r="P1284" s="7">
        <v>0.05</v>
      </c>
      <c r="Q1284" s="6" t="s">
        <v>999</v>
      </c>
      <c r="R1284" s="6" t="s">
        <v>3565</v>
      </c>
      <c r="S1284" s="6" t="s">
        <v>19</v>
      </c>
      <c r="T1284" s="8">
        <v>43573</v>
      </c>
      <c r="U1284" s="8">
        <v>43587</v>
      </c>
      <c r="V1284" s="7" t="b">
        <v>0</v>
      </c>
      <c r="W1284" s="6" t="s">
        <v>860</v>
      </c>
      <c r="X1284" s="6" t="s">
        <v>861</v>
      </c>
      <c r="Y1284" s="7">
        <v>1</v>
      </c>
      <c r="Z1284" s="6" t="s">
        <v>713</v>
      </c>
      <c r="AA1284" s="6" t="str">
        <f t="shared" si="80"/>
        <v/>
      </c>
      <c r="AB1284" s="6" t="str">
        <f t="shared" si="81"/>
        <v/>
      </c>
      <c r="AD1284" s="10" t="e">
        <f>VLOOKUP(R1284,Layout2!$B$2:$M$2395,12,FALSE)</f>
        <v>#N/A</v>
      </c>
      <c r="AE1284" s="10" t="e">
        <f>IF(ISNA(AD1284),VLOOKUP(C1284,Layout2!$F$2:$M$2395,8,FALSE),AD1284)</f>
        <v>#N/A</v>
      </c>
      <c r="AF1284" s="10" t="e">
        <f>IF(ISNA(AE1284),VLOOKUP(B1284,Layout2!$F$2:$M$2395,8,FALSE),AE1284)</f>
        <v>#N/A</v>
      </c>
      <c r="AG1284" s="10" t="e">
        <f>IF(ISNA(AF1284),VLOOKUP(B1284,Layout2!$B$2:$M$2395,12,FALSE),AF1284)</f>
        <v>#N/A</v>
      </c>
      <c r="AI1284" s="17" t="e">
        <v>#N/A</v>
      </c>
      <c r="AJ1284" s="17" t="e">
        <v>#N/A</v>
      </c>
      <c r="AK1284" s="17" t="s">
        <v>19</v>
      </c>
      <c r="AL1284" t="str">
        <f t="shared" si="82"/>
        <v/>
      </c>
      <c r="AM1284" t="str">
        <f t="shared" si="83"/>
        <v>FIDC Recebíveis Rodoanel Temp</v>
      </c>
    </row>
    <row r="1285" spans="1:39" ht="12.75" customHeight="1" x14ac:dyDescent="0.3">
      <c r="A1285" s="6" t="s">
        <v>3567</v>
      </c>
      <c r="B1285" s="6" t="s">
        <v>3568</v>
      </c>
      <c r="C1285" s="6" t="s">
        <v>3569</v>
      </c>
      <c r="D1285" s="7" t="b">
        <v>0</v>
      </c>
      <c r="E1285" s="6" t="s">
        <v>974</v>
      </c>
      <c r="F1285" s="6" t="s">
        <v>975</v>
      </c>
      <c r="G1285" s="8">
        <v>43577</v>
      </c>
      <c r="H1285" s="8">
        <v>43577</v>
      </c>
      <c r="I1285" s="9"/>
      <c r="J1285" s="9"/>
      <c r="K1285" s="9"/>
      <c r="L1285" s="6" t="s">
        <v>19</v>
      </c>
      <c r="M1285" s="9"/>
      <c r="N1285" s="6" t="s">
        <v>888</v>
      </c>
      <c r="O1285" s="9"/>
      <c r="P1285" s="7">
        <v>0</v>
      </c>
      <c r="Q1285" s="6" t="s">
        <v>999</v>
      </c>
      <c r="R1285" s="6" t="s">
        <v>3568</v>
      </c>
      <c r="S1285" s="6" t="s">
        <v>19</v>
      </c>
      <c r="T1285" s="8">
        <v>43573</v>
      </c>
      <c r="U1285" s="8">
        <v>43594</v>
      </c>
      <c r="V1285" s="7" t="b">
        <v>0</v>
      </c>
      <c r="W1285" s="6" t="s">
        <v>860</v>
      </c>
      <c r="X1285" s="6" t="s">
        <v>861</v>
      </c>
      <c r="Y1285" s="7">
        <v>1</v>
      </c>
      <c r="Z1285" s="6" t="s">
        <v>713</v>
      </c>
      <c r="AA1285" s="6" t="str">
        <f t="shared" si="80"/>
        <v/>
      </c>
      <c r="AB1285" s="6" t="str">
        <f t="shared" si="81"/>
        <v/>
      </c>
      <c r="AD1285" s="10" t="e">
        <f>VLOOKUP(R1285,Layout2!$B$2:$M$2395,12,FALSE)</f>
        <v>#N/A</v>
      </c>
      <c r="AE1285" s="10" t="e">
        <f>IF(ISNA(AD1285),VLOOKUP(C1285,Layout2!$F$2:$M$2395,8,FALSE),AD1285)</f>
        <v>#N/A</v>
      </c>
      <c r="AF1285" s="10" t="e">
        <f>IF(ISNA(AE1285),VLOOKUP(B1285,Layout2!$F$2:$M$2395,8,FALSE),AE1285)</f>
        <v>#N/A</v>
      </c>
      <c r="AG1285" s="10" t="e">
        <f>IF(ISNA(AF1285),VLOOKUP(B1285,Layout2!$B$2:$M$2395,12,FALSE),AF1285)</f>
        <v>#N/A</v>
      </c>
      <c r="AI1285" s="17" t="e">
        <v>#N/A</v>
      </c>
      <c r="AJ1285" s="17" t="e">
        <v>#N/A</v>
      </c>
      <c r="AK1285" s="17" t="s">
        <v>19</v>
      </c>
      <c r="AL1285" t="str">
        <f t="shared" si="82"/>
        <v/>
      </c>
      <c r="AM1285" t="str">
        <f t="shared" si="83"/>
        <v>XP Log FII</v>
      </c>
    </row>
    <row r="1286" spans="1:39" ht="12.75" customHeight="1" x14ac:dyDescent="0.3">
      <c r="A1286" s="6" t="s">
        <v>3570</v>
      </c>
      <c r="B1286" s="6" t="s">
        <v>443</v>
      </c>
      <c r="C1286" s="6" t="s">
        <v>3571</v>
      </c>
      <c r="D1286" s="7" t="b">
        <v>0</v>
      </c>
      <c r="E1286" s="6" t="s">
        <v>1089</v>
      </c>
      <c r="F1286" s="6" t="s">
        <v>975</v>
      </c>
      <c r="G1286" s="8">
        <v>43578</v>
      </c>
      <c r="H1286" s="8">
        <v>46888</v>
      </c>
      <c r="I1286" s="9"/>
      <c r="J1286" s="9"/>
      <c r="K1286" s="9"/>
      <c r="L1286" s="6" t="s">
        <v>19</v>
      </c>
      <c r="M1286" s="9"/>
      <c r="N1286" s="6" t="s">
        <v>888</v>
      </c>
      <c r="O1286" s="9"/>
      <c r="P1286" s="7">
        <v>0.03</v>
      </c>
      <c r="Q1286" s="6" t="s">
        <v>999</v>
      </c>
      <c r="R1286" s="6" t="s">
        <v>443</v>
      </c>
      <c r="S1286" s="6" t="s">
        <v>19</v>
      </c>
      <c r="T1286" s="8">
        <v>43578</v>
      </c>
      <c r="U1286" s="8">
        <v>43613</v>
      </c>
      <c r="V1286" s="7" t="b">
        <v>0</v>
      </c>
      <c r="W1286" s="6" t="s">
        <v>860</v>
      </c>
      <c r="X1286" s="6" t="s">
        <v>861</v>
      </c>
      <c r="Y1286" s="7">
        <v>1</v>
      </c>
      <c r="Z1286" s="6" t="s">
        <v>713</v>
      </c>
      <c r="AA1286" s="6" t="str">
        <f t="shared" si="80"/>
        <v/>
      </c>
      <c r="AB1286" s="6" t="str">
        <f t="shared" si="81"/>
        <v>28472373000184</v>
      </c>
      <c r="AD1286" s="10" t="str">
        <f>VLOOKUP(R1286,Layout2!$B$2:$M$2395,12,FALSE)</f>
        <v>28472373000184</v>
      </c>
      <c r="AE1286" s="10" t="str">
        <f>IF(ISNA(AD1286),VLOOKUP(C1286,Layout2!$F$2:$M$2395,8,FALSE),AD1286)</f>
        <v>28472373000184</v>
      </c>
      <c r="AF1286" s="10" t="str">
        <f>IF(ISNA(AE1286),VLOOKUP(B1286,Layout2!$F$2:$M$2395,8,FALSE),AE1286)</f>
        <v>28472373000184</v>
      </c>
      <c r="AG1286" s="10" t="str">
        <f>IF(ISNA(AF1286),VLOOKUP(B1286,Layout2!$B$2:$M$2395,12,FALSE),AF1286)</f>
        <v>28472373000184</v>
      </c>
      <c r="AI1286" s="17" t="e">
        <v>#N/A</v>
      </c>
      <c r="AJ1286" s="17" t="e">
        <v>#N/A</v>
      </c>
      <c r="AK1286" s="17" t="s">
        <v>19</v>
      </c>
      <c r="AL1286" t="str">
        <f t="shared" si="82"/>
        <v/>
      </c>
      <c r="AM1286" t="str">
        <f t="shared" si="83"/>
        <v>FIDC Eneva Recebíveis VX VIII</v>
      </c>
    </row>
    <row r="1287" spans="1:39" ht="12.75" customHeight="1" x14ac:dyDescent="0.3">
      <c r="A1287" s="6" t="s">
        <v>3572</v>
      </c>
      <c r="B1287" s="6" t="s">
        <v>405</v>
      </c>
      <c r="C1287" s="6" t="s">
        <v>405</v>
      </c>
      <c r="D1287" s="7" t="b">
        <v>0</v>
      </c>
      <c r="E1287" s="6" t="s">
        <v>913</v>
      </c>
      <c r="F1287" s="6" t="s">
        <v>867</v>
      </c>
      <c r="G1287" s="8">
        <v>43312</v>
      </c>
      <c r="H1287" s="8">
        <v>44410</v>
      </c>
      <c r="I1287" s="9"/>
      <c r="J1287" s="9"/>
      <c r="K1287" s="9"/>
      <c r="L1287" s="6" t="s">
        <v>19</v>
      </c>
      <c r="M1287" s="9"/>
      <c r="N1287" s="6" t="s">
        <v>868</v>
      </c>
      <c r="O1287" s="9"/>
      <c r="P1287" s="7">
        <v>0</v>
      </c>
      <c r="Q1287" s="6" t="s">
        <v>999</v>
      </c>
      <c r="R1287" s="6" t="s">
        <v>63</v>
      </c>
      <c r="S1287" s="6" t="s">
        <v>19</v>
      </c>
      <c r="T1287" s="8">
        <v>43578</v>
      </c>
      <c r="U1287" s="8">
        <v>43578</v>
      </c>
      <c r="V1287" s="7" t="b">
        <v>0</v>
      </c>
      <c r="W1287" s="6" t="s">
        <v>1230</v>
      </c>
      <c r="X1287" s="6" t="s">
        <v>870</v>
      </c>
      <c r="Y1287" s="7">
        <v>1</v>
      </c>
      <c r="Z1287" s="6" t="s">
        <v>713</v>
      </c>
      <c r="AA1287" s="6" t="str">
        <f t="shared" si="80"/>
        <v/>
      </c>
      <c r="AB1287" s="6" t="str">
        <f t="shared" si="81"/>
        <v/>
      </c>
      <c r="AD1287" s="10" t="str">
        <f>VLOOKUP(R1287,Layout2!$B$2:$M$2395,12,FALSE)</f>
        <v/>
      </c>
      <c r="AE1287" s="10" t="str">
        <f>IF(ISNA(AD1287),VLOOKUP(C1287,Layout2!$F$2:$M$2395,8,FALSE),AD1287)</f>
        <v/>
      </c>
      <c r="AF1287" s="10" t="str">
        <f>IF(ISNA(AE1287),VLOOKUP(B1287,Layout2!$F$2:$M$2395,8,FALSE),AE1287)</f>
        <v/>
      </c>
      <c r="AG1287" s="10" t="str">
        <f>IF(ISNA(AF1287),VLOOKUP(B1287,Layout2!$B$2:$M$2395,12,FALSE),AF1287)</f>
        <v/>
      </c>
      <c r="AI1287" s="17" t="e">
        <v>#N/A</v>
      </c>
      <c r="AJ1287" s="17" t="e">
        <v>#N/A</v>
      </c>
      <c r="AK1287" s="17" t="s">
        <v>19</v>
      </c>
      <c r="AL1287" t="str">
        <f t="shared" si="82"/>
        <v/>
      </c>
      <c r="AM1287" t="str">
        <f t="shared" si="83"/>
        <v>Unknown (LF001800I73)</v>
      </c>
    </row>
    <row r="1288" spans="1:39" ht="12.75" customHeight="1" x14ac:dyDescent="0.3">
      <c r="A1288" s="6" t="s">
        <v>3573</v>
      </c>
      <c r="B1288" s="6" t="s">
        <v>403</v>
      </c>
      <c r="C1288" s="6" t="s">
        <v>404</v>
      </c>
      <c r="D1288" s="7" t="b">
        <v>0</v>
      </c>
      <c r="E1288" s="6" t="s">
        <v>913</v>
      </c>
      <c r="F1288" s="6" t="s">
        <v>867</v>
      </c>
      <c r="G1288" s="8">
        <v>43312</v>
      </c>
      <c r="H1288" s="8">
        <v>44410</v>
      </c>
      <c r="I1288" s="9"/>
      <c r="J1288" s="9"/>
      <c r="K1288" s="9"/>
      <c r="L1288" s="6" t="s">
        <v>19</v>
      </c>
      <c r="M1288" s="9"/>
      <c r="N1288" s="6" t="s">
        <v>868</v>
      </c>
      <c r="O1288" s="9"/>
      <c r="P1288" s="7">
        <v>0</v>
      </c>
      <c r="Q1288" s="6" t="s">
        <v>999</v>
      </c>
      <c r="R1288" s="6" t="s">
        <v>403</v>
      </c>
      <c r="S1288" s="6" t="s">
        <v>19</v>
      </c>
      <c r="T1288" s="8">
        <v>43578</v>
      </c>
      <c r="U1288" s="8">
        <v>43578</v>
      </c>
      <c r="V1288" s="7" t="b">
        <v>0</v>
      </c>
      <c r="W1288" s="6" t="s">
        <v>1230</v>
      </c>
      <c r="X1288" s="6" t="s">
        <v>870</v>
      </c>
      <c r="Y1288" s="7">
        <v>1</v>
      </c>
      <c r="Z1288" s="6" t="s">
        <v>713</v>
      </c>
      <c r="AA1288" s="6" t="str">
        <f t="shared" si="80"/>
        <v>BBDC4</v>
      </c>
      <c r="AB1288" s="6" t="str">
        <f t="shared" si="81"/>
        <v>60746948000112</v>
      </c>
      <c r="AD1288" s="10" t="str">
        <f>VLOOKUP(R1288,Layout2!$B$2:$M$2395,12,FALSE)</f>
        <v>60746948000112</v>
      </c>
      <c r="AE1288" s="10" t="str">
        <f>IF(ISNA(AD1288),VLOOKUP(C1288,Layout2!$F$2:$M$2395,8,FALSE),AD1288)</f>
        <v>60746948000112</v>
      </c>
      <c r="AF1288" s="10" t="str">
        <f>IF(ISNA(AE1288),VLOOKUP(B1288,Layout2!$F$2:$M$2395,8,FALSE),AE1288)</f>
        <v>60746948000112</v>
      </c>
      <c r="AG1288" s="10" t="str">
        <f>IF(ISNA(AF1288),VLOOKUP(B1288,Layout2!$B$2:$M$2395,12,FALSE),AF1288)</f>
        <v>60746948000112</v>
      </c>
      <c r="AI1288" s="17" t="s">
        <v>1115</v>
      </c>
      <c r="AJ1288" s="17" t="s">
        <v>1115</v>
      </c>
      <c r="AK1288" s="17" t="s">
        <v>1115</v>
      </c>
      <c r="AL1288" t="str">
        <f t="shared" si="82"/>
        <v>BBDC4</v>
      </c>
      <c r="AM1288" t="str">
        <f t="shared" si="83"/>
        <v>Unknown (BRBBDCLTR331)</v>
      </c>
    </row>
    <row r="1289" spans="1:39" ht="12.75" customHeight="1" x14ac:dyDescent="0.3">
      <c r="A1289" s="6" t="s">
        <v>3574</v>
      </c>
      <c r="B1289" s="6" t="s">
        <v>137</v>
      </c>
      <c r="C1289" s="6" t="s">
        <v>138</v>
      </c>
      <c r="D1289" s="7" t="b">
        <v>0</v>
      </c>
      <c r="E1289" s="6" t="s">
        <v>874</v>
      </c>
      <c r="F1289" s="6" t="s">
        <v>867</v>
      </c>
      <c r="G1289" s="8">
        <v>43023</v>
      </c>
      <c r="H1289" s="8">
        <v>44515</v>
      </c>
      <c r="I1289" s="9"/>
      <c r="J1289" s="9"/>
      <c r="K1289" s="9"/>
      <c r="L1289" s="6" t="s">
        <v>19</v>
      </c>
      <c r="M1289" s="9"/>
      <c r="N1289" s="6" t="s">
        <v>882</v>
      </c>
      <c r="O1289" s="9"/>
      <c r="P1289" s="7">
        <v>5.28E-2</v>
      </c>
      <c r="Q1289" s="6" t="s">
        <v>999</v>
      </c>
      <c r="R1289" s="6" t="s">
        <v>137</v>
      </c>
      <c r="S1289" s="6" t="s">
        <v>19</v>
      </c>
      <c r="T1289" s="8">
        <v>43579</v>
      </c>
      <c r="U1289" s="8">
        <v>43621</v>
      </c>
      <c r="V1289" s="7" t="b">
        <v>0</v>
      </c>
      <c r="W1289" s="6" t="s">
        <v>860</v>
      </c>
      <c r="X1289" s="6" t="s">
        <v>875</v>
      </c>
      <c r="Y1289" s="7">
        <v>1</v>
      </c>
      <c r="Z1289" s="6" t="s">
        <v>713</v>
      </c>
      <c r="AA1289" s="6" t="str">
        <f t="shared" si="80"/>
        <v>CCRO3</v>
      </c>
      <c r="AB1289" s="6" t="str">
        <f t="shared" si="81"/>
        <v>02221531000130</v>
      </c>
      <c r="AD1289" s="10" t="str">
        <f>VLOOKUP(R1289,Layout2!$B$2:$M$2395,12,FALSE)</f>
        <v>02221531000130</v>
      </c>
      <c r="AE1289" s="10" t="str">
        <f>IF(ISNA(AD1289),VLOOKUP(C1289,Layout2!$F$2:$M$2395,8,FALSE),AD1289)</f>
        <v>02221531000130</v>
      </c>
      <c r="AF1289" s="10" t="str">
        <f>IF(ISNA(AE1289),VLOOKUP(B1289,Layout2!$F$2:$M$2395,8,FALSE),AE1289)</f>
        <v>02221531000130</v>
      </c>
      <c r="AG1289" s="10" t="str">
        <f>IF(ISNA(AF1289),VLOOKUP(B1289,Layout2!$B$2:$M$2395,12,FALSE),AF1289)</f>
        <v>02221531000130</v>
      </c>
      <c r="AI1289" s="17" t="s">
        <v>2564</v>
      </c>
      <c r="AJ1289" s="17" t="s">
        <v>2564</v>
      </c>
      <c r="AK1289" s="17" t="s">
        <v>2564</v>
      </c>
      <c r="AL1289" t="str">
        <f t="shared" si="82"/>
        <v>CCRO3</v>
      </c>
      <c r="AM1289" t="str">
        <f t="shared" si="83"/>
        <v>Rodonorte Concessionária de Rodovias Integradas S.A.</v>
      </c>
    </row>
    <row r="1290" spans="1:39" ht="12.75" customHeight="1" x14ac:dyDescent="0.3">
      <c r="A1290" s="6" t="s">
        <v>3575</v>
      </c>
      <c r="B1290" s="6" t="s">
        <v>370</v>
      </c>
      <c r="C1290" s="6" t="s">
        <v>371</v>
      </c>
      <c r="D1290" s="7" t="b">
        <v>0</v>
      </c>
      <c r="E1290" s="6" t="s">
        <v>974</v>
      </c>
      <c r="F1290" s="6" t="s">
        <v>975</v>
      </c>
      <c r="G1290" s="8">
        <v>43580</v>
      </c>
      <c r="H1290" s="8">
        <v>45772</v>
      </c>
      <c r="I1290" s="9"/>
      <c r="J1290" s="9"/>
      <c r="K1290" s="9"/>
      <c r="L1290" s="6" t="s">
        <v>19</v>
      </c>
      <c r="M1290" s="9"/>
      <c r="N1290" s="6" t="s">
        <v>888</v>
      </c>
      <c r="O1290" s="9"/>
      <c r="P1290" s="7">
        <v>0</v>
      </c>
      <c r="Q1290" s="6" t="s">
        <v>999</v>
      </c>
      <c r="R1290" s="6" t="s">
        <v>370</v>
      </c>
      <c r="S1290" s="6" t="s">
        <v>19</v>
      </c>
      <c r="T1290" s="8">
        <v>43579</v>
      </c>
      <c r="U1290" s="8">
        <v>43601</v>
      </c>
      <c r="V1290" s="7" t="b">
        <v>0</v>
      </c>
      <c r="W1290" s="6" t="s">
        <v>860</v>
      </c>
      <c r="X1290" s="6" t="s">
        <v>861</v>
      </c>
      <c r="Y1290" s="7">
        <v>1</v>
      </c>
      <c r="Z1290" s="6" t="s">
        <v>713</v>
      </c>
      <c r="AA1290" s="6" t="str">
        <f t="shared" si="80"/>
        <v/>
      </c>
      <c r="AB1290" s="6" t="str">
        <f t="shared" si="81"/>
        <v/>
      </c>
      <c r="AD1290" s="10" t="str">
        <f>VLOOKUP(R1290,Layout2!$B$2:$M$2395,12,FALSE)</f>
        <v/>
      </c>
      <c r="AE1290" s="10" t="str">
        <f>IF(ISNA(AD1290),VLOOKUP(C1290,Layout2!$F$2:$M$2395,8,FALSE),AD1290)</f>
        <v/>
      </c>
      <c r="AF1290" s="10" t="str">
        <f>IF(ISNA(AE1290),VLOOKUP(B1290,Layout2!$F$2:$M$2395,8,FALSE),AE1290)</f>
        <v/>
      </c>
      <c r="AG1290" s="10" t="str">
        <f>IF(ISNA(AF1290),VLOOKUP(B1290,Layout2!$B$2:$M$2395,12,FALSE),AF1290)</f>
        <v/>
      </c>
      <c r="AI1290" s="17" t="e">
        <v>#N/A</v>
      </c>
      <c r="AJ1290" s="17" t="e">
        <v>#N/A</v>
      </c>
      <c r="AK1290" s="17" t="s">
        <v>19</v>
      </c>
      <c r="AL1290" t="str">
        <f t="shared" si="82"/>
        <v/>
      </c>
      <c r="AM1290" t="str">
        <f t="shared" si="83"/>
        <v>XP Hoteis FII</v>
      </c>
    </row>
    <row r="1291" spans="1:39" ht="12.75" customHeight="1" x14ac:dyDescent="0.3">
      <c r="A1291" s="6" t="s">
        <v>3576</v>
      </c>
      <c r="B1291" s="6" t="s">
        <v>422</v>
      </c>
      <c r="C1291" s="6" t="s">
        <v>3405</v>
      </c>
      <c r="D1291" s="7" t="b">
        <v>0</v>
      </c>
      <c r="E1291" s="6" t="s">
        <v>1089</v>
      </c>
      <c r="F1291" s="6" t="s">
        <v>975</v>
      </c>
      <c r="G1291" s="8">
        <v>43301</v>
      </c>
      <c r="H1291" s="8">
        <v>46138</v>
      </c>
      <c r="I1291" s="9"/>
      <c r="J1291" s="9"/>
      <c r="K1291" s="9"/>
      <c r="L1291" s="6" t="s">
        <v>19</v>
      </c>
      <c r="M1291" s="9"/>
      <c r="N1291" s="6" t="s">
        <v>888</v>
      </c>
      <c r="O1291" s="9"/>
      <c r="P1291" s="7">
        <v>0</v>
      </c>
      <c r="Q1291" s="6" t="s">
        <v>999</v>
      </c>
      <c r="R1291" s="6" t="s">
        <v>422</v>
      </c>
      <c r="S1291" s="6" t="s">
        <v>19</v>
      </c>
      <c r="T1291" s="8">
        <v>43580</v>
      </c>
      <c r="U1291" s="8">
        <v>43620</v>
      </c>
      <c r="V1291" s="7" t="b">
        <v>0</v>
      </c>
      <c r="W1291" s="6" t="s">
        <v>860</v>
      </c>
      <c r="X1291" s="6" t="s">
        <v>861</v>
      </c>
      <c r="Y1291" s="7">
        <v>1</v>
      </c>
      <c r="Z1291" s="6" t="s">
        <v>713</v>
      </c>
      <c r="AA1291" s="6" t="str">
        <f t="shared" si="80"/>
        <v/>
      </c>
      <c r="AB1291" s="6" t="str">
        <f t="shared" si="81"/>
        <v>29505630000108</v>
      </c>
      <c r="AD1291" s="10" t="str">
        <f>VLOOKUP(R1291,Layout2!$B$2:$M$2395,12,FALSE)</f>
        <v>29505630000108</v>
      </c>
      <c r="AE1291" s="10" t="str">
        <f>IF(ISNA(AD1291),VLOOKUP(C1291,Layout2!$F$2:$M$2395,8,FALSE),AD1291)</f>
        <v>29505630000108</v>
      </c>
      <c r="AF1291" s="10" t="str">
        <f>IF(ISNA(AE1291),VLOOKUP(B1291,Layout2!$F$2:$M$2395,8,FALSE),AE1291)</f>
        <v>29505630000108</v>
      </c>
      <c r="AG1291" s="10" t="str">
        <f>IF(ISNA(AF1291),VLOOKUP(B1291,Layout2!$B$2:$M$2395,12,FALSE),AF1291)</f>
        <v>29505630000108</v>
      </c>
      <c r="AI1291" s="17" t="e">
        <v>#N/A</v>
      </c>
      <c r="AJ1291" s="17" t="e">
        <v>#N/A</v>
      </c>
      <c r="AK1291" s="17" t="s">
        <v>19</v>
      </c>
      <c r="AL1291" t="str">
        <f t="shared" si="82"/>
        <v/>
      </c>
      <c r="AM1291" t="str">
        <f t="shared" si="83"/>
        <v>FIDC ContourGlobal Participações do Brasil 2S</v>
      </c>
    </row>
    <row r="1292" spans="1:39" ht="12.75" customHeight="1" x14ac:dyDescent="0.3">
      <c r="A1292" s="6" t="s">
        <v>3577</v>
      </c>
      <c r="B1292" s="6" t="s">
        <v>3578</v>
      </c>
      <c r="C1292" s="6" t="s">
        <v>3579</v>
      </c>
      <c r="D1292" s="7" t="b">
        <v>0</v>
      </c>
      <c r="E1292" s="6" t="s">
        <v>1004</v>
      </c>
      <c r="F1292" s="6" t="s">
        <v>859</v>
      </c>
      <c r="G1292" s="8">
        <v>43581</v>
      </c>
      <c r="H1292" s="8">
        <v>43619</v>
      </c>
      <c r="I1292" s="9"/>
      <c r="J1292" s="9"/>
      <c r="K1292" s="9"/>
      <c r="L1292" s="6" t="s">
        <v>19</v>
      </c>
      <c r="M1292" s="9"/>
      <c r="N1292" s="6" t="s">
        <v>888</v>
      </c>
      <c r="O1292" s="9"/>
      <c r="P1292" s="7">
        <v>0</v>
      </c>
      <c r="Q1292" s="6" t="s">
        <v>999</v>
      </c>
      <c r="R1292" s="6" t="s">
        <v>3578</v>
      </c>
      <c r="S1292" s="6" t="s">
        <v>19</v>
      </c>
      <c r="T1292" s="8">
        <v>43580</v>
      </c>
      <c r="U1292" s="8">
        <v>43580</v>
      </c>
      <c r="V1292" s="7" t="b">
        <v>0</v>
      </c>
      <c r="W1292" s="6" t="s">
        <v>1230</v>
      </c>
      <c r="X1292" s="6" t="s">
        <v>1000</v>
      </c>
      <c r="Y1292" s="7">
        <v>1</v>
      </c>
      <c r="Z1292" s="6" t="s">
        <v>713</v>
      </c>
      <c r="AA1292" s="6" t="str">
        <f t="shared" si="80"/>
        <v/>
      </c>
      <c r="AB1292" s="6" t="str">
        <f t="shared" si="81"/>
        <v/>
      </c>
      <c r="AD1292" s="10" t="e">
        <f>VLOOKUP(R1292,Layout2!$B$2:$M$2395,12,FALSE)</f>
        <v>#N/A</v>
      </c>
      <c r="AE1292" s="10" t="e">
        <f>IF(ISNA(AD1292),VLOOKUP(C1292,Layout2!$F$2:$M$2395,8,FALSE),AD1292)</f>
        <v>#N/A</v>
      </c>
      <c r="AF1292" s="10" t="e">
        <f>IF(ISNA(AE1292),VLOOKUP(B1292,Layout2!$F$2:$M$2395,8,FALSE),AE1292)</f>
        <v>#N/A</v>
      </c>
      <c r="AG1292" s="10" t="e">
        <f>IF(ISNA(AF1292),VLOOKUP(B1292,Layout2!$B$2:$M$2395,12,FALSE),AF1292)</f>
        <v>#N/A</v>
      </c>
      <c r="AI1292" s="17" t="e">
        <v>#N/A</v>
      </c>
      <c r="AJ1292" s="17" t="e">
        <v>#N/A</v>
      </c>
      <c r="AK1292" s="17" t="s">
        <v>19</v>
      </c>
      <c r="AL1292" t="str">
        <f t="shared" si="82"/>
        <v/>
      </c>
      <c r="AM1292" t="str">
        <f t="shared" si="83"/>
        <v>FutDOLM19</v>
      </c>
    </row>
    <row r="1293" spans="1:39" ht="12.75" customHeight="1" x14ac:dyDescent="0.3">
      <c r="A1293" s="6" t="s">
        <v>3580</v>
      </c>
      <c r="B1293" s="6" t="s">
        <v>618</v>
      </c>
      <c r="C1293" s="6" t="s">
        <v>3581</v>
      </c>
      <c r="D1293" s="7" t="b">
        <v>0</v>
      </c>
      <c r="E1293" s="6" t="s">
        <v>858</v>
      </c>
      <c r="F1293" s="6" t="s">
        <v>975</v>
      </c>
      <c r="G1293" s="8">
        <v>43584</v>
      </c>
      <c r="H1293" s="8">
        <v>43584</v>
      </c>
      <c r="I1293" s="9"/>
      <c r="J1293" s="9"/>
      <c r="K1293" s="9"/>
      <c r="L1293" s="6" t="s">
        <v>19</v>
      </c>
      <c r="M1293" s="9"/>
      <c r="N1293" s="6" t="s">
        <v>888</v>
      </c>
      <c r="O1293" s="9"/>
      <c r="P1293" s="7">
        <v>0</v>
      </c>
      <c r="Q1293" s="6" t="s">
        <v>999</v>
      </c>
      <c r="R1293" s="6" t="s">
        <v>618</v>
      </c>
      <c r="S1293" s="6" t="s">
        <v>19</v>
      </c>
      <c r="T1293" s="8">
        <v>43581</v>
      </c>
      <c r="U1293" s="8">
        <v>43594</v>
      </c>
      <c r="V1293" s="7" t="b">
        <v>0</v>
      </c>
      <c r="W1293" s="6" t="s">
        <v>860</v>
      </c>
      <c r="X1293" s="6" t="s">
        <v>861</v>
      </c>
      <c r="Y1293" s="7">
        <v>1</v>
      </c>
      <c r="Z1293" s="6" t="s">
        <v>713</v>
      </c>
      <c r="AA1293" s="6" t="str">
        <f t="shared" si="80"/>
        <v/>
      </c>
      <c r="AB1293" s="6" t="str">
        <f t="shared" si="81"/>
        <v>17672294000109</v>
      </c>
      <c r="AD1293" s="10" t="str">
        <f>VLOOKUP(R1293,Layout2!$B$2:$M$2395,12,FALSE)</f>
        <v>17672294000109</v>
      </c>
      <c r="AE1293" s="10" t="str">
        <f>IF(ISNA(AD1293),VLOOKUP(C1293,Layout2!$F$2:$M$2395,8,FALSE),AD1293)</f>
        <v>17672294000109</v>
      </c>
      <c r="AF1293" s="10" t="str">
        <f>IF(ISNA(AE1293),VLOOKUP(B1293,Layout2!$F$2:$M$2395,8,FALSE),AE1293)</f>
        <v>17672294000109</v>
      </c>
      <c r="AG1293" s="10" t="str">
        <f>IF(ISNA(AF1293),VLOOKUP(B1293,Layout2!$B$2:$M$2395,12,FALSE),AF1293)</f>
        <v>17672294000109</v>
      </c>
      <c r="AI1293" s="17" t="e">
        <v>#N/A</v>
      </c>
      <c r="AJ1293" s="17" t="e">
        <v>#N/A</v>
      </c>
      <c r="AK1293" s="17" t="s">
        <v>19</v>
      </c>
      <c r="AL1293" t="str">
        <f t="shared" si="82"/>
        <v/>
      </c>
      <c r="AM1293" t="str">
        <f t="shared" si="83"/>
        <v>Copa Florestal III FIP</v>
      </c>
    </row>
    <row r="1294" spans="1:39" ht="12.75" customHeight="1" x14ac:dyDescent="0.3">
      <c r="A1294" s="6" t="s">
        <v>3582</v>
      </c>
      <c r="B1294" s="6" t="s">
        <v>141</v>
      </c>
      <c r="C1294" s="6" t="s">
        <v>142</v>
      </c>
      <c r="D1294" s="7" t="b">
        <v>0</v>
      </c>
      <c r="E1294" s="6" t="s">
        <v>874</v>
      </c>
      <c r="F1294" s="6" t="s">
        <v>867</v>
      </c>
      <c r="G1294" s="8">
        <v>43544</v>
      </c>
      <c r="H1294" s="8">
        <v>48197</v>
      </c>
      <c r="I1294" s="9"/>
      <c r="J1294" s="9"/>
      <c r="K1294" s="9"/>
      <c r="L1294" s="6" t="s">
        <v>19</v>
      </c>
      <c r="M1294" s="9"/>
      <c r="N1294" s="6" t="s">
        <v>882</v>
      </c>
      <c r="O1294" s="9"/>
      <c r="P1294" s="7">
        <v>6.1100000000000002E-2</v>
      </c>
      <c r="Q1294" s="6" t="s">
        <v>999</v>
      </c>
      <c r="R1294" s="6" t="s">
        <v>141</v>
      </c>
      <c r="S1294" s="6" t="s">
        <v>19</v>
      </c>
      <c r="T1294" s="8">
        <v>43584</v>
      </c>
      <c r="U1294" s="8">
        <v>43595</v>
      </c>
      <c r="V1294" s="7" t="b">
        <v>0</v>
      </c>
      <c r="W1294" s="6" t="s">
        <v>860</v>
      </c>
      <c r="X1294" s="6" t="s">
        <v>875</v>
      </c>
      <c r="Y1294" s="7">
        <v>1</v>
      </c>
      <c r="Z1294" s="6" t="s">
        <v>713</v>
      </c>
      <c r="AA1294" s="6" t="str">
        <f t="shared" si="80"/>
        <v>1713617D</v>
      </c>
      <c r="AB1294" s="6" t="str">
        <f t="shared" si="81"/>
        <v>10979076000164</v>
      </c>
      <c r="AD1294" s="10" t="str">
        <f>VLOOKUP(R1294,Layout2!$B$2:$M$2395,12,FALSE)</f>
        <v>10979076000164</v>
      </c>
      <c r="AE1294" s="10" t="str">
        <f>IF(ISNA(AD1294),VLOOKUP(C1294,Layout2!$F$2:$M$2395,8,FALSE),AD1294)</f>
        <v>10979076000164</v>
      </c>
      <c r="AF1294" s="10" t="str">
        <f>IF(ISNA(AE1294),VLOOKUP(B1294,Layout2!$F$2:$M$2395,8,FALSE),AE1294)</f>
        <v>10979076000164</v>
      </c>
      <c r="AG1294" s="10" t="str">
        <f>IF(ISNA(AF1294),VLOOKUP(B1294,Layout2!$B$2:$M$2395,12,FALSE),AF1294)</f>
        <v>10979076000164</v>
      </c>
      <c r="AI1294" s="17" t="s">
        <v>3583</v>
      </c>
      <c r="AJ1294" s="17" t="s">
        <v>3583</v>
      </c>
      <c r="AK1294" s="17" t="s">
        <v>3583</v>
      </c>
      <c r="AL1294" t="str">
        <f t="shared" si="82"/>
        <v>1713617D</v>
      </c>
      <c r="AM1294" t="str">
        <f t="shared" si="83"/>
        <v>Debênture Cutia Emp. Eólicos 1S 1E</v>
      </c>
    </row>
    <row r="1295" spans="1:39" ht="12.75" customHeight="1" x14ac:dyDescent="0.3">
      <c r="A1295" s="6" t="s">
        <v>3584</v>
      </c>
      <c r="B1295" s="6" t="s">
        <v>330</v>
      </c>
      <c r="C1295" s="6" t="s">
        <v>331</v>
      </c>
      <c r="D1295" s="7" t="b">
        <v>0</v>
      </c>
      <c r="E1295" s="6" t="s">
        <v>974</v>
      </c>
      <c r="F1295" s="6" t="s">
        <v>975</v>
      </c>
      <c r="G1295" s="8">
        <v>43587</v>
      </c>
      <c r="H1295" s="8">
        <v>45779</v>
      </c>
      <c r="I1295" s="9"/>
      <c r="J1295" s="9"/>
      <c r="K1295" s="9"/>
      <c r="L1295" s="6" t="s">
        <v>19</v>
      </c>
      <c r="M1295" s="9"/>
      <c r="N1295" s="6" t="s">
        <v>888</v>
      </c>
      <c r="O1295" s="9"/>
      <c r="P1295" s="7">
        <v>0</v>
      </c>
      <c r="Q1295" s="6" t="s">
        <v>999</v>
      </c>
      <c r="R1295" s="6" t="s">
        <v>330</v>
      </c>
      <c r="S1295" s="6" t="s">
        <v>19</v>
      </c>
      <c r="T1295" s="8">
        <v>43585</v>
      </c>
      <c r="U1295" s="8">
        <v>43601</v>
      </c>
      <c r="V1295" s="7" t="b">
        <v>0</v>
      </c>
      <c r="W1295" s="6" t="s">
        <v>860</v>
      </c>
      <c r="X1295" s="6" t="s">
        <v>861</v>
      </c>
      <c r="Y1295" s="7">
        <v>1</v>
      </c>
      <c r="Z1295" s="6" t="s">
        <v>713</v>
      </c>
      <c r="AA1295" s="6" t="str">
        <f t="shared" si="80"/>
        <v/>
      </c>
      <c r="AB1295" s="6" t="str">
        <f t="shared" si="81"/>
        <v/>
      </c>
      <c r="AD1295" s="10" t="str">
        <f>VLOOKUP(R1295,Layout2!$B$2:$M$2395,12,FALSE)</f>
        <v/>
      </c>
      <c r="AE1295" s="10" t="str">
        <f>IF(ISNA(AD1295),VLOOKUP(C1295,Layout2!$F$2:$M$2395,8,FALSE),AD1295)</f>
        <v/>
      </c>
      <c r="AF1295" s="10" t="str">
        <f>IF(ISNA(AE1295),VLOOKUP(B1295,Layout2!$F$2:$M$2395,8,FALSE),AE1295)</f>
        <v/>
      </c>
      <c r="AG1295" s="10" t="str">
        <f>IF(ISNA(AF1295),VLOOKUP(B1295,Layout2!$B$2:$M$2395,12,FALSE),AF1295)</f>
        <v/>
      </c>
      <c r="AI1295" s="17" t="e">
        <v>#N/A</v>
      </c>
      <c r="AJ1295" s="17" t="e">
        <v>#N/A</v>
      </c>
      <c r="AK1295" s="17" t="s">
        <v>19</v>
      </c>
      <c r="AL1295" t="str">
        <f t="shared" si="82"/>
        <v/>
      </c>
      <c r="AM1295" t="str">
        <f t="shared" si="83"/>
        <v>General Shoppings e Outlets do Brasil FII</v>
      </c>
    </row>
    <row r="1296" spans="1:39" ht="12.75" customHeight="1" x14ac:dyDescent="0.3">
      <c r="A1296" s="6" t="s">
        <v>3585</v>
      </c>
      <c r="B1296" s="6" t="s">
        <v>270</v>
      </c>
      <c r="C1296" s="6" t="s">
        <v>271</v>
      </c>
      <c r="D1296" s="7" t="b">
        <v>0</v>
      </c>
      <c r="E1296" s="6" t="s">
        <v>874</v>
      </c>
      <c r="F1296" s="6" t="s">
        <v>867</v>
      </c>
      <c r="G1296" s="8">
        <v>43549</v>
      </c>
      <c r="H1296" s="8">
        <v>46106</v>
      </c>
      <c r="I1296" s="9"/>
      <c r="J1296" s="9"/>
      <c r="K1296" s="9"/>
      <c r="L1296" s="6" t="s">
        <v>19</v>
      </c>
      <c r="M1296" s="9"/>
      <c r="N1296" s="6" t="s">
        <v>888</v>
      </c>
      <c r="O1296" s="9"/>
      <c r="P1296" s="7">
        <v>1.12E-2</v>
      </c>
      <c r="Q1296" s="6" t="s">
        <v>999</v>
      </c>
      <c r="R1296" s="6" t="s">
        <v>270</v>
      </c>
      <c r="S1296" s="6" t="s">
        <v>19</v>
      </c>
      <c r="T1296" s="8">
        <v>43585</v>
      </c>
      <c r="U1296" s="8">
        <v>43592</v>
      </c>
      <c r="V1296" s="7" t="b">
        <v>0</v>
      </c>
      <c r="W1296" s="6" t="s">
        <v>860</v>
      </c>
      <c r="X1296" s="6" t="s">
        <v>875</v>
      </c>
      <c r="Y1296" s="7">
        <v>1</v>
      </c>
      <c r="Z1296" s="6" t="s">
        <v>713</v>
      </c>
      <c r="AA1296" s="6" t="str">
        <f t="shared" si="80"/>
        <v>STBP3</v>
      </c>
      <c r="AB1296" s="6" t="str">
        <f t="shared" si="81"/>
        <v>02762121000104</v>
      </c>
      <c r="AD1296" s="10" t="str">
        <f>VLOOKUP(R1296,Layout2!$B$2:$M$2395,12,FALSE)</f>
        <v>02762121000104</v>
      </c>
      <c r="AE1296" s="10" t="str">
        <f>IF(ISNA(AD1296),VLOOKUP(C1296,Layout2!$F$2:$M$2395,8,FALSE),AD1296)</f>
        <v>02762121000104</v>
      </c>
      <c r="AF1296" s="10" t="str">
        <f>IF(ISNA(AE1296),VLOOKUP(B1296,Layout2!$F$2:$M$2395,8,FALSE),AE1296)</f>
        <v>02762121000104</v>
      </c>
      <c r="AG1296" s="10" t="str">
        <f>IF(ISNA(AF1296),VLOOKUP(B1296,Layout2!$B$2:$M$2395,12,FALSE),AF1296)</f>
        <v>02762121000104</v>
      </c>
      <c r="AI1296" s="17" t="s">
        <v>3586</v>
      </c>
      <c r="AJ1296" s="17" t="s">
        <v>3586</v>
      </c>
      <c r="AK1296" s="17" t="s">
        <v>3586</v>
      </c>
      <c r="AL1296" t="str">
        <f t="shared" si="82"/>
        <v>STBP3</v>
      </c>
      <c r="AM1296" t="str">
        <f t="shared" si="83"/>
        <v>Debênture Santos Brasil 2S 4E</v>
      </c>
    </row>
    <row r="1297" spans="1:39" ht="12.75" customHeight="1" x14ac:dyDescent="0.3">
      <c r="A1297" s="6" t="s">
        <v>3587</v>
      </c>
      <c r="B1297" s="6" t="s">
        <v>614</v>
      </c>
      <c r="C1297" s="6" t="s">
        <v>321</v>
      </c>
      <c r="D1297" s="7" t="b">
        <v>0</v>
      </c>
      <c r="E1297" s="6" t="s">
        <v>974</v>
      </c>
      <c r="F1297" s="6" t="s">
        <v>975</v>
      </c>
      <c r="G1297" s="8">
        <v>43588</v>
      </c>
      <c r="H1297" s="8">
        <v>43588</v>
      </c>
      <c r="I1297" s="9"/>
      <c r="J1297" s="9"/>
      <c r="K1297" s="9"/>
      <c r="L1297" s="6" t="s">
        <v>19</v>
      </c>
      <c r="M1297" s="9"/>
      <c r="N1297" s="6" t="s">
        <v>888</v>
      </c>
      <c r="O1297" s="9"/>
      <c r="P1297" s="7">
        <v>0</v>
      </c>
      <c r="Q1297" s="6" t="s">
        <v>999</v>
      </c>
      <c r="R1297" s="6" t="s">
        <v>614</v>
      </c>
      <c r="S1297" s="6" t="s">
        <v>19</v>
      </c>
      <c r="T1297" s="8">
        <v>43587</v>
      </c>
      <c r="U1297" s="8">
        <v>43601</v>
      </c>
      <c r="V1297" s="7" t="b">
        <v>0</v>
      </c>
      <c r="W1297" s="6" t="s">
        <v>860</v>
      </c>
      <c r="X1297" s="6" t="s">
        <v>861</v>
      </c>
      <c r="Y1297" s="7">
        <v>1</v>
      </c>
      <c r="Z1297" s="6" t="s">
        <v>713</v>
      </c>
      <c r="AA1297" s="6" t="str">
        <f t="shared" si="80"/>
        <v/>
      </c>
      <c r="AB1297" s="6" t="str">
        <f t="shared" si="81"/>
        <v/>
      </c>
      <c r="AD1297" s="10" t="str">
        <f>VLOOKUP(R1297,Layout2!$B$2:$M$2395,12,FALSE)</f>
        <v/>
      </c>
      <c r="AE1297" s="10" t="str">
        <f>IF(ISNA(AD1297),VLOOKUP(C1297,Layout2!$F$2:$M$2395,8,FALSE),AD1297)</f>
        <v/>
      </c>
      <c r="AF1297" s="10" t="str">
        <f>IF(ISNA(AE1297),VLOOKUP(B1297,Layout2!$F$2:$M$2395,8,FALSE),AE1297)</f>
        <v/>
      </c>
      <c r="AG1297" s="10" t="str">
        <f>IF(ISNA(AF1297),VLOOKUP(B1297,Layout2!$B$2:$M$2395,12,FALSE),AF1297)</f>
        <v/>
      </c>
      <c r="AI1297" s="17" t="e">
        <v>#N/A</v>
      </c>
      <c r="AJ1297" s="17" t="e">
        <v>#N/A</v>
      </c>
      <c r="AK1297" s="17" t="s">
        <v>19</v>
      </c>
      <c r="AL1297" t="str">
        <f t="shared" si="82"/>
        <v/>
      </c>
      <c r="AM1297" t="str">
        <f t="shared" si="83"/>
        <v>Caixa TRX Logística Renda FII(13)</v>
      </c>
    </row>
    <row r="1298" spans="1:39" ht="12.75" customHeight="1" x14ac:dyDescent="0.3">
      <c r="A1298" s="6" t="s">
        <v>3588</v>
      </c>
      <c r="B1298" s="6" t="s">
        <v>3589</v>
      </c>
      <c r="C1298" s="6" t="s">
        <v>3590</v>
      </c>
      <c r="D1298" s="7" t="b">
        <v>0</v>
      </c>
      <c r="E1298" s="6" t="s">
        <v>974</v>
      </c>
      <c r="F1298" s="6" t="s">
        <v>975</v>
      </c>
      <c r="G1298" s="8">
        <v>43593</v>
      </c>
      <c r="H1298" s="8">
        <v>43593</v>
      </c>
      <c r="I1298" s="9"/>
      <c r="J1298" s="9"/>
      <c r="K1298" s="9"/>
      <c r="L1298" s="6" t="s">
        <v>19</v>
      </c>
      <c r="M1298" s="9"/>
      <c r="N1298" s="6" t="s">
        <v>888</v>
      </c>
      <c r="O1298" s="9"/>
      <c r="P1298" s="7">
        <v>0</v>
      </c>
      <c r="Q1298" s="6" t="s">
        <v>999</v>
      </c>
      <c r="R1298" s="6" t="s">
        <v>3589</v>
      </c>
      <c r="S1298" s="6" t="s">
        <v>19</v>
      </c>
      <c r="T1298" s="8">
        <v>43592</v>
      </c>
      <c r="U1298" s="8">
        <v>43592</v>
      </c>
      <c r="V1298" s="7" t="b">
        <v>0</v>
      </c>
      <c r="W1298" s="6" t="s">
        <v>1230</v>
      </c>
      <c r="X1298" s="6" t="s">
        <v>861</v>
      </c>
      <c r="Y1298" s="7">
        <v>1</v>
      </c>
      <c r="Z1298" s="6" t="s">
        <v>713</v>
      </c>
      <c r="AA1298" s="6" t="str">
        <f t="shared" si="80"/>
        <v/>
      </c>
      <c r="AB1298" s="6" t="str">
        <f t="shared" si="81"/>
        <v/>
      </c>
      <c r="AD1298" s="10" t="e">
        <f>VLOOKUP(R1298,Layout2!$B$2:$M$2395,12,FALSE)</f>
        <v>#N/A</v>
      </c>
      <c r="AE1298" s="10" t="e">
        <f>IF(ISNA(AD1298),VLOOKUP(C1298,Layout2!$F$2:$M$2395,8,FALSE),AD1298)</f>
        <v>#N/A</v>
      </c>
      <c r="AF1298" s="10" t="e">
        <f>IF(ISNA(AE1298),VLOOKUP(B1298,Layout2!$F$2:$M$2395,8,FALSE),AE1298)</f>
        <v>#N/A</v>
      </c>
      <c r="AG1298" s="10" t="e">
        <f>IF(ISNA(AF1298),VLOOKUP(B1298,Layout2!$B$2:$M$2395,12,FALSE),AF1298)</f>
        <v>#N/A</v>
      </c>
      <c r="AI1298" s="17" t="e">
        <v>#N/A</v>
      </c>
      <c r="AJ1298" s="17" t="e">
        <v>#N/A</v>
      </c>
      <c r="AK1298" s="17" t="s">
        <v>19</v>
      </c>
      <c r="AL1298" t="str">
        <f t="shared" si="82"/>
        <v/>
      </c>
      <c r="AM1298" t="str">
        <f t="shared" si="83"/>
        <v>Shopping West Plaza FII (direito)</v>
      </c>
    </row>
    <row r="1299" spans="1:39" ht="12.75" customHeight="1" x14ac:dyDescent="0.3">
      <c r="A1299" s="6" t="s">
        <v>3591</v>
      </c>
      <c r="B1299" s="6" t="s">
        <v>3591</v>
      </c>
      <c r="C1299" s="6" t="s">
        <v>3592</v>
      </c>
      <c r="D1299" s="7" t="b">
        <v>0</v>
      </c>
      <c r="E1299" s="6" t="s">
        <v>1105</v>
      </c>
      <c r="F1299" s="6" t="s">
        <v>867</v>
      </c>
      <c r="G1299" s="8">
        <v>40862</v>
      </c>
      <c r="H1299" s="8">
        <v>40882</v>
      </c>
      <c r="I1299" s="9"/>
      <c r="J1299" s="9"/>
      <c r="K1299" s="9"/>
      <c r="L1299" s="6" t="s">
        <v>19</v>
      </c>
      <c r="M1299" s="9"/>
      <c r="N1299" s="6" t="s">
        <v>882</v>
      </c>
      <c r="O1299" s="9"/>
      <c r="P1299" s="7">
        <v>0.09</v>
      </c>
      <c r="Q1299" s="6" t="s">
        <v>1043</v>
      </c>
      <c r="R1299" s="6" t="s">
        <v>19</v>
      </c>
      <c r="S1299" s="6" t="s">
        <v>19</v>
      </c>
      <c r="T1299" s="8">
        <v>43592</v>
      </c>
      <c r="U1299" s="8">
        <v>43621</v>
      </c>
      <c r="V1299" s="7" t="b">
        <v>0</v>
      </c>
      <c r="W1299" s="6" t="s">
        <v>860</v>
      </c>
      <c r="X1299" s="6" t="s">
        <v>870</v>
      </c>
      <c r="Y1299" s="7">
        <v>1</v>
      </c>
      <c r="Z1299" s="6" t="s">
        <v>980</v>
      </c>
      <c r="AA1299" s="6" t="str">
        <f t="shared" si="80"/>
        <v>-</v>
      </c>
      <c r="AB1299" s="6" t="str">
        <f t="shared" si="81"/>
        <v/>
      </c>
      <c r="AD1299" s="10" t="e">
        <f>VLOOKUP(R1299,Layout2!$B$2:$M$2395,12,FALSE)</f>
        <v>#N/A</v>
      </c>
      <c r="AE1299" s="10" t="e">
        <f>IF(ISNA(AD1299),VLOOKUP(C1299,Layout2!$F$2:$M$2395,8,FALSE),AD1299)</f>
        <v>#N/A</v>
      </c>
      <c r="AF1299" s="10" t="e">
        <f>IF(ISNA(AE1299),VLOOKUP(B1299,Layout2!$F$2:$M$2395,8,FALSE),AE1299)</f>
        <v>#N/A</v>
      </c>
      <c r="AG1299" s="10" t="e">
        <f>IF(ISNA(AF1299),VLOOKUP(B1299,Layout2!$B$2:$M$2395,12,FALSE),AF1299)</f>
        <v>#N/A</v>
      </c>
      <c r="AI1299" s="17" t="e">
        <v>#N/A</v>
      </c>
      <c r="AJ1299" s="17" t="s">
        <v>862</v>
      </c>
      <c r="AK1299" s="17" t="s">
        <v>862</v>
      </c>
      <c r="AL1299" t="str">
        <f t="shared" si="82"/>
        <v>-</v>
      </c>
      <c r="AM1299" t="str">
        <f t="shared" si="83"/>
        <v>CRI Urbplan 2 Sênior Habitasec 3S 1E</v>
      </c>
    </row>
    <row r="1300" spans="1:39" ht="12.75" customHeight="1" x14ac:dyDescent="0.3">
      <c r="A1300" s="6" t="s">
        <v>3593</v>
      </c>
      <c r="B1300" s="6" t="s">
        <v>3594</v>
      </c>
      <c r="C1300" s="6" t="s">
        <v>3595</v>
      </c>
      <c r="D1300" s="7" t="b">
        <v>0</v>
      </c>
      <c r="E1300" s="6" t="s">
        <v>974</v>
      </c>
      <c r="F1300" s="6" t="s">
        <v>975</v>
      </c>
      <c r="G1300" s="8">
        <v>43594</v>
      </c>
      <c r="H1300" s="8">
        <v>43594</v>
      </c>
      <c r="I1300" s="9"/>
      <c r="J1300" s="9"/>
      <c r="K1300" s="9"/>
      <c r="L1300" s="6" t="s">
        <v>19</v>
      </c>
      <c r="M1300" s="9"/>
      <c r="N1300" s="6" t="s">
        <v>888</v>
      </c>
      <c r="O1300" s="9"/>
      <c r="P1300" s="7">
        <v>0</v>
      </c>
      <c r="Q1300" s="6" t="s">
        <v>999</v>
      </c>
      <c r="R1300" s="6" t="s">
        <v>3594</v>
      </c>
      <c r="S1300" s="6" t="s">
        <v>19</v>
      </c>
      <c r="T1300" s="8">
        <v>43593</v>
      </c>
      <c r="U1300" s="8">
        <v>43600</v>
      </c>
      <c r="V1300" s="7" t="b">
        <v>0</v>
      </c>
      <c r="W1300" s="6" t="s">
        <v>860</v>
      </c>
      <c r="X1300" s="6" t="s">
        <v>861</v>
      </c>
      <c r="Y1300" s="7">
        <v>1</v>
      </c>
      <c r="Z1300" s="6" t="s">
        <v>713</v>
      </c>
      <c r="AA1300" s="6" t="str">
        <f t="shared" si="80"/>
        <v/>
      </c>
      <c r="AB1300" s="6" t="str">
        <f t="shared" si="81"/>
        <v/>
      </c>
      <c r="AD1300" s="10" t="e">
        <f>VLOOKUP(R1300,Layout2!$B$2:$M$2395,12,FALSE)</f>
        <v>#N/A</v>
      </c>
      <c r="AE1300" s="10" t="e">
        <f>IF(ISNA(AD1300),VLOOKUP(C1300,Layout2!$F$2:$M$2395,8,FALSE),AD1300)</f>
        <v>#N/A</v>
      </c>
      <c r="AF1300" s="10" t="e">
        <f>IF(ISNA(AE1300),VLOOKUP(B1300,Layout2!$F$2:$M$2395,8,FALSE),AE1300)</f>
        <v>#N/A</v>
      </c>
      <c r="AG1300" s="10" t="e">
        <f>IF(ISNA(AF1300),VLOOKUP(B1300,Layout2!$B$2:$M$2395,12,FALSE),AF1300)</f>
        <v>#N/A</v>
      </c>
      <c r="AI1300" s="17" t="e">
        <v>#N/A</v>
      </c>
      <c r="AJ1300" s="17" t="e">
        <v>#N/A</v>
      </c>
      <c r="AK1300" s="17" t="s">
        <v>19</v>
      </c>
      <c r="AL1300" t="str">
        <f t="shared" si="82"/>
        <v/>
      </c>
      <c r="AM1300" t="str">
        <f t="shared" si="83"/>
        <v>Recibo  XP LOG FUNDO INVESTIMENTO IMOBILIARIO FII</v>
      </c>
    </row>
    <row r="1301" spans="1:39" ht="12.75" customHeight="1" x14ac:dyDescent="0.3">
      <c r="A1301" s="6" t="s">
        <v>3596</v>
      </c>
      <c r="B1301" s="6" t="s">
        <v>3597</v>
      </c>
      <c r="C1301" s="6" t="s">
        <v>19</v>
      </c>
      <c r="D1301" s="7" t="b">
        <v>0</v>
      </c>
      <c r="E1301" s="6" t="s">
        <v>19</v>
      </c>
      <c r="F1301" s="6" t="s">
        <v>19</v>
      </c>
      <c r="G1301" s="8">
        <v>0</v>
      </c>
      <c r="H1301" s="8">
        <v>0</v>
      </c>
      <c r="I1301" s="9"/>
      <c r="J1301" s="9"/>
      <c r="K1301" s="9"/>
      <c r="L1301" s="6" t="s">
        <v>19</v>
      </c>
      <c r="M1301" s="9"/>
      <c r="N1301" s="6" t="s">
        <v>19</v>
      </c>
      <c r="O1301" s="9"/>
      <c r="P1301" s="7">
        <v>0</v>
      </c>
      <c r="Q1301" s="6" t="s">
        <v>19</v>
      </c>
      <c r="R1301" s="6" t="s">
        <v>3597</v>
      </c>
      <c r="S1301" s="6" t="s">
        <v>19</v>
      </c>
      <c r="T1301" s="8">
        <v>43594</v>
      </c>
      <c r="U1301" s="8">
        <v>43594</v>
      </c>
      <c r="V1301" s="7" t="b">
        <v>0</v>
      </c>
      <c r="W1301" s="6" t="s">
        <v>712</v>
      </c>
      <c r="X1301" s="6" t="s">
        <v>19</v>
      </c>
      <c r="Y1301" s="7">
        <v>0</v>
      </c>
      <c r="Z1301" s="6" t="s">
        <v>19</v>
      </c>
      <c r="AA1301" s="6" t="str">
        <f t="shared" si="80"/>
        <v/>
      </c>
      <c r="AB1301" s="6" t="str">
        <f t="shared" si="81"/>
        <v/>
      </c>
      <c r="AD1301" s="10" t="e">
        <f>VLOOKUP(R1301,Layout2!$B$2:$M$2395,12,FALSE)</f>
        <v>#N/A</v>
      </c>
      <c r="AE1301" s="10" t="e">
        <f>IF(ISNA(AD1301),VLOOKUP(C1301,Layout2!$F$2:$M$2395,8,FALSE),AD1301)</f>
        <v>#N/A</v>
      </c>
      <c r="AF1301" s="10" t="e">
        <f>IF(ISNA(AE1301),VLOOKUP(B1301,Layout2!$F$2:$M$2395,8,FALSE),AE1301)</f>
        <v>#N/A</v>
      </c>
      <c r="AG1301" s="10" t="e">
        <f>IF(ISNA(AF1301),VLOOKUP(B1301,Layout2!$B$2:$M$2395,12,FALSE),AF1301)</f>
        <v>#N/A</v>
      </c>
      <c r="AI1301" s="17" t="e">
        <v>#N/A</v>
      </c>
      <c r="AJ1301" s="17" t="e">
        <v>#N/A</v>
      </c>
      <c r="AK1301" s="17" t="s">
        <v>19</v>
      </c>
      <c r="AL1301" t="str">
        <f t="shared" si="82"/>
        <v/>
      </c>
      <c r="AM1301" t="str">
        <f t="shared" si="83"/>
        <v>LF BNP Paribas</v>
      </c>
    </row>
    <row r="1302" spans="1:39" ht="12.75" customHeight="1" x14ac:dyDescent="0.3">
      <c r="A1302" s="6" t="s">
        <v>3598</v>
      </c>
      <c r="B1302" s="6" t="s">
        <v>3599</v>
      </c>
      <c r="C1302" s="6" t="s">
        <v>19</v>
      </c>
      <c r="D1302" s="7" t="b">
        <v>0</v>
      </c>
      <c r="E1302" s="6" t="s">
        <v>19</v>
      </c>
      <c r="F1302" s="6" t="s">
        <v>19</v>
      </c>
      <c r="G1302" s="8">
        <v>0</v>
      </c>
      <c r="H1302" s="8">
        <v>0</v>
      </c>
      <c r="I1302" s="9"/>
      <c r="J1302" s="9"/>
      <c r="K1302" s="9"/>
      <c r="L1302" s="6" t="s">
        <v>19</v>
      </c>
      <c r="M1302" s="9"/>
      <c r="N1302" s="6" t="s">
        <v>19</v>
      </c>
      <c r="O1302" s="9"/>
      <c r="P1302" s="7">
        <v>0</v>
      </c>
      <c r="Q1302" s="6" t="s">
        <v>19</v>
      </c>
      <c r="R1302" s="6" t="s">
        <v>3599</v>
      </c>
      <c r="S1302" s="6" t="s">
        <v>19</v>
      </c>
      <c r="T1302" s="8">
        <v>43594</v>
      </c>
      <c r="U1302" s="8">
        <v>43594</v>
      </c>
      <c r="V1302" s="7" t="b">
        <v>0</v>
      </c>
      <c r="W1302" s="6" t="s">
        <v>712</v>
      </c>
      <c r="X1302" s="6" t="s">
        <v>19</v>
      </c>
      <c r="Y1302" s="7">
        <v>0</v>
      </c>
      <c r="Z1302" s="6" t="s">
        <v>19</v>
      </c>
      <c r="AA1302" s="6" t="str">
        <f t="shared" si="80"/>
        <v/>
      </c>
      <c r="AB1302" s="6" t="str">
        <f t="shared" si="81"/>
        <v/>
      </c>
      <c r="AD1302" s="10" t="e">
        <f>VLOOKUP(R1302,Layout2!$B$2:$M$2395,12,FALSE)</f>
        <v>#N/A</v>
      </c>
      <c r="AE1302" s="10" t="e">
        <f>IF(ISNA(AD1302),VLOOKUP(C1302,Layout2!$F$2:$M$2395,8,FALSE),AD1302)</f>
        <v>#N/A</v>
      </c>
      <c r="AF1302" s="10" t="e">
        <f>IF(ISNA(AE1302),VLOOKUP(B1302,Layout2!$F$2:$M$2395,8,FALSE),AE1302)</f>
        <v>#N/A</v>
      </c>
      <c r="AG1302" s="10" t="e">
        <f>IF(ISNA(AF1302),VLOOKUP(B1302,Layout2!$B$2:$M$2395,12,FALSE),AF1302)</f>
        <v>#N/A</v>
      </c>
      <c r="AI1302" s="17" t="e">
        <v>#N/A</v>
      </c>
      <c r="AJ1302" s="17" t="e">
        <v>#N/A</v>
      </c>
      <c r="AK1302" s="17" t="s">
        <v>19</v>
      </c>
      <c r="AL1302" t="str">
        <f t="shared" si="82"/>
        <v/>
      </c>
      <c r="AM1302" t="str">
        <f t="shared" si="83"/>
        <v>LF Bco Toyota</v>
      </c>
    </row>
    <row r="1303" spans="1:39" ht="12.75" customHeight="1" x14ac:dyDescent="0.3">
      <c r="A1303" s="6" t="s">
        <v>3600</v>
      </c>
      <c r="B1303" s="6" t="s">
        <v>3601</v>
      </c>
      <c r="C1303" s="6" t="s">
        <v>19</v>
      </c>
      <c r="D1303" s="7" t="b">
        <v>0</v>
      </c>
      <c r="E1303" s="6" t="s">
        <v>19</v>
      </c>
      <c r="F1303" s="6" t="s">
        <v>19</v>
      </c>
      <c r="G1303" s="8">
        <v>0</v>
      </c>
      <c r="H1303" s="8">
        <v>0</v>
      </c>
      <c r="I1303" s="9"/>
      <c r="J1303" s="9"/>
      <c r="K1303" s="9"/>
      <c r="L1303" s="6" t="s">
        <v>19</v>
      </c>
      <c r="M1303" s="9"/>
      <c r="N1303" s="6" t="s">
        <v>19</v>
      </c>
      <c r="O1303" s="9"/>
      <c r="P1303" s="7">
        <v>0</v>
      </c>
      <c r="Q1303" s="6" t="s">
        <v>19</v>
      </c>
      <c r="R1303" s="6" t="s">
        <v>3601</v>
      </c>
      <c r="S1303" s="6" t="s">
        <v>19</v>
      </c>
      <c r="T1303" s="8">
        <v>43594</v>
      </c>
      <c r="U1303" s="8">
        <v>43594</v>
      </c>
      <c r="V1303" s="7" t="b">
        <v>0</v>
      </c>
      <c r="W1303" s="6" t="s">
        <v>712</v>
      </c>
      <c r="X1303" s="6" t="s">
        <v>19</v>
      </c>
      <c r="Y1303" s="7">
        <v>0</v>
      </c>
      <c r="Z1303" s="6" t="s">
        <v>19</v>
      </c>
      <c r="AA1303" s="6" t="str">
        <f t="shared" si="80"/>
        <v/>
      </c>
      <c r="AB1303" s="6" t="str">
        <f t="shared" si="81"/>
        <v/>
      </c>
      <c r="AD1303" s="10" t="e">
        <f>VLOOKUP(R1303,Layout2!$B$2:$M$2395,12,FALSE)</f>
        <v>#N/A</v>
      </c>
      <c r="AE1303" s="10" t="e">
        <f>IF(ISNA(AD1303),VLOOKUP(C1303,Layout2!$F$2:$M$2395,8,FALSE),AD1303)</f>
        <v>#N/A</v>
      </c>
      <c r="AF1303" s="10" t="e">
        <f>IF(ISNA(AE1303),VLOOKUP(B1303,Layout2!$F$2:$M$2395,8,FALSE),AE1303)</f>
        <v>#N/A</v>
      </c>
      <c r="AG1303" s="10" t="e">
        <f>IF(ISNA(AF1303),VLOOKUP(B1303,Layout2!$B$2:$M$2395,12,FALSE),AF1303)</f>
        <v>#N/A</v>
      </c>
      <c r="AI1303" s="17" t="e">
        <v>#N/A</v>
      </c>
      <c r="AJ1303" s="17" t="e">
        <v>#N/A</v>
      </c>
      <c r="AK1303" s="17" t="s">
        <v>19</v>
      </c>
      <c r="AL1303" t="str">
        <f t="shared" si="82"/>
        <v/>
      </c>
      <c r="AM1303" t="str">
        <f t="shared" si="83"/>
        <v>Debênture CCR</v>
      </c>
    </row>
    <row r="1304" spans="1:39" ht="12.75" customHeight="1" x14ac:dyDescent="0.3">
      <c r="A1304" s="6" t="s">
        <v>3602</v>
      </c>
      <c r="B1304" s="6" t="s">
        <v>3603</v>
      </c>
      <c r="C1304" s="6" t="s">
        <v>19</v>
      </c>
      <c r="D1304" s="7" t="b">
        <v>0</v>
      </c>
      <c r="E1304" s="6" t="s">
        <v>19</v>
      </c>
      <c r="F1304" s="6" t="s">
        <v>19</v>
      </c>
      <c r="G1304" s="8">
        <v>0</v>
      </c>
      <c r="H1304" s="8">
        <v>0</v>
      </c>
      <c r="I1304" s="9"/>
      <c r="J1304" s="9"/>
      <c r="K1304" s="9"/>
      <c r="L1304" s="6" t="s">
        <v>19</v>
      </c>
      <c r="M1304" s="9"/>
      <c r="N1304" s="6" t="s">
        <v>19</v>
      </c>
      <c r="O1304" s="9"/>
      <c r="P1304" s="7">
        <v>0</v>
      </c>
      <c r="Q1304" s="6" t="s">
        <v>19</v>
      </c>
      <c r="R1304" s="6" t="s">
        <v>3603</v>
      </c>
      <c r="S1304" s="6" t="s">
        <v>19</v>
      </c>
      <c r="T1304" s="8">
        <v>43594</v>
      </c>
      <c r="U1304" s="8">
        <v>43594</v>
      </c>
      <c r="V1304" s="7" t="b">
        <v>0</v>
      </c>
      <c r="W1304" s="6" t="s">
        <v>712</v>
      </c>
      <c r="X1304" s="6" t="s">
        <v>19</v>
      </c>
      <c r="Y1304" s="7">
        <v>0</v>
      </c>
      <c r="Z1304" s="6" t="s">
        <v>19</v>
      </c>
      <c r="AA1304" s="6" t="str">
        <f t="shared" si="80"/>
        <v/>
      </c>
      <c r="AB1304" s="6" t="str">
        <f t="shared" si="81"/>
        <v/>
      </c>
      <c r="AD1304" s="10" t="e">
        <f>VLOOKUP(R1304,Layout2!$B$2:$M$2395,12,FALSE)</f>
        <v>#N/A</v>
      </c>
      <c r="AE1304" s="10" t="e">
        <f>IF(ISNA(AD1304),VLOOKUP(C1304,Layout2!$F$2:$M$2395,8,FALSE),AD1304)</f>
        <v>#N/A</v>
      </c>
      <c r="AF1304" s="10" t="e">
        <f>IF(ISNA(AE1304),VLOOKUP(B1304,Layout2!$F$2:$M$2395,8,FALSE),AE1304)</f>
        <v>#N/A</v>
      </c>
      <c r="AG1304" s="10" t="e">
        <f>IF(ISNA(AF1304),VLOOKUP(B1304,Layout2!$B$2:$M$2395,12,FALSE),AF1304)</f>
        <v>#N/A</v>
      </c>
      <c r="AI1304" s="17" t="e">
        <v>#N/A</v>
      </c>
      <c r="AJ1304" s="17" t="e">
        <v>#N/A</v>
      </c>
      <c r="AK1304" s="17" t="s">
        <v>19</v>
      </c>
      <c r="AL1304" t="str">
        <f t="shared" si="82"/>
        <v/>
      </c>
      <c r="AM1304" t="str">
        <f t="shared" si="83"/>
        <v>LF Safra</v>
      </c>
    </row>
    <row r="1305" spans="1:39" ht="12.75" customHeight="1" x14ac:dyDescent="0.3">
      <c r="A1305" s="6" t="s">
        <v>3604</v>
      </c>
      <c r="B1305" s="6" t="s">
        <v>3605</v>
      </c>
      <c r="C1305" s="6" t="s">
        <v>19</v>
      </c>
      <c r="D1305" s="7" t="b">
        <v>0</v>
      </c>
      <c r="E1305" s="6" t="s">
        <v>19</v>
      </c>
      <c r="F1305" s="6" t="s">
        <v>19</v>
      </c>
      <c r="G1305" s="8">
        <v>0</v>
      </c>
      <c r="H1305" s="8">
        <v>0</v>
      </c>
      <c r="I1305" s="9"/>
      <c r="J1305" s="9"/>
      <c r="K1305" s="9"/>
      <c r="L1305" s="6" t="s">
        <v>19</v>
      </c>
      <c r="M1305" s="9"/>
      <c r="N1305" s="6" t="s">
        <v>19</v>
      </c>
      <c r="O1305" s="9"/>
      <c r="P1305" s="7">
        <v>0</v>
      </c>
      <c r="Q1305" s="6" t="s">
        <v>19</v>
      </c>
      <c r="R1305" s="6" t="s">
        <v>3605</v>
      </c>
      <c r="S1305" s="6" t="s">
        <v>19</v>
      </c>
      <c r="T1305" s="8">
        <v>43594</v>
      </c>
      <c r="U1305" s="8">
        <v>43594</v>
      </c>
      <c r="V1305" s="7" t="b">
        <v>0</v>
      </c>
      <c r="W1305" s="6" t="s">
        <v>712</v>
      </c>
      <c r="X1305" s="6" t="s">
        <v>19</v>
      </c>
      <c r="Y1305" s="7">
        <v>0</v>
      </c>
      <c r="Z1305" s="6" t="s">
        <v>19</v>
      </c>
      <c r="AA1305" s="6" t="str">
        <f t="shared" si="80"/>
        <v/>
      </c>
      <c r="AB1305" s="6" t="str">
        <f t="shared" si="81"/>
        <v/>
      </c>
      <c r="AD1305" s="10" t="e">
        <f>VLOOKUP(R1305,Layout2!$B$2:$M$2395,12,FALSE)</f>
        <v>#N/A</v>
      </c>
      <c r="AE1305" s="10" t="e">
        <f>IF(ISNA(AD1305),VLOOKUP(C1305,Layout2!$F$2:$M$2395,8,FALSE),AD1305)</f>
        <v>#N/A</v>
      </c>
      <c r="AF1305" s="10" t="e">
        <f>IF(ISNA(AE1305),VLOOKUP(B1305,Layout2!$F$2:$M$2395,8,FALSE),AE1305)</f>
        <v>#N/A</v>
      </c>
      <c r="AG1305" s="10" t="e">
        <f>IF(ISNA(AF1305),VLOOKUP(B1305,Layout2!$B$2:$M$2395,12,FALSE),AF1305)</f>
        <v>#N/A</v>
      </c>
      <c r="AI1305" s="17" t="e">
        <v>#N/A</v>
      </c>
      <c r="AJ1305" s="17" t="e">
        <v>#N/A</v>
      </c>
      <c r="AK1305" s="17" t="s">
        <v>19</v>
      </c>
      <c r="AL1305" t="str">
        <f t="shared" si="82"/>
        <v/>
      </c>
      <c r="AM1305" t="str">
        <f t="shared" si="83"/>
        <v>Debênture Ipiranga</v>
      </c>
    </row>
    <row r="1306" spans="1:39" ht="12.75" customHeight="1" x14ac:dyDescent="0.3">
      <c r="A1306" s="6" t="s">
        <v>3606</v>
      </c>
      <c r="B1306" s="6" t="s">
        <v>3607</v>
      </c>
      <c r="C1306" s="6" t="s">
        <v>19</v>
      </c>
      <c r="D1306" s="7" t="b">
        <v>0</v>
      </c>
      <c r="E1306" s="6" t="s">
        <v>19</v>
      </c>
      <c r="F1306" s="6" t="s">
        <v>19</v>
      </c>
      <c r="G1306" s="8">
        <v>0</v>
      </c>
      <c r="H1306" s="8">
        <v>0</v>
      </c>
      <c r="I1306" s="9"/>
      <c r="J1306" s="9"/>
      <c r="K1306" s="9"/>
      <c r="L1306" s="6" t="s">
        <v>19</v>
      </c>
      <c r="M1306" s="9"/>
      <c r="N1306" s="6" t="s">
        <v>19</v>
      </c>
      <c r="O1306" s="9"/>
      <c r="P1306" s="7">
        <v>0</v>
      </c>
      <c r="Q1306" s="6" t="s">
        <v>19</v>
      </c>
      <c r="R1306" s="6" t="s">
        <v>3607</v>
      </c>
      <c r="S1306" s="6" t="s">
        <v>19</v>
      </c>
      <c r="T1306" s="8">
        <v>43594</v>
      </c>
      <c r="U1306" s="8">
        <v>43594</v>
      </c>
      <c r="V1306" s="7" t="b">
        <v>0</v>
      </c>
      <c r="W1306" s="6" t="s">
        <v>712</v>
      </c>
      <c r="X1306" s="6" t="s">
        <v>19</v>
      </c>
      <c r="Y1306" s="7">
        <v>0</v>
      </c>
      <c r="Z1306" s="6" t="s">
        <v>19</v>
      </c>
      <c r="AA1306" s="6" t="str">
        <f t="shared" si="80"/>
        <v/>
      </c>
      <c r="AB1306" s="6" t="str">
        <f t="shared" si="81"/>
        <v/>
      </c>
      <c r="AD1306" s="10" t="e">
        <f>VLOOKUP(R1306,Layout2!$B$2:$M$2395,12,FALSE)</f>
        <v>#N/A</v>
      </c>
      <c r="AE1306" s="10" t="e">
        <f>IF(ISNA(AD1306),VLOOKUP(C1306,Layout2!$F$2:$M$2395,8,FALSE),AD1306)</f>
        <v>#N/A</v>
      </c>
      <c r="AF1306" s="10" t="e">
        <f>IF(ISNA(AE1306),VLOOKUP(B1306,Layout2!$F$2:$M$2395,8,FALSE),AE1306)</f>
        <v>#N/A</v>
      </c>
      <c r="AG1306" s="10" t="e">
        <f>IF(ISNA(AF1306),VLOOKUP(B1306,Layout2!$B$2:$M$2395,12,FALSE),AF1306)</f>
        <v>#N/A</v>
      </c>
      <c r="AI1306" s="17" t="e">
        <v>#N/A</v>
      </c>
      <c r="AJ1306" s="17" t="e">
        <v>#N/A</v>
      </c>
      <c r="AK1306" s="17" t="s">
        <v>19</v>
      </c>
      <c r="AL1306" t="str">
        <f t="shared" si="82"/>
        <v/>
      </c>
      <c r="AM1306" t="str">
        <f t="shared" si="83"/>
        <v>LF Bco ABC</v>
      </c>
    </row>
    <row r="1307" spans="1:39" ht="12.75" customHeight="1" x14ac:dyDescent="0.3">
      <c r="A1307" s="6" t="s">
        <v>3602</v>
      </c>
      <c r="B1307" s="6" t="s">
        <v>3608</v>
      </c>
      <c r="C1307" s="6" t="s">
        <v>19</v>
      </c>
      <c r="D1307" s="7" t="b">
        <v>0</v>
      </c>
      <c r="E1307" s="6" t="s">
        <v>19</v>
      </c>
      <c r="F1307" s="6" t="s">
        <v>19</v>
      </c>
      <c r="G1307" s="8">
        <v>0</v>
      </c>
      <c r="H1307" s="8">
        <v>0</v>
      </c>
      <c r="I1307" s="9"/>
      <c r="J1307" s="9"/>
      <c r="K1307" s="9"/>
      <c r="L1307" s="6" t="s">
        <v>19</v>
      </c>
      <c r="M1307" s="9"/>
      <c r="N1307" s="6" t="s">
        <v>19</v>
      </c>
      <c r="O1307" s="9"/>
      <c r="P1307" s="7">
        <v>0</v>
      </c>
      <c r="Q1307" s="6" t="s">
        <v>19</v>
      </c>
      <c r="R1307" s="6" t="s">
        <v>3608</v>
      </c>
      <c r="S1307" s="6" t="s">
        <v>19</v>
      </c>
      <c r="T1307" s="8">
        <v>43594</v>
      </c>
      <c r="U1307" s="8">
        <v>43594</v>
      </c>
      <c r="V1307" s="7" t="b">
        <v>0</v>
      </c>
      <c r="W1307" s="6" t="s">
        <v>712</v>
      </c>
      <c r="X1307" s="6" t="s">
        <v>19</v>
      </c>
      <c r="Y1307" s="7">
        <v>0</v>
      </c>
      <c r="Z1307" s="6" t="s">
        <v>19</v>
      </c>
      <c r="AA1307" s="6" t="str">
        <f t="shared" si="80"/>
        <v/>
      </c>
      <c r="AB1307" s="6" t="str">
        <f t="shared" si="81"/>
        <v/>
      </c>
      <c r="AD1307" s="10" t="e">
        <f>VLOOKUP(R1307,Layout2!$B$2:$M$2395,12,FALSE)</f>
        <v>#N/A</v>
      </c>
      <c r="AE1307" s="10" t="e">
        <f>IF(ISNA(AD1307),VLOOKUP(C1307,Layout2!$F$2:$M$2395,8,FALSE),AD1307)</f>
        <v>#N/A</v>
      </c>
      <c r="AF1307" s="10" t="e">
        <f>IF(ISNA(AE1307),VLOOKUP(B1307,Layout2!$F$2:$M$2395,8,FALSE),AE1307)</f>
        <v>#N/A</v>
      </c>
      <c r="AG1307" s="10" t="e">
        <f>IF(ISNA(AF1307),VLOOKUP(B1307,Layout2!$B$2:$M$2395,12,FALSE),AF1307)</f>
        <v>#N/A</v>
      </c>
      <c r="AI1307" s="17" t="e">
        <v>#N/A</v>
      </c>
      <c r="AJ1307" s="17" t="e">
        <v>#N/A</v>
      </c>
      <c r="AK1307" s="17" t="s">
        <v>19</v>
      </c>
      <c r="AL1307" t="str">
        <f t="shared" si="82"/>
        <v/>
      </c>
      <c r="AM1307" t="str">
        <f t="shared" si="83"/>
        <v>LF Safra</v>
      </c>
    </row>
    <row r="1308" spans="1:39" ht="12.75" customHeight="1" x14ac:dyDescent="0.3">
      <c r="A1308" s="6" t="s">
        <v>3598</v>
      </c>
      <c r="B1308" s="6" t="s">
        <v>3609</v>
      </c>
      <c r="C1308" s="6" t="s">
        <v>19</v>
      </c>
      <c r="D1308" s="7" t="b">
        <v>0</v>
      </c>
      <c r="E1308" s="6" t="s">
        <v>19</v>
      </c>
      <c r="F1308" s="6" t="s">
        <v>19</v>
      </c>
      <c r="G1308" s="8">
        <v>0</v>
      </c>
      <c r="H1308" s="8">
        <v>0</v>
      </c>
      <c r="I1308" s="9"/>
      <c r="J1308" s="9"/>
      <c r="K1308" s="9"/>
      <c r="L1308" s="6" t="s">
        <v>19</v>
      </c>
      <c r="M1308" s="9"/>
      <c r="N1308" s="6" t="s">
        <v>19</v>
      </c>
      <c r="O1308" s="9"/>
      <c r="P1308" s="7">
        <v>0</v>
      </c>
      <c r="Q1308" s="6" t="s">
        <v>19</v>
      </c>
      <c r="R1308" s="6" t="s">
        <v>3609</v>
      </c>
      <c r="S1308" s="6" t="s">
        <v>19</v>
      </c>
      <c r="T1308" s="8">
        <v>43594</v>
      </c>
      <c r="U1308" s="8">
        <v>43594</v>
      </c>
      <c r="V1308" s="7" t="b">
        <v>0</v>
      </c>
      <c r="W1308" s="6" t="s">
        <v>712</v>
      </c>
      <c r="X1308" s="6" t="s">
        <v>19</v>
      </c>
      <c r="Y1308" s="7">
        <v>0</v>
      </c>
      <c r="Z1308" s="6" t="s">
        <v>19</v>
      </c>
      <c r="AA1308" s="6" t="str">
        <f t="shared" si="80"/>
        <v/>
      </c>
      <c r="AB1308" s="6" t="str">
        <f t="shared" si="81"/>
        <v/>
      </c>
      <c r="AD1308" s="10" t="e">
        <f>VLOOKUP(R1308,Layout2!$B$2:$M$2395,12,FALSE)</f>
        <v>#N/A</v>
      </c>
      <c r="AE1308" s="10" t="e">
        <f>IF(ISNA(AD1308),VLOOKUP(C1308,Layout2!$F$2:$M$2395,8,FALSE),AD1308)</f>
        <v>#N/A</v>
      </c>
      <c r="AF1308" s="10" t="e">
        <f>IF(ISNA(AE1308),VLOOKUP(B1308,Layout2!$F$2:$M$2395,8,FALSE),AE1308)</f>
        <v>#N/A</v>
      </c>
      <c r="AG1308" s="10" t="e">
        <f>IF(ISNA(AF1308),VLOOKUP(B1308,Layout2!$B$2:$M$2395,12,FALSE),AF1308)</f>
        <v>#N/A</v>
      </c>
      <c r="AI1308" s="17" t="e">
        <v>#N/A</v>
      </c>
      <c r="AJ1308" s="17" t="e">
        <v>#N/A</v>
      </c>
      <c r="AK1308" s="17" t="s">
        <v>19</v>
      </c>
      <c r="AL1308" t="str">
        <f t="shared" si="82"/>
        <v/>
      </c>
      <c r="AM1308" t="str">
        <f t="shared" si="83"/>
        <v>LF Bco Toyota</v>
      </c>
    </row>
    <row r="1309" spans="1:39" ht="12.75" customHeight="1" x14ac:dyDescent="0.3">
      <c r="A1309" s="6" t="s">
        <v>3610</v>
      </c>
      <c r="B1309" s="6" t="s">
        <v>3611</v>
      </c>
      <c r="C1309" s="6" t="s">
        <v>19</v>
      </c>
      <c r="D1309" s="7" t="b">
        <v>0</v>
      </c>
      <c r="E1309" s="6" t="s">
        <v>19</v>
      </c>
      <c r="F1309" s="6" t="s">
        <v>19</v>
      </c>
      <c r="G1309" s="8">
        <v>0</v>
      </c>
      <c r="H1309" s="8">
        <v>0</v>
      </c>
      <c r="I1309" s="9"/>
      <c r="J1309" s="9"/>
      <c r="K1309" s="9"/>
      <c r="L1309" s="6" t="s">
        <v>19</v>
      </c>
      <c r="M1309" s="9"/>
      <c r="N1309" s="6" t="s">
        <v>19</v>
      </c>
      <c r="O1309" s="9"/>
      <c r="P1309" s="7">
        <v>0</v>
      </c>
      <c r="Q1309" s="6" t="s">
        <v>19</v>
      </c>
      <c r="R1309" s="6" t="s">
        <v>3611</v>
      </c>
      <c r="S1309" s="6" t="s">
        <v>19</v>
      </c>
      <c r="T1309" s="8">
        <v>43594</v>
      </c>
      <c r="U1309" s="8">
        <v>43594</v>
      </c>
      <c r="V1309" s="7" t="b">
        <v>0</v>
      </c>
      <c r="W1309" s="6" t="s">
        <v>712</v>
      </c>
      <c r="X1309" s="6" t="s">
        <v>19</v>
      </c>
      <c r="Y1309" s="7">
        <v>0</v>
      </c>
      <c r="Z1309" s="6" t="s">
        <v>19</v>
      </c>
      <c r="AA1309" s="6" t="str">
        <f t="shared" si="80"/>
        <v/>
      </c>
      <c r="AB1309" s="6" t="str">
        <f t="shared" si="81"/>
        <v/>
      </c>
      <c r="AD1309" s="10" t="e">
        <f>VLOOKUP(R1309,Layout2!$B$2:$M$2395,12,FALSE)</f>
        <v>#N/A</v>
      </c>
      <c r="AE1309" s="10" t="e">
        <f>IF(ISNA(AD1309),VLOOKUP(C1309,Layout2!$F$2:$M$2395,8,FALSE),AD1309)</f>
        <v>#N/A</v>
      </c>
      <c r="AF1309" s="10" t="e">
        <f>IF(ISNA(AE1309),VLOOKUP(B1309,Layout2!$F$2:$M$2395,8,FALSE),AE1309)</f>
        <v>#N/A</v>
      </c>
      <c r="AG1309" s="10" t="e">
        <f>IF(ISNA(AF1309),VLOOKUP(B1309,Layout2!$B$2:$M$2395,12,FALSE),AF1309)</f>
        <v>#N/A</v>
      </c>
      <c r="AI1309" s="17" t="e">
        <v>#N/A</v>
      </c>
      <c r="AJ1309" s="17" t="e">
        <v>#N/A</v>
      </c>
      <c r="AK1309" s="17" t="s">
        <v>19</v>
      </c>
      <c r="AL1309" t="str">
        <f t="shared" si="82"/>
        <v/>
      </c>
      <c r="AM1309" t="str">
        <f t="shared" si="83"/>
        <v>LF Itau</v>
      </c>
    </row>
    <row r="1310" spans="1:39" ht="12.75" customHeight="1" x14ac:dyDescent="0.3">
      <c r="A1310" s="6" t="s">
        <v>3612</v>
      </c>
      <c r="B1310" s="6" t="s">
        <v>3613</v>
      </c>
      <c r="C1310" s="6" t="s">
        <v>19</v>
      </c>
      <c r="D1310" s="7" t="b">
        <v>0</v>
      </c>
      <c r="E1310" s="6" t="s">
        <v>19</v>
      </c>
      <c r="F1310" s="6" t="s">
        <v>19</v>
      </c>
      <c r="G1310" s="8">
        <v>0</v>
      </c>
      <c r="H1310" s="8">
        <v>0</v>
      </c>
      <c r="I1310" s="9"/>
      <c r="J1310" s="9"/>
      <c r="K1310" s="9"/>
      <c r="L1310" s="6" t="s">
        <v>19</v>
      </c>
      <c r="M1310" s="9"/>
      <c r="N1310" s="6" t="s">
        <v>19</v>
      </c>
      <c r="O1310" s="9"/>
      <c r="P1310" s="7">
        <v>0</v>
      </c>
      <c r="Q1310" s="6" t="s">
        <v>19</v>
      </c>
      <c r="R1310" s="6" t="s">
        <v>3613</v>
      </c>
      <c r="S1310" s="6" t="s">
        <v>19</v>
      </c>
      <c r="T1310" s="8">
        <v>43594</v>
      </c>
      <c r="U1310" s="8">
        <v>43594</v>
      </c>
      <c r="V1310" s="7" t="b">
        <v>0</v>
      </c>
      <c r="W1310" s="6" t="s">
        <v>712</v>
      </c>
      <c r="X1310" s="6" t="s">
        <v>19</v>
      </c>
      <c r="Y1310" s="7">
        <v>0</v>
      </c>
      <c r="Z1310" s="6" t="s">
        <v>19</v>
      </c>
      <c r="AA1310" s="6" t="str">
        <f t="shared" si="80"/>
        <v/>
      </c>
      <c r="AB1310" s="6" t="str">
        <f t="shared" si="81"/>
        <v/>
      </c>
      <c r="AD1310" s="10" t="e">
        <f>VLOOKUP(R1310,Layout2!$B$2:$M$2395,12,FALSE)</f>
        <v>#N/A</v>
      </c>
      <c r="AE1310" s="10" t="e">
        <f>IF(ISNA(AD1310),VLOOKUP(C1310,Layout2!$F$2:$M$2395,8,FALSE),AD1310)</f>
        <v>#N/A</v>
      </c>
      <c r="AF1310" s="10" t="e">
        <f>IF(ISNA(AE1310),VLOOKUP(B1310,Layout2!$F$2:$M$2395,8,FALSE),AE1310)</f>
        <v>#N/A</v>
      </c>
      <c r="AG1310" s="10" t="e">
        <f>IF(ISNA(AF1310),VLOOKUP(B1310,Layout2!$B$2:$M$2395,12,FALSE),AF1310)</f>
        <v>#N/A</v>
      </c>
      <c r="AI1310" s="17" t="e">
        <v>#N/A</v>
      </c>
      <c r="AJ1310" s="17" t="e">
        <v>#N/A</v>
      </c>
      <c r="AK1310" s="17" t="s">
        <v>19</v>
      </c>
      <c r="AL1310" t="str">
        <f t="shared" si="82"/>
        <v/>
      </c>
      <c r="AM1310" t="str">
        <f t="shared" si="83"/>
        <v>LF Bco GMAC</v>
      </c>
    </row>
    <row r="1311" spans="1:39" ht="12.75" customHeight="1" x14ac:dyDescent="0.3">
      <c r="A1311" s="6" t="s">
        <v>3614</v>
      </c>
      <c r="B1311" s="6" t="s">
        <v>3615</v>
      </c>
      <c r="C1311" s="6" t="s">
        <v>19</v>
      </c>
      <c r="D1311" s="7" t="b">
        <v>0</v>
      </c>
      <c r="E1311" s="6" t="s">
        <v>19</v>
      </c>
      <c r="F1311" s="6" t="s">
        <v>19</v>
      </c>
      <c r="G1311" s="8">
        <v>0</v>
      </c>
      <c r="H1311" s="8">
        <v>0</v>
      </c>
      <c r="I1311" s="9"/>
      <c r="J1311" s="9"/>
      <c r="K1311" s="9"/>
      <c r="L1311" s="6" t="s">
        <v>19</v>
      </c>
      <c r="M1311" s="9"/>
      <c r="N1311" s="6" t="s">
        <v>19</v>
      </c>
      <c r="O1311" s="9"/>
      <c r="P1311" s="7">
        <v>0</v>
      </c>
      <c r="Q1311" s="6" t="s">
        <v>19</v>
      </c>
      <c r="R1311" s="6" t="s">
        <v>3615</v>
      </c>
      <c r="S1311" s="6" t="s">
        <v>19</v>
      </c>
      <c r="T1311" s="8">
        <v>43594</v>
      </c>
      <c r="U1311" s="8">
        <v>43594</v>
      </c>
      <c r="V1311" s="7" t="b">
        <v>0</v>
      </c>
      <c r="W1311" s="6" t="s">
        <v>712</v>
      </c>
      <c r="X1311" s="6" t="s">
        <v>19</v>
      </c>
      <c r="Y1311" s="7">
        <v>0</v>
      </c>
      <c r="Z1311" s="6" t="s">
        <v>19</v>
      </c>
      <c r="AA1311" s="6" t="str">
        <f t="shared" si="80"/>
        <v/>
      </c>
      <c r="AB1311" s="6" t="str">
        <f t="shared" si="81"/>
        <v/>
      </c>
      <c r="AD1311" s="10" t="e">
        <f>VLOOKUP(R1311,Layout2!$B$2:$M$2395,12,FALSE)</f>
        <v>#N/A</v>
      </c>
      <c r="AE1311" s="10" t="e">
        <f>IF(ISNA(AD1311),VLOOKUP(C1311,Layout2!$F$2:$M$2395,8,FALSE),AD1311)</f>
        <v>#N/A</v>
      </c>
      <c r="AF1311" s="10" t="e">
        <f>IF(ISNA(AE1311),VLOOKUP(B1311,Layout2!$F$2:$M$2395,8,FALSE),AE1311)</f>
        <v>#N/A</v>
      </c>
      <c r="AG1311" s="10" t="e">
        <f>IF(ISNA(AF1311),VLOOKUP(B1311,Layout2!$B$2:$M$2395,12,FALSE),AF1311)</f>
        <v>#N/A</v>
      </c>
      <c r="AI1311" s="17" t="e">
        <v>#N/A</v>
      </c>
      <c r="AJ1311" s="17" t="e">
        <v>#N/A</v>
      </c>
      <c r="AK1311" s="17" t="s">
        <v>19</v>
      </c>
      <c r="AL1311" t="str">
        <f t="shared" si="82"/>
        <v/>
      </c>
      <c r="AM1311" t="str">
        <f t="shared" si="83"/>
        <v>CDB Merrill Lynch</v>
      </c>
    </row>
    <row r="1312" spans="1:39" ht="12.75" customHeight="1" x14ac:dyDescent="0.3">
      <c r="A1312" s="6" t="s">
        <v>3598</v>
      </c>
      <c r="B1312" s="6" t="s">
        <v>3616</v>
      </c>
      <c r="C1312" s="6" t="s">
        <v>19</v>
      </c>
      <c r="D1312" s="7" t="b">
        <v>0</v>
      </c>
      <c r="E1312" s="6" t="s">
        <v>19</v>
      </c>
      <c r="F1312" s="6" t="s">
        <v>19</v>
      </c>
      <c r="G1312" s="8">
        <v>0</v>
      </c>
      <c r="H1312" s="8">
        <v>0</v>
      </c>
      <c r="I1312" s="9"/>
      <c r="J1312" s="9"/>
      <c r="K1312" s="9"/>
      <c r="L1312" s="6" t="s">
        <v>19</v>
      </c>
      <c r="M1312" s="9"/>
      <c r="N1312" s="6" t="s">
        <v>19</v>
      </c>
      <c r="O1312" s="9"/>
      <c r="P1312" s="7">
        <v>0</v>
      </c>
      <c r="Q1312" s="6" t="s">
        <v>19</v>
      </c>
      <c r="R1312" s="6" t="s">
        <v>3616</v>
      </c>
      <c r="S1312" s="6" t="s">
        <v>19</v>
      </c>
      <c r="T1312" s="8">
        <v>43594</v>
      </c>
      <c r="U1312" s="8">
        <v>43594</v>
      </c>
      <c r="V1312" s="7" t="b">
        <v>0</v>
      </c>
      <c r="W1312" s="6" t="s">
        <v>712</v>
      </c>
      <c r="X1312" s="6" t="s">
        <v>19</v>
      </c>
      <c r="Y1312" s="7">
        <v>0</v>
      </c>
      <c r="Z1312" s="6" t="s">
        <v>19</v>
      </c>
      <c r="AA1312" s="6" t="str">
        <f t="shared" si="80"/>
        <v/>
      </c>
      <c r="AB1312" s="6" t="str">
        <f t="shared" si="81"/>
        <v/>
      </c>
      <c r="AD1312" s="10" t="e">
        <f>VLOOKUP(R1312,Layout2!$B$2:$M$2395,12,FALSE)</f>
        <v>#N/A</v>
      </c>
      <c r="AE1312" s="10" t="e">
        <f>IF(ISNA(AD1312),VLOOKUP(C1312,Layout2!$F$2:$M$2395,8,FALSE),AD1312)</f>
        <v>#N/A</v>
      </c>
      <c r="AF1312" s="10" t="e">
        <f>IF(ISNA(AE1312),VLOOKUP(B1312,Layout2!$F$2:$M$2395,8,FALSE),AE1312)</f>
        <v>#N/A</v>
      </c>
      <c r="AG1312" s="10" t="e">
        <f>IF(ISNA(AF1312),VLOOKUP(B1312,Layout2!$B$2:$M$2395,12,FALSE),AF1312)</f>
        <v>#N/A</v>
      </c>
      <c r="AI1312" s="17" t="e">
        <v>#N/A</v>
      </c>
      <c r="AJ1312" s="17" t="e">
        <v>#N/A</v>
      </c>
      <c r="AK1312" s="17" t="s">
        <v>19</v>
      </c>
      <c r="AL1312" t="str">
        <f t="shared" si="82"/>
        <v/>
      </c>
      <c r="AM1312" t="str">
        <f t="shared" si="83"/>
        <v>LF Bco Toyota</v>
      </c>
    </row>
    <row r="1313" spans="1:39" ht="12.75" customHeight="1" x14ac:dyDescent="0.3">
      <c r="A1313" s="6" t="s">
        <v>3602</v>
      </c>
      <c r="B1313" s="6" t="s">
        <v>3617</v>
      </c>
      <c r="C1313" s="6" t="s">
        <v>19</v>
      </c>
      <c r="D1313" s="7" t="b">
        <v>0</v>
      </c>
      <c r="E1313" s="6" t="s">
        <v>19</v>
      </c>
      <c r="F1313" s="6" t="s">
        <v>19</v>
      </c>
      <c r="G1313" s="8">
        <v>0</v>
      </c>
      <c r="H1313" s="8">
        <v>0</v>
      </c>
      <c r="I1313" s="9"/>
      <c r="J1313" s="9"/>
      <c r="K1313" s="9"/>
      <c r="L1313" s="6" t="s">
        <v>19</v>
      </c>
      <c r="M1313" s="9"/>
      <c r="N1313" s="6" t="s">
        <v>19</v>
      </c>
      <c r="O1313" s="9"/>
      <c r="P1313" s="7">
        <v>0</v>
      </c>
      <c r="Q1313" s="6" t="s">
        <v>19</v>
      </c>
      <c r="R1313" s="6" t="s">
        <v>3617</v>
      </c>
      <c r="S1313" s="6" t="s">
        <v>19</v>
      </c>
      <c r="T1313" s="8">
        <v>43594</v>
      </c>
      <c r="U1313" s="8">
        <v>43594</v>
      </c>
      <c r="V1313" s="7" t="b">
        <v>0</v>
      </c>
      <c r="W1313" s="6" t="s">
        <v>712</v>
      </c>
      <c r="X1313" s="6" t="s">
        <v>19</v>
      </c>
      <c r="Y1313" s="7">
        <v>0</v>
      </c>
      <c r="Z1313" s="6" t="s">
        <v>19</v>
      </c>
      <c r="AA1313" s="6" t="str">
        <f t="shared" si="80"/>
        <v/>
      </c>
      <c r="AB1313" s="6" t="str">
        <f t="shared" si="81"/>
        <v/>
      </c>
      <c r="AD1313" s="10" t="e">
        <f>VLOOKUP(R1313,Layout2!$B$2:$M$2395,12,FALSE)</f>
        <v>#N/A</v>
      </c>
      <c r="AE1313" s="10" t="e">
        <f>IF(ISNA(AD1313),VLOOKUP(C1313,Layout2!$F$2:$M$2395,8,FALSE),AD1313)</f>
        <v>#N/A</v>
      </c>
      <c r="AF1313" s="10" t="e">
        <f>IF(ISNA(AE1313),VLOOKUP(B1313,Layout2!$F$2:$M$2395,8,FALSE),AE1313)</f>
        <v>#N/A</v>
      </c>
      <c r="AG1313" s="10" t="e">
        <f>IF(ISNA(AF1313),VLOOKUP(B1313,Layout2!$B$2:$M$2395,12,FALSE),AF1313)</f>
        <v>#N/A</v>
      </c>
      <c r="AI1313" s="17" t="e">
        <v>#N/A</v>
      </c>
      <c r="AJ1313" s="17" t="e">
        <v>#N/A</v>
      </c>
      <c r="AK1313" s="17" t="s">
        <v>19</v>
      </c>
      <c r="AL1313" t="str">
        <f t="shared" si="82"/>
        <v/>
      </c>
      <c r="AM1313" t="str">
        <f t="shared" si="83"/>
        <v>LF Safra</v>
      </c>
    </row>
    <row r="1314" spans="1:39" ht="12.75" customHeight="1" x14ac:dyDescent="0.3">
      <c r="A1314" s="6" t="s">
        <v>3618</v>
      </c>
      <c r="B1314" s="6" t="s">
        <v>3619</v>
      </c>
      <c r="C1314" s="6" t="s">
        <v>19</v>
      </c>
      <c r="D1314" s="7" t="b">
        <v>0</v>
      </c>
      <c r="E1314" s="6" t="s">
        <v>19</v>
      </c>
      <c r="F1314" s="6" t="s">
        <v>19</v>
      </c>
      <c r="G1314" s="8">
        <v>0</v>
      </c>
      <c r="H1314" s="8">
        <v>0</v>
      </c>
      <c r="I1314" s="9"/>
      <c r="J1314" s="9"/>
      <c r="K1314" s="9"/>
      <c r="L1314" s="6" t="s">
        <v>19</v>
      </c>
      <c r="M1314" s="9"/>
      <c r="N1314" s="6" t="s">
        <v>19</v>
      </c>
      <c r="O1314" s="9"/>
      <c r="P1314" s="7">
        <v>0</v>
      </c>
      <c r="Q1314" s="6" t="s">
        <v>19</v>
      </c>
      <c r="R1314" s="6" t="s">
        <v>3619</v>
      </c>
      <c r="S1314" s="6" t="s">
        <v>19</v>
      </c>
      <c r="T1314" s="8">
        <v>43594</v>
      </c>
      <c r="U1314" s="8">
        <v>43594</v>
      </c>
      <c r="V1314" s="7" t="b">
        <v>0</v>
      </c>
      <c r="W1314" s="6" t="s">
        <v>712</v>
      </c>
      <c r="X1314" s="6" t="s">
        <v>19</v>
      </c>
      <c r="Y1314" s="7">
        <v>0</v>
      </c>
      <c r="Z1314" s="6" t="s">
        <v>19</v>
      </c>
      <c r="AA1314" s="6" t="str">
        <f t="shared" si="80"/>
        <v/>
      </c>
      <c r="AB1314" s="6" t="str">
        <f t="shared" si="81"/>
        <v/>
      </c>
      <c r="AD1314" s="10" t="e">
        <f>VLOOKUP(R1314,Layout2!$B$2:$M$2395,12,FALSE)</f>
        <v>#N/A</v>
      </c>
      <c r="AE1314" s="10" t="e">
        <f>IF(ISNA(AD1314),VLOOKUP(C1314,Layout2!$F$2:$M$2395,8,FALSE),AD1314)</f>
        <v>#N/A</v>
      </c>
      <c r="AF1314" s="10" t="e">
        <f>IF(ISNA(AE1314),VLOOKUP(B1314,Layout2!$F$2:$M$2395,8,FALSE),AE1314)</f>
        <v>#N/A</v>
      </c>
      <c r="AG1314" s="10" t="e">
        <f>IF(ISNA(AF1314),VLOOKUP(B1314,Layout2!$B$2:$M$2395,12,FALSE),AF1314)</f>
        <v>#N/A</v>
      </c>
      <c r="AI1314" s="17" t="e">
        <v>#N/A</v>
      </c>
      <c r="AJ1314" s="17" t="e">
        <v>#N/A</v>
      </c>
      <c r="AK1314" s="17" t="s">
        <v>19</v>
      </c>
      <c r="AL1314" t="str">
        <f t="shared" si="82"/>
        <v/>
      </c>
      <c r="AM1314" t="str">
        <f t="shared" si="83"/>
        <v>LF Votorantim</v>
      </c>
    </row>
    <row r="1315" spans="1:39" ht="12.75" customHeight="1" x14ac:dyDescent="0.3">
      <c r="A1315" s="6" t="s">
        <v>3614</v>
      </c>
      <c r="B1315" s="6" t="s">
        <v>3620</v>
      </c>
      <c r="C1315" s="6" t="s">
        <v>19</v>
      </c>
      <c r="D1315" s="7" t="b">
        <v>0</v>
      </c>
      <c r="E1315" s="6" t="s">
        <v>19</v>
      </c>
      <c r="F1315" s="6" t="s">
        <v>19</v>
      </c>
      <c r="G1315" s="8">
        <v>0</v>
      </c>
      <c r="H1315" s="8">
        <v>0</v>
      </c>
      <c r="I1315" s="9"/>
      <c r="J1315" s="9"/>
      <c r="K1315" s="9"/>
      <c r="L1315" s="6" t="s">
        <v>19</v>
      </c>
      <c r="M1315" s="9"/>
      <c r="N1315" s="6" t="s">
        <v>19</v>
      </c>
      <c r="O1315" s="9"/>
      <c r="P1315" s="7">
        <v>0</v>
      </c>
      <c r="Q1315" s="6" t="s">
        <v>19</v>
      </c>
      <c r="R1315" s="6" t="s">
        <v>3620</v>
      </c>
      <c r="S1315" s="6" t="s">
        <v>19</v>
      </c>
      <c r="T1315" s="8">
        <v>43594</v>
      </c>
      <c r="U1315" s="8">
        <v>43594</v>
      </c>
      <c r="V1315" s="7" t="b">
        <v>0</v>
      </c>
      <c r="W1315" s="6" t="s">
        <v>712</v>
      </c>
      <c r="X1315" s="6" t="s">
        <v>19</v>
      </c>
      <c r="Y1315" s="7">
        <v>0</v>
      </c>
      <c r="Z1315" s="6" t="s">
        <v>19</v>
      </c>
      <c r="AA1315" s="6" t="str">
        <f t="shared" si="80"/>
        <v/>
      </c>
      <c r="AB1315" s="6" t="str">
        <f t="shared" si="81"/>
        <v/>
      </c>
      <c r="AD1315" s="10" t="e">
        <f>VLOOKUP(R1315,Layout2!$B$2:$M$2395,12,FALSE)</f>
        <v>#N/A</v>
      </c>
      <c r="AE1315" s="10" t="e">
        <f>IF(ISNA(AD1315),VLOOKUP(C1315,Layout2!$F$2:$M$2395,8,FALSE),AD1315)</f>
        <v>#N/A</v>
      </c>
      <c r="AF1315" s="10" t="e">
        <f>IF(ISNA(AE1315),VLOOKUP(B1315,Layout2!$F$2:$M$2395,8,FALSE),AE1315)</f>
        <v>#N/A</v>
      </c>
      <c r="AG1315" s="10" t="e">
        <f>IF(ISNA(AF1315),VLOOKUP(B1315,Layout2!$B$2:$M$2395,12,FALSE),AF1315)</f>
        <v>#N/A</v>
      </c>
      <c r="AI1315" s="17" t="e">
        <v>#N/A</v>
      </c>
      <c r="AJ1315" s="17" t="e">
        <v>#N/A</v>
      </c>
      <c r="AK1315" s="17" t="s">
        <v>19</v>
      </c>
      <c r="AL1315" t="str">
        <f t="shared" si="82"/>
        <v/>
      </c>
      <c r="AM1315" t="str">
        <f t="shared" si="83"/>
        <v>CDB Merrill Lynch</v>
      </c>
    </row>
    <row r="1316" spans="1:39" ht="12.75" customHeight="1" x14ac:dyDescent="0.3">
      <c r="A1316" s="6" t="s">
        <v>3618</v>
      </c>
      <c r="B1316" s="6" t="s">
        <v>3621</v>
      </c>
      <c r="C1316" s="6" t="s">
        <v>19</v>
      </c>
      <c r="D1316" s="7" t="b">
        <v>0</v>
      </c>
      <c r="E1316" s="6" t="s">
        <v>19</v>
      </c>
      <c r="F1316" s="6" t="s">
        <v>19</v>
      </c>
      <c r="G1316" s="8">
        <v>0</v>
      </c>
      <c r="H1316" s="8">
        <v>0</v>
      </c>
      <c r="I1316" s="9"/>
      <c r="J1316" s="9"/>
      <c r="K1316" s="9"/>
      <c r="L1316" s="6" t="s">
        <v>19</v>
      </c>
      <c r="M1316" s="9"/>
      <c r="N1316" s="6" t="s">
        <v>19</v>
      </c>
      <c r="O1316" s="9"/>
      <c r="P1316" s="7">
        <v>0</v>
      </c>
      <c r="Q1316" s="6" t="s">
        <v>19</v>
      </c>
      <c r="R1316" s="6" t="s">
        <v>3621</v>
      </c>
      <c r="S1316" s="6" t="s">
        <v>19</v>
      </c>
      <c r="T1316" s="8">
        <v>43594</v>
      </c>
      <c r="U1316" s="8">
        <v>43594</v>
      </c>
      <c r="V1316" s="7" t="b">
        <v>0</v>
      </c>
      <c r="W1316" s="6" t="s">
        <v>712</v>
      </c>
      <c r="X1316" s="6" t="s">
        <v>19</v>
      </c>
      <c r="Y1316" s="7">
        <v>0</v>
      </c>
      <c r="Z1316" s="6" t="s">
        <v>19</v>
      </c>
      <c r="AA1316" s="6" t="str">
        <f t="shared" si="80"/>
        <v/>
      </c>
      <c r="AB1316" s="6" t="str">
        <f t="shared" si="81"/>
        <v/>
      </c>
      <c r="AD1316" s="10" t="e">
        <f>VLOOKUP(R1316,Layout2!$B$2:$M$2395,12,FALSE)</f>
        <v>#N/A</v>
      </c>
      <c r="AE1316" s="10" t="e">
        <f>IF(ISNA(AD1316),VLOOKUP(C1316,Layout2!$F$2:$M$2395,8,FALSE),AD1316)</f>
        <v>#N/A</v>
      </c>
      <c r="AF1316" s="10" t="e">
        <f>IF(ISNA(AE1316),VLOOKUP(B1316,Layout2!$F$2:$M$2395,8,FALSE),AE1316)</f>
        <v>#N/A</v>
      </c>
      <c r="AG1316" s="10" t="e">
        <f>IF(ISNA(AF1316),VLOOKUP(B1316,Layout2!$B$2:$M$2395,12,FALSE),AF1316)</f>
        <v>#N/A</v>
      </c>
      <c r="AI1316" s="17" t="e">
        <v>#N/A</v>
      </c>
      <c r="AJ1316" s="17" t="e">
        <v>#N/A</v>
      </c>
      <c r="AK1316" s="17" t="s">
        <v>19</v>
      </c>
      <c r="AL1316" t="str">
        <f t="shared" si="82"/>
        <v/>
      </c>
      <c r="AM1316" t="str">
        <f t="shared" si="83"/>
        <v>LF Votorantim</v>
      </c>
    </row>
    <row r="1317" spans="1:39" ht="12.75" customHeight="1" x14ac:dyDescent="0.3">
      <c r="A1317" s="6" t="s">
        <v>3622</v>
      </c>
      <c r="B1317" s="6" t="s">
        <v>3623</v>
      </c>
      <c r="C1317" s="6" t="s">
        <v>19</v>
      </c>
      <c r="D1317" s="7" t="b">
        <v>0</v>
      </c>
      <c r="E1317" s="6" t="s">
        <v>19</v>
      </c>
      <c r="F1317" s="6" t="s">
        <v>19</v>
      </c>
      <c r="G1317" s="8">
        <v>0</v>
      </c>
      <c r="H1317" s="8">
        <v>0</v>
      </c>
      <c r="I1317" s="9"/>
      <c r="J1317" s="9"/>
      <c r="K1317" s="9"/>
      <c r="L1317" s="6" t="s">
        <v>19</v>
      </c>
      <c r="M1317" s="9"/>
      <c r="N1317" s="6" t="s">
        <v>19</v>
      </c>
      <c r="O1317" s="9"/>
      <c r="P1317" s="7">
        <v>0</v>
      </c>
      <c r="Q1317" s="6" t="s">
        <v>19</v>
      </c>
      <c r="R1317" s="6" t="s">
        <v>3623</v>
      </c>
      <c r="S1317" s="6" t="s">
        <v>19</v>
      </c>
      <c r="T1317" s="8">
        <v>43594</v>
      </c>
      <c r="U1317" s="8">
        <v>43594</v>
      </c>
      <c r="V1317" s="7" t="b">
        <v>0</v>
      </c>
      <c r="W1317" s="6" t="s">
        <v>712</v>
      </c>
      <c r="X1317" s="6" t="s">
        <v>19</v>
      </c>
      <c r="Y1317" s="7">
        <v>0</v>
      </c>
      <c r="Z1317" s="6" t="s">
        <v>19</v>
      </c>
      <c r="AA1317" s="6" t="str">
        <f t="shared" si="80"/>
        <v/>
      </c>
      <c r="AB1317" s="6" t="str">
        <f t="shared" si="81"/>
        <v/>
      </c>
      <c r="AD1317" s="10" t="e">
        <f>VLOOKUP(R1317,Layout2!$B$2:$M$2395,12,FALSE)</f>
        <v>#N/A</v>
      </c>
      <c r="AE1317" s="10" t="e">
        <f>IF(ISNA(AD1317),VLOOKUP(C1317,Layout2!$F$2:$M$2395,8,FALSE),AD1317)</f>
        <v>#N/A</v>
      </c>
      <c r="AF1317" s="10" t="e">
        <f>IF(ISNA(AE1317),VLOOKUP(B1317,Layout2!$F$2:$M$2395,8,FALSE),AE1317)</f>
        <v>#N/A</v>
      </c>
      <c r="AG1317" s="10" t="e">
        <f>IF(ISNA(AF1317),VLOOKUP(B1317,Layout2!$B$2:$M$2395,12,FALSE),AF1317)</f>
        <v>#N/A</v>
      </c>
      <c r="AI1317" s="17" t="e">
        <v>#N/A</v>
      </c>
      <c r="AJ1317" s="17" t="e">
        <v>#N/A</v>
      </c>
      <c r="AK1317" s="17" t="s">
        <v>19</v>
      </c>
      <c r="AL1317" t="str">
        <f t="shared" si="82"/>
        <v/>
      </c>
      <c r="AM1317" t="str">
        <f t="shared" si="83"/>
        <v>LF BB</v>
      </c>
    </row>
    <row r="1318" spans="1:39" ht="12.75" customHeight="1" x14ac:dyDescent="0.3">
      <c r="A1318" s="6" t="s">
        <v>3598</v>
      </c>
      <c r="B1318" s="6" t="s">
        <v>3624</v>
      </c>
      <c r="C1318" s="6" t="s">
        <v>19</v>
      </c>
      <c r="D1318" s="7" t="b">
        <v>0</v>
      </c>
      <c r="E1318" s="6" t="s">
        <v>19</v>
      </c>
      <c r="F1318" s="6" t="s">
        <v>19</v>
      </c>
      <c r="G1318" s="8">
        <v>0</v>
      </c>
      <c r="H1318" s="8">
        <v>0</v>
      </c>
      <c r="I1318" s="9"/>
      <c r="J1318" s="9"/>
      <c r="K1318" s="9"/>
      <c r="L1318" s="6" t="s">
        <v>19</v>
      </c>
      <c r="M1318" s="9"/>
      <c r="N1318" s="6" t="s">
        <v>19</v>
      </c>
      <c r="O1318" s="9"/>
      <c r="P1318" s="7">
        <v>0</v>
      </c>
      <c r="Q1318" s="6" t="s">
        <v>19</v>
      </c>
      <c r="R1318" s="6" t="s">
        <v>3624</v>
      </c>
      <c r="S1318" s="6" t="s">
        <v>19</v>
      </c>
      <c r="T1318" s="8">
        <v>43594</v>
      </c>
      <c r="U1318" s="8">
        <v>43594</v>
      </c>
      <c r="V1318" s="7" t="b">
        <v>0</v>
      </c>
      <c r="W1318" s="6" t="s">
        <v>712</v>
      </c>
      <c r="X1318" s="6" t="s">
        <v>19</v>
      </c>
      <c r="Y1318" s="7">
        <v>0</v>
      </c>
      <c r="Z1318" s="6" t="s">
        <v>19</v>
      </c>
      <c r="AA1318" s="6" t="str">
        <f t="shared" si="80"/>
        <v/>
      </c>
      <c r="AB1318" s="6" t="str">
        <f t="shared" si="81"/>
        <v/>
      </c>
      <c r="AD1318" s="10" t="e">
        <f>VLOOKUP(R1318,Layout2!$B$2:$M$2395,12,FALSE)</f>
        <v>#N/A</v>
      </c>
      <c r="AE1318" s="10" t="e">
        <f>IF(ISNA(AD1318),VLOOKUP(C1318,Layout2!$F$2:$M$2395,8,FALSE),AD1318)</f>
        <v>#N/A</v>
      </c>
      <c r="AF1318" s="10" t="e">
        <f>IF(ISNA(AE1318),VLOOKUP(B1318,Layout2!$F$2:$M$2395,8,FALSE),AE1318)</f>
        <v>#N/A</v>
      </c>
      <c r="AG1318" s="10" t="e">
        <f>IF(ISNA(AF1318),VLOOKUP(B1318,Layout2!$B$2:$M$2395,12,FALSE),AF1318)</f>
        <v>#N/A</v>
      </c>
      <c r="AI1318" s="17" t="e">
        <v>#N/A</v>
      </c>
      <c r="AJ1318" s="17" t="e">
        <v>#N/A</v>
      </c>
      <c r="AK1318" s="17" t="s">
        <v>19</v>
      </c>
      <c r="AL1318" t="str">
        <f t="shared" si="82"/>
        <v/>
      </c>
      <c r="AM1318" t="str">
        <f t="shared" si="83"/>
        <v>LF Bco Toyota</v>
      </c>
    </row>
    <row r="1319" spans="1:39" ht="12.75" customHeight="1" x14ac:dyDescent="0.3">
      <c r="A1319" s="6" t="s">
        <v>3596</v>
      </c>
      <c r="B1319" s="6" t="s">
        <v>3625</v>
      </c>
      <c r="C1319" s="6" t="s">
        <v>19</v>
      </c>
      <c r="D1319" s="7" t="b">
        <v>0</v>
      </c>
      <c r="E1319" s="6" t="s">
        <v>19</v>
      </c>
      <c r="F1319" s="6" t="s">
        <v>19</v>
      </c>
      <c r="G1319" s="8">
        <v>0</v>
      </c>
      <c r="H1319" s="8">
        <v>0</v>
      </c>
      <c r="I1319" s="9"/>
      <c r="J1319" s="9"/>
      <c r="K1319" s="9"/>
      <c r="L1319" s="6" t="s">
        <v>19</v>
      </c>
      <c r="M1319" s="9"/>
      <c r="N1319" s="6" t="s">
        <v>19</v>
      </c>
      <c r="O1319" s="9"/>
      <c r="P1319" s="7">
        <v>0</v>
      </c>
      <c r="Q1319" s="6" t="s">
        <v>19</v>
      </c>
      <c r="R1319" s="6" t="s">
        <v>3625</v>
      </c>
      <c r="S1319" s="6" t="s">
        <v>19</v>
      </c>
      <c r="T1319" s="8">
        <v>43594</v>
      </c>
      <c r="U1319" s="8">
        <v>43594</v>
      </c>
      <c r="V1319" s="7" t="b">
        <v>0</v>
      </c>
      <c r="W1319" s="6" t="s">
        <v>712</v>
      </c>
      <c r="X1319" s="6" t="s">
        <v>19</v>
      </c>
      <c r="Y1319" s="7">
        <v>0</v>
      </c>
      <c r="Z1319" s="6" t="s">
        <v>19</v>
      </c>
      <c r="AA1319" s="6" t="str">
        <f t="shared" si="80"/>
        <v/>
      </c>
      <c r="AB1319" s="6" t="str">
        <f t="shared" si="81"/>
        <v/>
      </c>
      <c r="AD1319" s="10" t="e">
        <f>VLOOKUP(R1319,Layout2!$B$2:$M$2395,12,FALSE)</f>
        <v>#N/A</v>
      </c>
      <c r="AE1319" s="10" t="e">
        <f>IF(ISNA(AD1319),VLOOKUP(C1319,Layout2!$F$2:$M$2395,8,FALSE),AD1319)</f>
        <v>#N/A</v>
      </c>
      <c r="AF1319" s="10" t="e">
        <f>IF(ISNA(AE1319),VLOOKUP(B1319,Layout2!$F$2:$M$2395,8,FALSE),AE1319)</f>
        <v>#N/A</v>
      </c>
      <c r="AG1319" s="10" t="e">
        <f>IF(ISNA(AF1319),VLOOKUP(B1319,Layout2!$B$2:$M$2395,12,FALSE),AF1319)</f>
        <v>#N/A</v>
      </c>
      <c r="AI1319" s="17" t="e">
        <v>#N/A</v>
      </c>
      <c r="AJ1319" s="17" t="e">
        <v>#N/A</v>
      </c>
      <c r="AK1319" s="17" t="s">
        <v>19</v>
      </c>
      <c r="AL1319" t="str">
        <f t="shared" si="82"/>
        <v/>
      </c>
      <c r="AM1319" t="str">
        <f t="shared" si="83"/>
        <v>LF BNP Paribas</v>
      </c>
    </row>
    <row r="1320" spans="1:39" ht="12.75" customHeight="1" x14ac:dyDescent="0.3">
      <c r="A1320" s="6" t="s">
        <v>3622</v>
      </c>
      <c r="B1320" s="6" t="s">
        <v>3626</v>
      </c>
      <c r="C1320" s="6" t="s">
        <v>19</v>
      </c>
      <c r="D1320" s="7" t="b">
        <v>0</v>
      </c>
      <c r="E1320" s="6" t="s">
        <v>19</v>
      </c>
      <c r="F1320" s="6" t="s">
        <v>19</v>
      </c>
      <c r="G1320" s="8">
        <v>0</v>
      </c>
      <c r="H1320" s="8">
        <v>0</v>
      </c>
      <c r="I1320" s="9"/>
      <c r="J1320" s="9"/>
      <c r="K1320" s="9"/>
      <c r="L1320" s="6" t="s">
        <v>19</v>
      </c>
      <c r="M1320" s="9"/>
      <c r="N1320" s="6" t="s">
        <v>19</v>
      </c>
      <c r="O1320" s="9"/>
      <c r="P1320" s="7">
        <v>0</v>
      </c>
      <c r="Q1320" s="6" t="s">
        <v>19</v>
      </c>
      <c r="R1320" s="6" t="s">
        <v>3626</v>
      </c>
      <c r="S1320" s="6" t="s">
        <v>19</v>
      </c>
      <c r="T1320" s="8">
        <v>43594</v>
      </c>
      <c r="U1320" s="8">
        <v>43594</v>
      </c>
      <c r="V1320" s="7" t="b">
        <v>0</v>
      </c>
      <c r="W1320" s="6" t="s">
        <v>712</v>
      </c>
      <c r="X1320" s="6" t="s">
        <v>19</v>
      </c>
      <c r="Y1320" s="7">
        <v>0</v>
      </c>
      <c r="Z1320" s="6" t="s">
        <v>19</v>
      </c>
      <c r="AA1320" s="6" t="str">
        <f t="shared" si="80"/>
        <v/>
      </c>
      <c r="AB1320" s="6" t="str">
        <f t="shared" si="81"/>
        <v/>
      </c>
      <c r="AD1320" s="10" t="e">
        <f>VLOOKUP(R1320,Layout2!$B$2:$M$2395,12,FALSE)</f>
        <v>#N/A</v>
      </c>
      <c r="AE1320" s="10" t="e">
        <f>IF(ISNA(AD1320),VLOOKUP(C1320,Layout2!$F$2:$M$2395,8,FALSE),AD1320)</f>
        <v>#N/A</v>
      </c>
      <c r="AF1320" s="10" t="e">
        <f>IF(ISNA(AE1320),VLOOKUP(B1320,Layout2!$F$2:$M$2395,8,FALSE),AE1320)</f>
        <v>#N/A</v>
      </c>
      <c r="AG1320" s="10" t="e">
        <f>IF(ISNA(AF1320),VLOOKUP(B1320,Layout2!$B$2:$M$2395,12,FALSE),AF1320)</f>
        <v>#N/A</v>
      </c>
      <c r="AI1320" s="17" t="e">
        <v>#N/A</v>
      </c>
      <c r="AJ1320" s="17" t="e">
        <v>#N/A</v>
      </c>
      <c r="AK1320" s="17" t="s">
        <v>19</v>
      </c>
      <c r="AL1320" t="str">
        <f t="shared" si="82"/>
        <v/>
      </c>
      <c r="AM1320" t="str">
        <f t="shared" si="83"/>
        <v>LF BB</v>
      </c>
    </row>
    <row r="1321" spans="1:39" ht="12.75" customHeight="1" x14ac:dyDescent="0.3">
      <c r="A1321" s="6" t="s">
        <v>3627</v>
      </c>
      <c r="B1321" s="6" t="s">
        <v>3628</v>
      </c>
      <c r="C1321" s="6" t="s">
        <v>274</v>
      </c>
      <c r="D1321" s="7" t="b">
        <v>0</v>
      </c>
      <c r="E1321" s="6" t="s">
        <v>874</v>
      </c>
      <c r="F1321" s="6" t="s">
        <v>867</v>
      </c>
      <c r="G1321" s="8">
        <v>43595</v>
      </c>
      <c r="H1321" s="8">
        <v>46096</v>
      </c>
      <c r="I1321" s="9"/>
      <c r="J1321" s="9"/>
      <c r="K1321" s="9"/>
      <c r="L1321" s="6" t="s">
        <v>19</v>
      </c>
      <c r="M1321" s="9"/>
      <c r="N1321" s="6" t="s">
        <v>888</v>
      </c>
      <c r="O1321" s="9"/>
      <c r="P1321" s="7">
        <v>3.5000000000000003E-2</v>
      </c>
      <c r="Q1321" s="6" t="s">
        <v>869</v>
      </c>
      <c r="R1321" s="6" t="s">
        <v>19</v>
      </c>
      <c r="S1321" s="6" t="s">
        <v>19</v>
      </c>
      <c r="T1321" s="8">
        <v>43595</v>
      </c>
      <c r="U1321" s="8">
        <v>43599</v>
      </c>
      <c r="V1321" s="7" t="b">
        <v>0</v>
      </c>
      <c r="W1321" s="6" t="s">
        <v>860</v>
      </c>
      <c r="X1321" s="6" t="s">
        <v>875</v>
      </c>
      <c r="Y1321" s="7">
        <v>0</v>
      </c>
      <c r="Z1321" s="6" t="s">
        <v>19</v>
      </c>
      <c r="AA1321" s="6" t="str">
        <f t="shared" si="80"/>
        <v/>
      </c>
      <c r="AB1321" s="6" t="str">
        <f t="shared" si="81"/>
        <v>08159965000133</v>
      </c>
      <c r="AD1321" s="10" t="e">
        <f>VLOOKUP(R1321,Layout2!$B$2:$M$2395,12,FALSE)</f>
        <v>#N/A</v>
      </c>
      <c r="AE1321" s="10" t="str">
        <f>IF(ISNA(AD1321),VLOOKUP(C1321,Layout2!$F$2:$M$2395,8,FALSE),AD1321)</f>
        <v>08159965000133</v>
      </c>
      <c r="AF1321" s="10" t="str">
        <f>IF(ISNA(AE1321),VLOOKUP(B1321,Layout2!$F$2:$M$2395,8,FALSE),AE1321)</f>
        <v>08159965000133</v>
      </c>
      <c r="AG1321" s="10" t="str">
        <f>IF(ISNA(AF1321),VLOOKUP(B1321,Layout2!$B$2:$M$2395,12,FALSE),AF1321)</f>
        <v>08159965000133</v>
      </c>
      <c r="AI1321" s="17" t="e">
        <v>#N/A</v>
      </c>
      <c r="AJ1321" s="17" t="e">
        <v>#N/A</v>
      </c>
      <c r="AK1321" s="17" t="s">
        <v>19</v>
      </c>
      <c r="AL1321" t="str">
        <f t="shared" si="82"/>
        <v/>
      </c>
      <c r="AM1321" t="str">
        <f t="shared" si="83"/>
        <v>DEB Iguá Saneamento 1S 3E</v>
      </c>
    </row>
    <row r="1322" spans="1:39" ht="12.75" customHeight="1" x14ac:dyDescent="0.3">
      <c r="A1322" s="6" t="s">
        <v>3629</v>
      </c>
      <c r="B1322" s="6" t="s">
        <v>3629</v>
      </c>
      <c r="C1322" s="6" t="s">
        <v>145</v>
      </c>
      <c r="D1322" s="7" t="b">
        <v>0</v>
      </c>
      <c r="E1322" s="6" t="s">
        <v>3630</v>
      </c>
      <c r="F1322" s="6" t="s">
        <v>867</v>
      </c>
      <c r="G1322" s="8">
        <v>0</v>
      </c>
      <c r="H1322" s="8">
        <v>0</v>
      </c>
      <c r="I1322" s="9"/>
      <c r="J1322" s="9"/>
      <c r="K1322" s="9"/>
      <c r="L1322" s="6" t="s">
        <v>19</v>
      </c>
      <c r="M1322" s="9"/>
      <c r="N1322" s="6" t="s">
        <v>888</v>
      </c>
      <c r="O1322" s="9"/>
      <c r="P1322" s="7">
        <v>5.7500000000000002E-2</v>
      </c>
      <c r="Q1322" s="6" t="s">
        <v>869</v>
      </c>
      <c r="R1322" s="6" t="s">
        <v>19</v>
      </c>
      <c r="S1322" s="6" t="s">
        <v>19</v>
      </c>
      <c r="T1322" s="8">
        <v>43595</v>
      </c>
      <c r="U1322" s="8">
        <v>43595</v>
      </c>
      <c r="V1322" s="7" t="b">
        <v>0</v>
      </c>
      <c r="W1322" s="6" t="s">
        <v>860</v>
      </c>
      <c r="X1322" s="6" t="s">
        <v>875</v>
      </c>
      <c r="Y1322" s="7">
        <v>0</v>
      </c>
      <c r="Z1322" s="6" t="s">
        <v>713</v>
      </c>
      <c r="AA1322" s="6" t="str">
        <f t="shared" si="80"/>
        <v/>
      </c>
      <c r="AB1322" s="6" t="str">
        <f t="shared" si="81"/>
        <v>82508433000117</v>
      </c>
      <c r="AD1322" s="10" t="e">
        <f>VLOOKUP(R1322,Layout2!$B$2:$M$2395,12,FALSE)</f>
        <v>#N/A</v>
      </c>
      <c r="AE1322" s="10" t="str">
        <f>IF(ISNA(AD1322),VLOOKUP(C1322,Layout2!$F$2:$M$2395,8,FALSE),AD1322)</f>
        <v>82508433000117</v>
      </c>
      <c r="AF1322" s="10" t="str">
        <f>IF(ISNA(AE1322),VLOOKUP(B1322,Layout2!$F$2:$M$2395,8,FALSE),AE1322)</f>
        <v>82508433000117</v>
      </c>
      <c r="AG1322" s="10" t="str">
        <f>IF(ISNA(AF1322),VLOOKUP(B1322,Layout2!$B$2:$M$2395,12,FALSE),AF1322)</f>
        <v>82508433000117</v>
      </c>
      <c r="AI1322" s="17" t="e">
        <v>#N/A</v>
      </c>
      <c r="AJ1322" s="17" t="e">
        <v>#N/A</v>
      </c>
      <c r="AK1322" s="17" t="s">
        <v>19</v>
      </c>
      <c r="AL1322" t="str">
        <f t="shared" si="82"/>
        <v/>
      </c>
      <c r="AM1322" t="str">
        <f t="shared" si="83"/>
        <v>Debênture Casan 1S 2E</v>
      </c>
    </row>
    <row r="1323" spans="1:39" ht="12.75" customHeight="1" x14ac:dyDescent="0.3">
      <c r="A1323" s="6" t="s">
        <v>3631</v>
      </c>
      <c r="B1323" s="6" t="s">
        <v>3632</v>
      </c>
      <c r="C1323" s="6" t="s">
        <v>19</v>
      </c>
      <c r="D1323" s="7" t="b">
        <v>0</v>
      </c>
      <c r="E1323" s="6" t="s">
        <v>19</v>
      </c>
      <c r="F1323" s="6" t="s">
        <v>19</v>
      </c>
      <c r="G1323" s="8">
        <v>0</v>
      </c>
      <c r="H1323" s="8">
        <v>0</v>
      </c>
      <c r="I1323" s="9"/>
      <c r="J1323" s="9"/>
      <c r="K1323" s="9"/>
      <c r="L1323" s="6" t="s">
        <v>19</v>
      </c>
      <c r="M1323" s="9"/>
      <c r="N1323" s="6" t="s">
        <v>19</v>
      </c>
      <c r="O1323" s="9"/>
      <c r="P1323" s="7">
        <v>0</v>
      </c>
      <c r="Q1323" s="6" t="s">
        <v>19</v>
      </c>
      <c r="R1323" s="6" t="s">
        <v>19</v>
      </c>
      <c r="S1323" s="6" t="s">
        <v>19</v>
      </c>
      <c r="T1323" s="8">
        <v>43602</v>
      </c>
      <c r="U1323" s="8">
        <v>43602</v>
      </c>
      <c r="V1323" s="7" t="b">
        <v>0</v>
      </c>
      <c r="W1323" s="6" t="s">
        <v>3310</v>
      </c>
      <c r="X1323" s="6" t="s">
        <v>19</v>
      </c>
      <c r="Y1323" s="7">
        <v>0</v>
      </c>
      <c r="Z1323" s="6" t="s">
        <v>19</v>
      </c>
      <c r="AA1323" s="6" t="str">
        <f t="shared" si="80"/>
        <v/>
      </c>
      <c r="AB1323" s="6" t="str">
        <f t="shared" si="81"/>
        <v/>
      </c>
      <c r="AD1323" s="10" t="e">
        <f>VLOOKUP(R1323,Layout2!$B$2:$M$2395,12,FALSE)</f>
        <v>#N/A</v>
      </c>
      <c r="AE1323" s="10" t="e">
        <f>IF(ISNA(AD1323),VLOOKUP(C1323,Layout2!$F$2:$M$2395,8,FALSE),AD1323)</f>
        <v>#N/A</v>
      </c>
      <c r="AF1323" s="10" t="e">
        <f>IF(ISNA(AE1323),VLOOKUP(B1323,Layout2!$F$2:$M$2395,8,FALSE),AE1323)</f>
        <v>#N/A</v>
      </c>
      <c r="AG1323" s="10" t="e">
        <f>IF(ISNA(AF1323),VLOOKUP(B1323,Layout2!$B$2:$M$2395,12,FALSE),AF1323)</f>
        <v>#N/A</v>
      </c>
      <c r="AI1323" s="17" t="e">
        <v>#N/A</v>
      </c>
      <c r="AJ1323" s="17" t="e">
        <v>#N/A</v>
      </c>
      <c r="AK1323" s="17" t="s">
        <v>19</v>
      </c>
      <c r="AL1323" t="str">
        <f t="shared" si="82"/>
        <v/>
      </c>
      <c r="AM1323" t="str">
        <f t="shared" si="83"/>
        <v>Unknown (LFT 09/24)</v>
      </c>
    </row>
    <row r="1324" spans="1:39" ht="12.75" customHeight="1" x14ac:dyDescent="0.3">
      <c r="A1324" s="6" t="s">
        <v>3633</v>
      </c>
      <c r="B1324" s="6" t="s">
        <v>282</v>
      </c>
      <c r="C1324" s="6" t="s">
        <v>148</v>
      </c>
      <c r="D1324" s="7" t="b">
        <v>0</v>
      </c>
      <c r="E1324" s="6" t="s">
        <v>874</v>
      </c>
      <c r="F1324" s="6" t="s">
        <v>867</v>
      </c>
      <c r="G1324" s="8">
        <v>43205</v>
      </c>
      <c r="H1324" s="8">
        <v>45397</v>
      </c>
      <c r="I1324" s="9"/>
      <c r="J1324" s="9"/>
      <c r="K1324" s="9"/>
      <c r="L1324" s="6" t="s">
        <v>19</v>
      </c>
      <c r="M1324" s="9"/>
      <c r="N1324" s="6" t="s">
        <v>888</v>
      </c>
      <c r="O1324" s="9"/>
      <c r="P1324" s="7">
        <v>1.2999999999999999E-2</v>
      </c>
      <c r="Q1324" s="6" t="s">
        <v>999</v>
      </c>
      <c r="R1324" s="6" t="s">
        <v>147</v>
      </c>
      <c r="S1324" s="6" t="s">
        <v>19</v>
      </c>
      <c r="T1324" s="8">
        <v>43607</v>
      </c>
      <c r="U1324" s="8">
        <v>43607</v>
      </c>
      <c r="V1324" s="7" t="b">
        <v>0</v>
      </c>
      <c r="W1324" s="6" t="s">
        <v>860</v>
      </c>
      <c r="X1324" s="6" t="s">
        <v>875</v>
      </c>
      <c r="Y1324" s="7">
        <v>1</v>
      </c>
      <c r="Z1324" s="6" t="s">
        <v>713</v>
      </c>
      <c r="AA1324" s="6" t="str">
        <f t="shared" si="80"/>
        <v>ECOR3</v>
      </c>
      <c r="AB1324" s="6" t="str">
        <f t="shared" si="81"/>
        <v>08873873000110</v>
      </c>
      <c r="AD1324" s="10" t="str">
        <f>VLOOKUP(R1324,Layout2!$B$2:$M$2395,12,FALSE)</f>
        <v>08873873000110</v>
      </c>
      <c r="AE1324" s="10" t="str">
        <f>IF(ISNA(AD1324),VLOOKUP(C1324,Layout2!$F$2:$M$2395,8,FALSE),AD1324)</f>
        <v>08873873000110</v>
      </c>
      <c r="AF1324" s="10" t="str">
        <f>IF(ISNA(AE1324),VLOOKUP(B1324,Layout2!$F$2:$M$2395,8,FALSE),AE1324)</f>
        <v>08873873000110</v>
      </c>
      <c r="AG1324" s="10" t="str">
        <f>IF(ISNA(AF1324),VLOOKUP(B1324,Layout2!$B$2:$M$2395,12,FALSE),AF1324)</f>
        <v>08873873000110</v>
      </c>
      <c r="AI1324" s="17" t="s">
        <v>1254</v>
      </c>
      <c r="AJ1324" s="17" t="s">
        <v>1254</v>
      </c>
      <c r="AK1324" s="17" t="s">
        <v>1254</v>
      </c>
      <c r="AL1324" t="str">
        <f t="shared" si="82"/>
        <v>ECOR3</v>
      </c>
      <c r="AM1324" t="str">
        <f t="shared" si="83"/>
        <v>Debênture Ecorodovias 1S 8E</v>
      </c>
    </row>
    <row r="1325" spans="1:39" ht="12.75" customHeight="1" x14ac:dyDescent="0.3">
      <c r="A1325" s="6" t="s">
        <v>3634</v>
      </c>
      <c r="B1325" s="6" t="s">
        <v>397</v>
      </c>
      <c r="C1325" s="6" t="s">
        <v>398</v>
      </c>
      <c r="D1325" s="7" t="b">
        <v>0</v>
      </c>
      <c r="E1325" s="6" t="s">
        <v>1089</v>
      </c>
      <c r="F1325" s="6" t="s">
        <v>975</v>
      </c>
      <c r="G1325" s="8">
        <v>43608</v>
      </c>
      <c r="H1325" s="8">
        <v>43608</v>
      </c>
      <c r="I1325" s="9"/>
      <c r="J1325" s="9"/>
      <c r="K1325" s="9"/>
      <c r="L1325" s="6" t="s">
        <v>19</v>
      </c>
      <c r="M1325" s="9"/>
      <c r="N1325" s="6" t="s">
        <v>888</v>
      </c>
      <c r="O1325" s="9"/>
      <c r="P1325" s="7">
        <v>0</v>
      </c>
      <c r="Q1325" s="6" t="s">
        <v>999</v>
      </c>
      <c r="R1325" s="6" t="s">
        <v>397</v>
      </c>
      <c r="S1325" s="6" t="s">
        <v>19</v>
      </c>
      <c r="T1325" s="8">
        <v>43607</v>
      </c>
      <c r="U1325" s="8">
        <v>43607</v>
      </c>
      <c r="V1325" s="7" t="b">
        <v>0</v>
      </c>
      <c r="W1325" s="6" t="s">
        <v>1230</v>
      </c>
      <c r="X1325" s="6" t="s">
        <v>861</v>
      </c>
      <c r="Y1325" s="7">
        <v>1</v>
      </c>
      <c r="Z1325" s="6" t="s">
        <v>713</v>
      </c>
      <c r="AA1325" s="6" t="str">
        <f t="shared" si="80"/>
        <v/>
      </c>
      <c r="AB1325" s="6" t="str">
        <f t="shared" si="81"/>
        <v>28205308000192</v>
      </c>
      <c r="AD1325" s="10" t="str">
        <f>VLOOKUP(R1325,Layout2!$B$2:$M$2395,12,FALSE)</f>
        <v>28205308000192</v>
      </c>
      <c r="AE1325" s="10" t="str">
        <f>IF(ISNA(AD1325),VLOOKUP(C1325,Layout2!$F$2:$M$2395,8,FALSE),AD1325)</f>
        <v>28205308000192</v>
      </c>
      <c r="AF1325" s="10" t="str">
        <f>IF(ISNA(AE1325),VLOOKUP(B1325,Layout2!$F$2:$M$2395,8,FALSE),AE1325)</f>
        <v>28205308000192</v>
      </c>
      <c r="AG1325" s="10" t="str">
        <f>IF(ISNA(AF1325),VLOOKUP(B1325,Layout2!$B$2:$M$2395,12,FALSE),AF1325)</f>
        <v>28205308000192</v>
      </c>
      <c r="AI1325" s="17" t="e">
        <v>#N/A</v>
      </c>
      <c r="AJ1325" s="17" t="e">
        <v>#N/A</v>
      </c>
      <c r="AK1325" s="17" t="s">
        <v>19</v>
      </c>
      <c r="AL1325" t="str">
        <f t="shared" si="82"/>
        <v/>
      </c>
      <c r="AM1325" t="str">
        <f t="shared" si="83"/>
        <v>Itau Gold Corporate CP RF</v>
      </c>
    </row>
    <row r="1326" spans="1:39" ht="12.75" customHeight="1" x14ac:dyDescent="0.3">
      <c r="A1326" s="6" t="s">
        <v>3635</v>
      </c>
      <c r="B1326" s="6" t="s">
        <v>3635</v>
      </c>
      <c r="C1326" s="6" t="s">
        <v>284</v>
      </c>
      <c r="D1326" s="7" t="b">
        <v>0</v>
      </c>
      <c r="E1326" s="6" t="s">
        <v>874</v>
      </c>
      <c r="F1326" s="6" t="s">
        <v>867</v>
      </c>
      <c r="G1326" s="8">
        <v>43600</v>
      </c>
      <c r="H1326" s="8">
        <v>46157</v>
      </c>
      <c r="I1326" s="9"/>
      <c r="J1326" s="9"/>
      <c r="K1326" s="9"/>
      <c r="L1326" s="6" t="s">
        <v>19</v>
      </c>
      <c r="M1326" s="9"/>
      <c r="N1326" s="6" t="s">
        <v>882</v>
      </c>
      <c r="O1326" s="9"/>
      <c r="P1326" s="7">
        <v>5.6000000000000001E-2</v>
      </c>
      <c r="Q1326" s="6" t="s">
        <v>869</v>
      </c>
      <c r="R1326" s="6" t="s">
        <v>283</v>
      </c>
      <c r="S1326" s="6" t="s">
        <v>19</v>
      </c>
      <c r="T1326" s="8">
        <v>43609</v>
      </c>
      <c r="U1326" s="8">
        <v>43609</v>
      </c>
      <c r="V1326" s="7" t="b">
        <v>0</v>
      </c>
      <c r="W1326" s="6" t="s">
        <v>860</v>
      </c>
      <c r="X1326" s="6" t="s">
        <v>875</v>
      </c>
      <c r="Y1326" s="7">
        <v>1</v>
      </c>
      <c r="Z1326" s="6" t="s">
        <v>713</v>
      </c>
      <c r="AA1326" s="6" t="str">
        <f t="shared" si="80"/>
        <v/>
      </c>
      <c r="AB1326" s="6" t="str">
        <f t="shared" si="81"/>
        <v>09149503000106</v>
      </c>
      <c r="AD1326" s="10" t="str">
        <f>VLOOKUP(R1326,Layout2!$B$2:$M$2395,12,FALSE)</f>
        <v>09149503000106</v>
      </c>
      <c r="AE1326" s="10" t="str">
        <f>IF(ISNA(AD1326),VLOOKUP(C1326,Layout2!$F$2:$M$2395,8,FALSE),AD1326)</f>
        <v>09149503000106</v>
      </c>
      <c r="AF1326" s="10" t="str">
        <f>IF(ISNA(AE1326),VLOOKUP(B1326,Layout2!$F$2:$M$2395,8,FALSE),AE1326)</f>
        <v>09149503000106</v>
      </c>
      <c r="AG1326" s="10" t="str">
        <f>IF(ISNA(AF1326),VLOOKUP(B1326,Layout2!$B$2:$M$2395,12,FALSE),AF1326)</f>
        <v>09149503000106</v>
      </c>
      <c r="AI1326" s="17" t="e">
        <v>#N/A</v>
      </c>
      <c r="AJ1326" s="17" t="e">
        <v>#N/A</v>
      </c>
      <c r="AK1326" s="17" t="s">
        <v>19</v>
      </c>
      <c r="AL1326" t="str">
        <f t="shared" si="82"/>
        <v/>
      </c>
      <c r="AM1326" t="str">
        <f t="shared" si="83"/>
        <v>Debênture Omega Geração 3S 1E</v>
      </c>
    </row>
    <row r="1327" spans="1:39" ht="12.75" customHeight="1" x14ac:dyDescent="0.3">
      <c r="A1327" s="6" t="s">
        <v>3636</v>
      </c>
      <c r="B1327" s="6" t="s">
        <v>3636</v>
      </c>
      <c r="C1327" s="6" t="s">
        <v>151</v>
      </c>
      <c r="D1327" s="7" t="b">
        <v>0</v>
      </c>
      <c r="E1327" s="6" t="s">
        <v>874</v>
      </c>
      <c r="F1327" s="6" t="s">
        <v>867</v>
      </c>
      <c r="G1327" s="8">
        <v>43600</v>
      </c>
      <c r="H1327" s="8">
        <v>46157</v>
      </c>
      <c r="I1327" s="9"/>
      <c r="J1327" s="9"/>
      <c r="K1327" s="9"/>
      <c r="L1327" s="6" t="s">
        <v>19</v>
      </c>
      <c r="M1327" s="9"/>
      <c r="N1327" s="6" t="s">
        <v>888</v>
      </c>
      <c r="O1327" s="9"/>
      <c r="P1327" s="7">
        <v>1.2999999999999999E-2</v>
      </c>
      <c r="Q1327" s="6" t="s">
        <v>869</v>
      </c>
      <c r="R1327" s="6" t="s">
        <v>150</v>
      </c>
      <c r="S1327" s="6" t="s">
        <v>19</v>
      </c>
      <c r="T1327" s="8">
        <v>43609</v>
      </c>
      <c r="U1327" s="8">
        <v>43617</v>
      </c>
      <c r="V1327" s="7" t="b">
        <v>0</v>
      </c>
      <c r="W1327" s="6" t="s">
        <v>860</v>
      </c>
      <c r="X1327" s="6" t="s">
        <v>875</v>
      </c>
      <c r="Y1327" s="7">
        <v>1</v>
      </c>
      <c r="Z1327" s="6" t="s">
        <v>713</v>
      </c>
      <c r="AA1327" s="6" t="str">
        <f t="shared" si="80"/>
        <v/>
      </c>
      <c r="AB1327" s="6" t="str">
        <f t="shared" si="81"/>
        <v>09149503000106</v>
      </c>
      <c r="AD1327" s="10" t="str">
        <f>VLOOKUP(R1327,Layout2!$B$2:$M$2395,12,FALSE)</f>
        <v>09149503000106</v>
      </c>
      <c r="AE1327" s="10" t="str">
        <f>IF(ISNA(AD1327),VLOOKUP(C1327,Layout2!$F$2:$M$2395,8,FALSE),AD1327)</f>
        <v>09149503000106</v>
      </c>
      <c r="AF1327" s="10" t="str">
        <f>IF(ISNA(AE1327),VLOOKUP(B1327,Layout2!$F$2:$M$2395,8,FALSE),AE1327)</f>
        <v>09149503000106</v>
      </c>
      <c r="AG1327" s="10" t="str">
        <f>IF(ISNA(AF1327),VLOOKUP(B1327,Layout2!$B$2:$M$2395,12,FALSE),AF1327)</f>
        <v>09149503000106</v>
      </c>
      <c r="AI1327" s="17" t="e">
        <v>#N/A</v>
      </c>
      <c r="AJ1327" s="17" t="e">
        <v>#N/A</v>
      </c>
      <c r="AK1327" s="17" t="s">
        <v>19</v>
      </c>
      <c r="AL1327" t="str">
        <f t="shared" si="82"/>
        <v/>
      </c>
      <c r="AM1327" t="str">
        <f t="shared" si="83"/>
        <v>Debênture Omega Geração 2S 1E</v>
      </c>
    </row>
    <row r="1328" spans="1:39" ht="12.75" customHeight="1" x14ac:dyDescent="0.3">
      <c r="A1328" s="6" t="s">
        <v>3637</v>
      </c>
      <c r="B1328" s="6" t="s">
        <v>3637</v>
      </c>
      <c r="C1328" s="6" t="s">
        <v>154</v>
      </c>
      <c r="D1328" s="7" t="b">
        <v>0</v>
      </c>
      <c r="E1328" s="6" t="s">
        <v>874</v>
      </c>
      <c r="F1328" s="6" t="s">
        <v>867</v>
      </c>
      <c r="G1328" s="8">
        <v>43600</v>
      </c>
      <c r="H1328" s="8">
        <v>46522</v>
      </c>
      <c r="I1328" s="9"/>
      <c r="J1328" s="9"/>
      <c r="K1328" s="9"/>
      <c r="L1328" s="6" t="s">
        <v>19</v>
      </c>
      <c r="M1328" s="9"/>
      <c r="N1328" s="6" t="s">
        <v>882</v>
      </c>
      <c r="O1328" s="9"/>
      <c r="P1328" s="7">
        <v>0.05</v>
      </c>
      <c r="Q1328" s="6" t="s">
        <v>869</v>
      </c>
      <c r="R1328" s="6" t="s">
        <v>153</v>
      </c>
      <c r="S1328" s="6" t="s">
        <v>19</v>
      </c>
      <c r="T1328" s="8">
        <v>43609</v>
      </c>
      <c r="U1328" s="8">
        <v>43609</v>
      </c>
      <c r="V1328" s="7" t="b">
        <v>0</v>
      </c>
      <c r="W1328" s="6" t="s">
        <v>860</v>
      </c>
      <c r="X1328" s="6" t="s">
        <v>875</v>
      </c>
      <c r="Y1328" s="7">
        <v>1</v>
      </c>
      <c r="Z1328" s="6" t="s">
        <v>713</v>
      </c>
      <c r="AA1328" s="6" t="str">
        <f t="shared" si="80"/>
        <v/>
      </c>
      <c r="AB1328" s="6" t="str">
        <f t="shared" si="81"/>
        <v>09149503000106</v>
      </c>
      <c r="AD1328" s="10" t="str">
        <f>VLOOKUP(R1328,Layout2!$B$2:$M$2395,12,FALSE)</f>
        <v>09149503000106</v>
      </c>
      <c r="AE1328" s="10" t="str">
        <f>IF(ISNA(AD1328),VLOOKUP(C1328,Layout2!$F$2:$M$2395,8,FALSE),AD1328)</f>
        <v>09149503000106</v>
      </c>
      <c r="AF1328" s="10" t="str">
        <f>IF(ISNA(AE1328),VLOOKUP(B1328,Layout2!$F$2:$M$2395,8,FALSE),AE1328)</f>
        <v>09149503000106</v>
      </c>
      <c r="AG1328" s="10" t="str">
        <f>IF(ISNA(AF1328),VLOOKUP(B1328,Layout2!$B$2:$M$2395,12,FALSE),AF1328)</f>
        <v>09149503000106</v>
      </c>
      <c r="AI1328" s="17" t="e">
        <v>#N/A</v>
      </c>
      <c r="AJ1328" s="17" t="e">
        <v>#N/A</v>
      </c>
      <c r="AK1328" s="17" t="s">
        <v>19</v>
      </c>
      <c r="AL1328" t="str">
        <f t="shared" si="82"/>
        <v/>
      </c>
      <c r="AM1328" t="str">
        <f t="shared" si="83"/>
        <v>Debênture Omega Geração 4S 1E</v>
      </c>
    </row>
    <row r="1329" spans="1:39" ht="12.75" customHeight="1" x14ac:dyDescent="0.3">
      <c r="A1329" s="6" t="s">
        <v>3638</v>
      </c>
      <c r="B1329" s="6" t="s">
        <v>3638</v>
      </c>
      <c r="C1329" s="6" t="s">
        <v>277</v>
      </c>
      <c r="D1329" s="7" t="b">
        <v>0</v>
      </c>
      <c r="E1329" s="6" t="s">
        <v>874</v>
      </c>
      <c r="F1329" s="6" t="s">
        <v>867</v>
      </c>
      <c r="G1329" s="8">
        <v>43600</v>
      </c>
      <c r="H1329" s="8">
        <v>45427</v>
      </c>
      <c r="I1329" s="9"/>
      <c r="J1329" s="9"/>
      <c r="K1329" s="9"/>
      <c r="L1329" s="6" t="s">
        <v>19</v>
      </c>
      <c r="M1329" s="9"/>
      <c r="N1329" s="6" t="s">
        <v>888</v>
      </c>
      <c r="O1329" s="9"/>
      <c r="P1329" s="7">
        <v>1.2E-2</v>
      </c>
      <c r="Q1329" s="6" t="s">
        <v>869</v>
      </c>
      <c r="R1329" s="6" t="s">
        <v>276</v>
      </c>
      <c r="S1329" s="6" t="s">
        <v>19</v>
      </c>
      <c r="T1329" s="8">
        <v>43609</v>
      </c>
      <c r="U1329" s="8">
        <v>43609</v>
      </c>
      <c r="V1329" s="7" t="b">
        <v>0</v>
      </c>
      <c r="W1329" s="6" t="s">
        <v>860</v>
      </c>
      <c r="X1329" s="6" t="s">
        <v>875</v>
      </c>
      <c r="Y1329" s="7">
        <v>1</v>
      </c>
      <c r="Z1329" s="6" t="s">
        <v>713</v>
      </c>
      <c r="AA1329" s="6" t="str">
        <f t="shared" si="80"/>
        <v/>
      </c>
      <c r="AB1329" s="6" t="str">
        <f t="shared" si="81"/>
        <v>09149503000106</v>
      </c>
      <c r="AD1329" s="10" t="str">
        <f>VLOOKUP(R1329,Layout2!$B$2:$M$2395,12,FALSE)</f>
        <v>09149503000106</v>
      </c>
      <c r="AE1329" s="10" t="str">
        <f>IF(ISNA(AD1329),VLOOKUP(C1329,Layout2!$F$2:$M$2395,8,FALSE),AD1329)</f>
        <v>09149503000106</v>
      </c>
      <c r="AF1329" s="10" t="str">
        <f>IF(ISNA(AE1329),VLOOKUP(B1329,Layout2!$F$2:$M$2395,8,FALSE),AE1329)</f>
        <v>09149503000106</v>
      </c>
      <c r="AG1329" s="10" t="str">
        <f>IF(ISNA(AF1329),VLOOKUP(B1329,Layout2!$B$2:$M$2395,12,FALSE),AF1329)</f>
        <v>09149503000106</v>
      </c>
      <c r="AI1329" s="17" t="e">
        <v>#N/A</v>
      </c>
      <c r="AJ1329" s="17" t="e">
        <v>#N/A</v>
      </c>
      <c r="AK1329" s="17" t="s">
        <v>19</v>
      </c>
      <c r="AL1329" t="str">
        <f t="shared" si="82"/>
        <v/>
      </c>
      <c r="AM1329" t="str">
        <f t="shared" si="83"/>
        <v>Debênture Omega Geração 1S 1E</v>
      </c>
    </row>
    <row r="1330" spans="1:39" ht="12.75" customHeight="1" x14ac:dyDescent="0.3">
      <c r="A1330" s="6" t="s">
        <v>3639</v>
      </c>
      <c r="B1330" s="6" t="s">
        <v>436</v>
      </c>
      <c r="C1330" s="6" t="s">
        <v>3640</v>
      </c>
      <c r="D1330" s="7" t="b">
        <v>0</v>
      </c>
      <c r="E1330" s="6" t="s">
        <v>1089</v>
      </c>
      <c r="F1330" s="6" t="s">
        <v>975</v>
      </c>
      <c r="G1330" s="8">
        <v>43602</v>
      </c>
      <c r="H1330" s="8">
        <v>45808</v>
      </c>
      <c r="I1330" s="9"/>
      <c r="J1330" s="9"/>
      <c r="K1330" s="9"/>
      <c r="L1330" s="6" t="s">
        <v>19</v>
      </c>
      <c r="M1330" s="9"/>
      <c r="N1330" s="6" t="s">
        <v>888</v>
      </c>
      <c r="O1330" s="9"/>
      <c r="P1330" s="7">
        <v>0.05</v>
      </c>
      <c r="Q1330" s="6" t="s">
        <v>999</v>
      </c>
      <c r="R1330" s="6" t="s">
        <v>435</v>
      </c>
      <c r="S1330" s="6" t="s">
        <v>19</v>
      </c>
      <c r="T1330" s="8">
        <v>43609</v>
      </c>
      <c r="U1330" s="8">
        <v>43617</v>
      </c>
      <c r="V1330" s="7" t="b">
        <v>0</v>
      </c>
      <c r="W1330" s="6" t="s">
        <v>860</v>
      </c>
      <c r="X1330" s="6" t="s">
        <v>861</v>
      </c>
      <c r="Y1330" s="7">
        <v>1</v>
      </c>
      <c r="Z1330" s="6" t="s">
        <v>713</v>
      </c>
      <c r="AA1330" s="6" t="str">
        <f t="shared" si="80"/>
        <v/>
      </c>
      <c r="AB1330" s="6" t="str">
        <f t="shared" si="81"/>
        <v>26405893000149</v>
      </c>
      <c r="AD1330" s="10" t="str">
        <f>VLOOKUP(R1330,Layout2!$B$2:$M$2395,12,FALSE)</f>
        <v>26405893000149</v>
      </c>
      <c r="AE1330" s="10" t="str">
        <f>IF(ISNA(AD1330),VLOOKUP(C1330,Layout2!$F$2:$M$2395,8,FALSE),AD1330)</f>
        <v>26405893000149</v>
      </c>
      <c r="AF1330" s="10" t="str">
        <f>IF(ISNA(AE1330),VLOOKUP(B1330,Layout2!$F$2:$M$2395,8,FALSE),AE1330)</f>
        <v>26405893000149</v>
      </c>
      <c r="AG1330" s="10" t="str">
        <f>IF(ISNA(AF1330),VLOOKUP(B1330,Layout2!$B$2:$M$2395,12,FALSE),AF1330)</f>
        <v>26405893000149</v>
      </c>
      <c r="AI1330" s="17" t="e">
        <v>#N/A</v>
      </c>
      <c r="AJ1330" s="17" t="e">
        <v>#N/A</v>
      </c>
      <c r="AK1330" s="17" t="s">
        <v>19</v>
      </c>
      <c r="AL1330" t="str">
        <f t="shared" si="82"/>
        <v/>
      </c>
      <c r="AM1330" t="str">
        <f t="shared" si="83"/>
        <v>FIDC Recebíveis Rodoanel Trecho Oeste Sr 2</v>
      </c>
    </row>
    <row r="1331" spans="1:39" ht="12.75" customHeight="1" x14ac:dyDescent="0.3">
      <c r="A1331" s="6" t="s">
        <v>3639</v>
      </c>
      <c r="B1331" s="6" t="s">
        <v>3639</v>
      </c>
      <c r="C1331" s="6" t="s">
        <v>3640</v>
      </c>
      <c r="D1331" s="7" t="b">
        <v>0</v>
      </c>
      <c r="E1331" s="6" t="s">
        <v>1089</v>
      </c>
      <c r="F1331" s="6" t="s">
        <v>975</v>
      </c>
      <c r="G1331" s="8">
        <v>43604</v>
      </c>
      <c r="H1331" s="8">
        <v>45688</v>
      </c>
      <c r="I1331" s="9"/>
      <c r="J1331" s="9"/>
      <c r="K1331" s="9"/>
      <c r="L1331" s="6" t="s">
        <v>19</v>
      </c>
      <c r="M1331" s="9"/>
      <c r="N1331" s="6" t="s">
        <v>888</v>
      </c>
      <c r="O1331" s="9"/>
      <c r="P1331" s="7">
        <v>7.4999999999999997E-2</v>
      </c>
      <c r="Q1331" s="6" t="s">
        <v>999</v>
      </c>
      <c r="R1331" s="6" t="s">
        <v>19</v>
      </c>
      <c r="S1331" s="6" t="s">
        <v>19</v>
      </c>
      <c r="T1331" s="8">
        <v>43609</v>
      </c>
      <c r="U1331" s="8">
        <v>43612</v>
      </c>
      <c r="V1331" s="7" t="b">
        <v>0</v>
      </c>
      <c r="W1331" s="6" t="s">
        <v>860</v>
      </c>
      <c r="X1331" s="6" t="s">
        <v>861</v>
      </c>
      <c r="Y1331" s="7">
        <v>1</v>
      </c>
      <c r="Z1331" s="6" t="s">
        <v>713</v>
      </c>
      <c r="AA1331" s="6" t="str">
        <f t="shared" si="80"/>
        <v/>
      </c>
      <c r="AB1331" s="6" t="str">
        <f t="shared" si="81"/>
        <v/>
      </c>
      <c r="AD1331" s="10" t="e">
        <f>VLOOKUP(R1331,Layout2!$B$2:$M$2395,12,FALSE)</f>
        <v>#N/A</v>
      </c>
      <c r="AE1331" s="10" t="e">
        <f>IF(ISNA(AD1331),VLOOKUP(C1331,Layout2!$F$2:$M$2395,8,FALSE),AD1331)</f>
        <v>#N/A</v>
      </c>
      <c r="AF1331" s="10" t="e">
        <f>IF(ISNA(AE1331),VLOOKUP(B1331,Layout2!$F$2:$M$2395,8,FALSE),AE1331)</f>
        <v>#N/A</v>
      </c>
      <c r="AG1331" s="10" t="e">
        <f>IF(ISNA(AF1331),VLOOKUP(B1331,Layout2!$B$2:$M$2395,12,FALSE),AF1331)</f>
        <v>#N/A</v>
      </c>
      <c r="AI1331" s="17" t="e">
        <v>#N/A</v>
      </c>
      <c r="AJ1331" s="17" t="e">
        <v>#N/A</v>
      </c>
      <c r="AK1331" s="17" t="s">
        <v>19</v>
      </c>
      <c r="AL1331" t="str">
        <f t="shared" si="82"/>
        <v/>
      </c>
      <c r="AM1331" t="str">
        <f t="shared" si="83"/>
        <v>FIDC Recebíveis Rodoanel Trecho Oeste Sr 2</v>
      </c>
    </row>
    <row r="1332" spans="1:39" ht="12.75" customHeight="1" x14ac:dyDescent="0.3">
      <c r="A1332" s="6" t="s">
        <v>3641</v>
      </c>
      <c r="B1332" s="6" t="s">
        <v>123</v>
      </c>
      <c r="C1332" s="6" t="s">
        <v>19</v>
      </c>
      <c r="D1332" s="7" t="b">
        <v>0</v>
      </c>
      <c r="E1332" s="6" t="s">
        <v>19</v>
      </c>
      <c r="F1332" s="6" t="s">
        <v>19</v>
      </c>
      <c r="G1332" s="8">
        <v>0</v>
      </c>
      <c r="H1332" s="8">
        <v>0</v>
      </c>
      <c r="I1332" s="9"/>
      <c r="J1332" s="9"/>
      <c r="K1332" s="9"/>
      <c r="L1332" s="6" t="s">
        <v>19</v>
      </c>
      <c r="M1332" s="9"/>
      <c r="N1332" s="6" t="s">
        <v>19</v>
      </c>
      <c r="O1332" s="9"/>
      <c r="P1332" s="7">
        <v>0</v>
      </c>
      <c r="Q1332" s="6" t="s">
        <v>19</v>
      </c>
      <c r="R1332" s="6" t="s">
        <v>19</v>
      </c>
      <c r="S1332" s="6" t="s">
        <v>19</v>
      </c>
      <c r="T1332" s="8">
        <v>43612</v>
      </c>
      <c r="U1332" s="8">
        <v>43612</v>
      </c>
      <c r="V1332" s="7" t="b">
        <v>0</v>
      </c>
      <c r="W1332" s="6" t="s">
        <v>712</v>
      </c>
      <c r="X1332" s="6" t="s">
        <v>19</v>
      </c>
      <c r="Y1332" s="7">
        <v>0</v>
      </c>
      <c r="Z1332" s="6" t="s">
        <v>19</v>
      </c>
      <c r="AA1332" s="6" t="str">
        <f t="shared" si="80"/>
        <v/>
      </c>
      <c r="AB1332" s="6" t="str">
        <f t="shared" si="81"/>
        <v/>
      </c>
      <c r="AD1332" s="10" t="e">
        <f>VLOOKUP(R1332,Layout2!$B$2:$M$2395,12,FALSE)</f>
        <v>#N/A</v>
      </c>
      <c r="AE1332" s="10" t="e">
        <f>IF(ISNA(AD1332),VLOOKUP(C1332,Layout2!$F$2:$M$2395,8,FALSE),AD1332)</f>
        <v>#N/A</v>
      </c>
      <c r="AF1332" s="10" t="str">
        <f>IF(ISNA(AE1332),VLOOKUP(B1332,Layout2!$F$2:$M$2395,8,FALSE),AE1332)</f>
        <v/>
      </c>
      <c r="AG1332" s="10" t="str">
        <f>IF(ISNA(AF1332),VLOOKUP(B1332,Layout2!$B$2:$M$2395,12,FALSE),AF1332)</f>
        <v/>
      </c>
      <c r="AI1332" s="17" t="e">
        <v>#N/A</v>
      </c>
      <c r="AJ1332" s="17" t="e">
        <v>#N/A</v>
      </c>
      <c r="AK1332" s="17" t="s">
        <v>19</v>
      </c>
      <c r="AL1332" t="str">
        <f t="shared" si="82"/>
        <v/>
      </c>
      <c r="AM1332" t="str">
        <f t="shared" si="83"/>
        <v>Unknown (US912796RM33)</v>
      </c>
    </row>
    <row r="1333" spans="1:39" ht="12.75" customHeight="1" x14ac:dyDescent="0.3">
      <c r="A1333" s="6" t="s">
        <v>3642</v>
      </c>
      <c r="B1333" s="6" t="s">
        <v>121</v>
      </c>
      <c r="C1333" s="6" t="s">
        <v>19</v>
      </c>
      <c r="D1333" s="7" t="b">
        <v>0</v>
      </c>
      <c r="E1333" s="6" t="s">
        <v>19</v>
      </c>
      <c r="F1333" s="6" t="s">
        <v>19</v>
      </c>
      <c r="G1333" s="8">
        <v>0</v>
      </c>
      <c r="H1333" s="8">
        <v>0</v>
      </c>
      <c r="I1333" s="9"/>
      <c r="J1333" s="9"/>
      <c r="K1333" s="9"/>
      <c r="L1333" s="6" t="s">
        <v>19</v>
      </c>
      <c r="M1333" s="9"/>
      <c r="N1333" s="6" t="s">
        <v>19</v>
      </c>
      <c r="O1333" s="9"/>
      <c r="P1333" s="7">
        <v>0</v>
      </c>
      <c r="Q1333" s="6" t="s">
        <v>19</v>
      </c>
      <c r="R1333" s="6" t="s">
        <v>19</v>
      </c>
      <c r="S1333" s="6" t="s">
        <v>19</v>
      </c>
      <c r="T1333" s="8">
        <v>43612</v>
      </c>
      <c r="U1333" s="8">
        <v>43612</v>
      </c>
      <c r="V1333" s="7" t="b">
        <v>0</v>
      </c>
      <c r="W1333" s="6" t="s">
        <v>712</v>
      </c>
      <c r="X1333" s="6" t="s">
        <v>19</v>
      </c>
      <c r="Y1333" s="7">
        <v>0</v>
      </c>
      <c r="Z1333" s="6" t="s">
        <v>19</v>
      </c>
      <c r="AA1333" s="6" t="str">
        <f t="shared" si="80"/>
        <v/>
      </c>
      <c r="AB1333" s="6" t="str">
        <f t="shared" si="81"/>
        <v/>
      </c>
      <c r="AD1333" s="10" t="e">
        <f>VLOOKUP(R1333,Layout2!$B$2:$M$2395,12,FALSE)</f>
        <v>#N/A</v>
      </c>
      <c r="AE1333" s="10" t="e">
        <f>IF(ISNA(AD1333),VLOOKUP(C1333,Layout2!$F$2:$M$2395,8,FALSE),AD1333)</f>
        <v>#N/A</v>
      </c>
      <c r="AF1333" s="10" t="str">
        <f>IF(ISNA(AE1333),VLOOKUP(B1333,Layout2!$F$2:$M$2395,8,FALSE),AE1333)</f>
        <v/>
      </c>
      <c r="AG1333" s="10" t="str">
        <f>IF(ISNA(AF1333),VLOOKUP(B1333,Layout2!$B$2:$M$2395,12,FALSE),AF1333)</f>
        <v/>
      </c>
      <c r="AI1333" s="17" t="e">
        <v>#N/A</v>
      </c>
      <c r="AJ1333" s="17" t="e">
        <v>#N/A</v>
      </c>
      <c r="AK1333" s="17" t="s">
        <v>19</v>
      </c>
      <c r="AL1333" t="str">
        <f t="shared" si="82"/>
        <v/>
      </c>
      <c r="AM1333" t="str">
        <f t="shared" si="83"/>
        <v>Unknown (US912796RF81)</v>
      </c>
    </row>
    <row r="1334" spans="1:39" ht="12.75" customHeight="1" x14ac:dyDescent="0.3">
      <c r="A1334" s="6" t="s">
        <v>3643</v>
      </c>
      <c r="B1334" s="6" t="s">
        <v>122</v>
      </c>
      <c r="C1334" s="6" t="s">
        <v>19</v>
      </c>
      <c r="D1334" s="7" t="b">
        <v>0</v>
      </c>
      <c r="E1334" s="6" t="s">
        <v>19</v>
      </c>
      <c r="F1334" s="6" t="s">
        <v>19</v>
      </c>
      <c r="G1334" s="8">
        <v>0</v>
      </c>
      <c r="H1334" s="8">
        <v>0</v>
      </c>
      <c r="I1334" s="9"/>
      <c r="J1334" s="9"/>
      <c r="K1334" s="9"/>
      <c r="L1334" s="6" t="s">
        <v>19</v>
      </c>
      <c r="M1334" s="9"/>
      <c r="N1334" s="6" t="s">
        <v>19</v>
      </c>
      <c r="O1334" s="9"/>
      <c r="P1334" s="7">
        <v>0</v>
      </c>
      <c r="Q1334" s="6" t="s">
        <v>19</v>
      </c>
      <c r="R1334" s="6" t="s">
        <v>19</v>
      </c>
      <c r="S1334" s="6" t="s">
        <v>19</v>
      </c>
      <c r="T1334" s="8">
        <v>43612</v>
      </c>
      <c r="U1334" s="8">
        <v>43612</v>
      </c>
      <c r="V1334" s="7" t="b">
        <v>0</v>
      </c>
      <c r="W1334" s="6" t="s">
        <v>712</v>
      </c>
      <c r="X1334" s="6" t="s">
        <v>19</v>
      </c>
      <c r="Y1334" s="7">
        <v>0</v>
      </c>
      <c r="Z1334" s="6" t="s">
        <v>19</v>
      </c>
      <c r="AA1334" s="6" t="str">
        <f t="shared" si="80"/>
        <v/>
      </c>
      <c r="AB1334" s="6" t="str">
        <f t="shared" si="81"/>
        <v/>
      </c>
      <c r="AD1334" s="10" t="e">
        <f>VLOOKUP(R1334,Layout2!$B$2:$M$2395,12,FALSE)</f>
        <v>#N/A</v>
      </c>
      <c r="AE1334" s="10" t="e">
        <f>IF(ISNA(AD1334),VLOOKUP(C1334,Layout2!$F$2:$M$2395,8,FALSE),AD1334)</f>
        <v>#N/A</v>
      </c>
      <c r="AF1334" s="10" t="str">
        <f>IF(ISNA(AE1334),VLOOKUP(B1334,Layout2!$F$2:$M$2395,8,FALSE),AE1334)</f>
        <v/>
      </c>
      <c r="AG1334" s="10" t="str">
        <f>IF(ISNA(AF1334),VLOOKUP(B1334,Layout2!$B$2:$M$2395,12,FALSE),AF1334)</f>
        <v/>
      </c>
      <c r="AI1334" s="17" t="e">
        <v>#N/A</v>
      </c>
      <c r="AJ1334" s="17" t="e">
        <v>#N/A</v>
      </c>
      <c r="AK1334" s="17" t="s">
        <v>19</v>
      </c>
      <c r="AL1334" t="str">
        <f t="shared" si="82"/>
        <v/>
      </c>
      <c r="AM1334" t="str">
        <f t="shared" si="83"/>
        <v>Unknown (US912796ST76)</v>
      </c>
    </row>
    <row r="1335" spans="1:39" ht="12.75" customHeight="1" x14ac:dyDescent="0.3">
      <c r="A1335" s="6" t="s">
        <v>3644</v>
      </c>
      <c r="B1335" s="6" t="s">
        <v>406</v>
      </c>
      <c r="C1335" s="6" t="s">
        <v>407</v>
      </c>
      <c r="D1335" s="7" t="b">
        <v>0</v>
      </c>
      <c r="E1335" s="6" t="s">
        <v>1004</v>
      </c>
      <c r="F1335" s="6" t="s">
        <v>859</v>
      </c>
      <c r="G1335" s="8">
        <v>43615</v>
      </c>
      <c r="H1335" s="8">
        <v>43647</v>
      </c>
      <c r="I1335" s="9"/>
      <c r="J1335" s="9"/>
      <c r="K1335" s="9"/>
      <c r="L1335" s="6" t="s">
        <v>19</v>
      </c>
      <c r="M1335" s="9"/>
      <c r="N1335" s="6" t="s">
        <v>888</v>
      </c>
      <c r="O1335" s="9"/>
      <c r="P1335" s="7">
        <v>0</v>
      </c>
      <c r="Q1335" s="6" t="s">
        <v>999</v>
      </c>
      <c r="R1335" s="6" t="s">
        <v>406</v>
      </c>
      <c r="S1335" s="6" t="s">
        <v>19</v>
      </c>
      <c r="T1335" s="8">
        <v>43613</v>
      </c>
      <c r="U1335" s="8">
        <v>43613</v>
      </c>
      <c r="V1335" s="7" t="b">
        <v>0</v>
      </c>
      <c r="W1335" s="6" t="s">
        <v>1230</v>
      </c>
      <c r="X1335" s="6" t="s">
        <v>1000</v>
      </c>
      <c r="Y1335" s="7">
        <v>1</v>
      </c>
      <c r="Z1335" s="6" t="s">
        <v>713</v>
      </c>
      <c r="AA1335" s="6" t="str">
        <f t="shared" si="80"/>
        <v/>
      </c>
      <c r="AB1335" s="6" t="str">
        <f t="shared" si="81"/>
        <v/>
      </c>
      <c r="AD1335" s="10" t="str">
        <f>VLOOKUP(R1335,Layout2!$B$2:$M$2395,12,FALSE)</f>
        <v/>
      </c>
      <c r="AE1335" s="10" t="str">
        <f>IF(ISNA(AD1335),VLOOKUP(C1335,Layout2!$F$2:$M$2395,8,FALSE),AD1335)</f>
        <v/>
      </c>
      <c r="AF1335" s="10" t="str">
        <f>IF(ISNA(AE1335),VLOOKUP(B1335,Layout2!$F$2:$M$2395,8,FALSE),AE1335)</f>
        <v/>
      </c>
      <c r="AG1335" s="10" t="str">
        <f>IF(ISNA(AF1335),VLOOKUP(B1335,Layout2!$B$2:$M$2395,12,FALSE),AF1335)</f>
        <v/>
      </c>
      <c r="AI1335" s="17" t="e">
        <v>#N/A</v>
      </c>
      <c r="AJ1335" s="17" t="e">
        <v>#N/A</v>
      </c>
      <c r="AK1335" s="17" t="s">
        <v>19</v>
      </c>
      <c r="AL1335" t="str">
        <f t="shared" si="82"/>
        <v/>
      </c>
      <c r="AM1335" t="str">
        <f t="shared" si="83"/>
        <v>FutDOLN19</v>
      </c>
    </row>
    <row r="1336" spans="1:39" ht="12.75" customHeight="1" x14ac:dyDescent="0.3">
      <c r="A1336" s="6" t="s">
        <v>3645</v>
      </c>
      <c r="B1336" s="6" t="s">
        <v>350</v>
      </c>
      <c r="C1336" s="6" t="s">
        <v>351</v>
      </c>
      <c r="D1336" s="7" t="b">
        <v>0</v>
      </c>
      <c r="E1336" s="6" t="s">
        <v>974</v>
      </c>
      <c r="F1336" s="6" t="s">
        <v>975</v>
      </c>
      <c r="G1336" s="8">
        <v>43615</v>
      </c>
      <c r="H1336" s="8">
        <v>43615</v>
      </c>
      <c r="I1336" s="9"/>
      <c r="J1336" s="9"/>
      <c r="K1336" s="9"/>
      <c r="L1336" s="6" t="s">
        <v>19</v>
      </c>
      <c r="M1336" s="9"/>
      <c r="N1336" s="6" t="s">
        <v>888</v>
      </c>
      <c r="O1336" s="9"/>
      <c r="P1336" s="7">
        <v>0</v>
      </c>
      <c r="Q1336" s="6" t="s">
        <v>999</v>
      </c>
      <c r="R1336" s="6" t="s">
        <v>350</v>
      </c>
      <c r="S1336" s="6" t="s">
        <v>19</v>
      </c>
      <c r="T1336" s="8">
        <v>43614</v>
      </c>
      <c r="U1336" s="8">
        <v>43614</v>
      </c>
      <c r="V1336" s="7" t="b">
        <v>0</v>
      </c>
      <c r="W1336" s="6" t="s">
        <v>1230</v>
      </c>
      <c r="X1336" s="6" t="s">
        <v>861</v>
      </c>
      <c r="Y1336" s="7">
        <v>1</v>
      </c>
      <c r="Z1336" s="6" t="s">
        <v>713</v>
      </c>
      <c r="AA1336" s="6" t="str">
        <f t="shared" si="80"/>
        <v/>
      </c>
      <c r="AB1336" s="6" t="str">
        <f t="shared" si="81"/>
        <v/>
      </c>
      <c r="AD1336" s="10" t="str">
        <f>VLOOKUP(R1336,Layout2!$B$2:$M$2395,12,FALSE)</f>
        <v/>
      </c>
      <c r="AE1336" s="10" t="str">
        <f>IF(ISNA(AD1336),VLOOKUP(C1336,Layout2!$F$2:$M$2395,8,FALSE),AD1336)</f>
        <v/>
      </c>
      <c r="AF1336" s="10" t="str">
        <f>IF(ISNA(AE1336),VLOOKUP(B1336,Layout2!$F$2:$M$2395,8,FALSE),AE1336)</f>
        <v/>
      </c>
      <c r="AG1336" s="10" t="str">
        <f>IF(ISNA(AF1336),VLOOKUP(B1336,Layout2!$B$2:$M$2395,12,FALSE),AF1336)</f>
        <v/>
      </c>
      <c r="AI1336" s="17" t="e">
        <v>#N/A</v>
      </c>
      <c r="AJ1336" s="17" t="e">
        <v>#N/A</v>
      </c>
      <c r="AK1336" s="17" t="s">
        <v>19</v>
      </c>
      <c r="AL1336" t="str">
        <f t="shared" si="82"/>
        <v/>
      </c>
      <c r="AM1336" t="str">
        <f t="shared" si="83"/>
        <v>Alianza Trust Renda Imob FII (recibo)</v>
      </c>
    </row>
    <row r="1337" spans="1:39" ht="12.75" customHeight="1" x14ac:dyDescent="0.3">
      <c r="A1337" s="6" t="s">
        <v>3646</v>
      </c>
      <c r="B1337" s="6" t="s">
        <v>3646</v>
      </c>
      <c r="C1337" s="6" t="s">
        <v>3647</v>
      </c>
      <c r="D1337" s="7" t="b">
        <v>0</v>
      </c>
      <c r="E1337" s="6" t="s">
        <v>1089</v>
      </c>
      <c r="F1337" s="6" t="s">
        <v>867</v>
      </c>
      <c r="G1337" s="8">
        <v>42807</v>
      </c>
      <c r="H1337" s="8">
        <v>55153</v>
      </c>
      <c r="I1337" s="9"/>
      <c r="J1337" s="9"/>
      <c r="K1337" s="9"/>
      <c r="L1337" s="6" t="s">
        <v>19</v>
      </c>
      <c r="M1337" s="9"/>
      <c r="N1337" s="6" t="s">
        <v>882</v>
      </c>
      <c r="O1337" s="9"/>
      <c r="P1337" s="7">
        <v>9.06E-2</v>
      </c>
      <c r="Q1337" s="6" t="s">
        <v>999</v>
      </c>
      <c r="R1337" s="6" t="s">
        <v>19</v>
      </c>
      <c r="S1337" s="6" t="s">
        <v>19</v>
      </c>
      <c r="T1337" s="8">
        <v>43615</v>
      </c>
      <c r="U1337" s="8">
        <v>43615</v>
      </c>
      <c r="V1337" s="7" t="b">
        <v>0</v>
      </c>
      <c r="W1337" s="6" t="s">
        <v>860</v>
      </c>
      <c r="X1337" s="6" t="s">
        <v>861</v>
      </c>
      <c r="Y1337" s="7">
        <v>0</v>
      </c>
      <c r="Z1337" s="6" t="s">
        <v>980</v>
      </c>
      <c r="AA1337" s="6" t="str">
        <f t="shared" si="80"/>
        <v/>
      </c>
      <c r="AB1337" s="6" t="str">
        <f t="shared" si="81"/>
        <v/>
      </c>
      <c r="AD1337" s="10" t="e">
        <f>VLOOKUP(R1337,Layout2!$B$2:$M$2395,12,FALSE)</f>
        <v>#N/A</v>
      </c>
      <c r="AE1337" s="10" t="e">
        <f>IF(ISNA(AD1337),VLOOKUP(C1337,Layout2!$F$2:$M$2395,8,FALSE),AD1337)</f>
        <v>#N/A</v>
      </c>
      <c r="AF1337" s="10" t="e">
        <f>IF(ISNA(AE1337),VLOOKUP(B1337,Layout2!$F$2:$M$2395,8,FALSE),AE1337)</f>
        <v>#N/A</v>
      </c>
      <c r="AG1337" s="10" t="e">
        <f>IF(ISNA(AF1337),VLOOKUP(B1337,Layout2!$B$2:$M$2395,12,FALSE),AF1337)</f>
        <v>#N/A</v>
      </c>
      <c r="AI1337" s="17" t="e">
        <v>#N/A</v>
      </c>
      <c r="AJ1337" s="17" t="e">
        <v>#N/A</v>
      </c>
      <c r="AK1337" s="17" t="s">
        <v>19</v>
      </c>
      <c r="AL1337" t="str">
        <f t="shared" si="82"/>
        <v/>
      </c>
      <c r="AM1337" t="str">
        <f t="shared" si="83"/>
        <v>FIDC CalCard 1S Sr</v>
      </c>
    </row>
    <row r="1338" spans="1:39" ht="12.75" customHeight="1" x14ac:dyDescent="0.3">
      <c r="A1338" s="6" t="s">
        <v>3648</v>
      </c>
      <c r="B1338" s="6" t="s">
        <v>158</v>
      </c>
      <c r="C1338" s="6" t="s">
        <v>159</v>
      </c>
      <c r="D1338" s="7" t="b">
        <v>0</v>
      </c>
      <c r="E1338" s="6" t="s">
        <v>874</v>
      </c>
      <c r="F1338" s="6" t="s">
        <v>867</v>
      </c>
      <c r="G1338" s="8">
        <v>41890</v>
      </c>
      <c r="H1338" s="8">
        <v>43690</v>
      </c>
      <c r="I1338" s="9"/>
      <c r="J1338" s="9"/>
      <c r="K1338" s="9"/>
      <c r="L1338" s="6" t="s">
        <v>19</v>
      </c>
      <c r="M1338" s="9"/>
      <c r="N1338" s="6" t="s">
        <v>868</v>
      </c>
      <c r="O1338" s="9"/>
      <c r="P1338" s="7">
        <v>0</v>
      </c>
      <c r="Q1338" s="6" t="s">
        <v>999</v>
      </c>
      <c r="R1338" s="6" t="s">
        <v>158</v>
      </c>
      <c r="S1338" s="6" t="s">
        <v>19</v>
      </c>
      <c r="T1338" s="8">
        <v>43616</v>
      </c>
      <c r="U1338" s="8">
        <v>43616</v>
      </c>
      <c r="V1338" s="7" t="b">
        <v>0</v>
      </c>
      <c r="W1338" s="6" t="s">
        <v>1230</v>
      </c>
      <c r="X1338" s="6" t="s">
        <v>870</v>
      </c>
      <c r="Y1338" s="7">
        <v>1</v>
      </c>
      <c r="Z1338" s="6" t="s">
        <v>713</v>
      </c>
      <c r="AA1338" s="6" t="str">
        <f t="shared" si="80"/>
        <v>1055Z</v>
      </c>
      <c r="AB1338" s="6" t="s">
        <v>160</v>
      </c>
      <c r="AD1338" s="10" t="str">
        <f>VLOOKUP(R1338,Layout2!$B$2:$M$2395,12,FALSE)</f>
        <v>00360305000104</v>
      </c>
      <c r="AE1338" s="10" t="str">
        <f>IF(ISNA(AD1338),VLOOKUP(C1338,Layout2!$F$2:$M$2395,8,FALSE),AD1338)</f>
        <v>00360305000104</v>
      </c>
      <c r="AF1338" s="10" t="str">
        <f>IF(ISNA(AE1338),VLOOKUP(B1338,Layout2!$F$2:$M$2395,8,FALSE),AE1338)</f>
        <v>00360305000104</v>
      </c>
      <c r="AG1338" s="10" t="str">
        <f>IF(ISNA(AF1338),VLOOKUP(B1338,Layout2!$B$2:$M$2395,12,FALSE),AF1338)</f>
        <v>00360305000104</v>
      </c>
      <c r="AI1338" s="17" t="s">
        <v>1383</v>
      </c>
      <c r="AJ1338" s="17" t="s">
        <v>1383</v>
      </c>
      <c r="AK1338" s="17" t="s">
        <v>1383</v>
      </c>
      <c r="AL1338" t="str">
        <f t="shared" si="82"/>
        <v>1055Z</v>
      </c>
      <c r="AM1338" t="str">
        <f t="shared" si="83"/>
        <v>CDB CEF</v>
      </c>
    </row>
    <row r="1339" spans="1:39" ht="12.75" customHeight="1" x14ac:dyDescent="0.3">
      <c r="A1339" s="6" t="s">
        <v>3648</v>
      </c>
      <c r="B1339" s="6" t="s">
        <v>297</v>
      </c>
      <c r="C1339" s="6" t="s">
        <v>298</v>
      </c>
      <c r="D1339" s="7" t="b">
        <v>0</v>
      </c>
      <c r="E1339" s="6" t="s">
        <v>874</v>
      </c>
      <c r="F1339" s="6" t="s">
        <v>867</v>
      </c>
      <c r="G1339" s="8">
        <v>41883</v>
      </c>
      <c r="H1339" s="8">
        <v>43683</v>
      </c>
      <c r="I1339" s="9"/>
      <c r="J1339" s="9"/>
      <c r="K1339" s="9"/>
      <c r="L1339" s="6" t="s">
        <v>19</v>
      </c>
      <c r="M1339" s="9"/>
      <c r="N1339" s="6" t="s">
        <v>868</v>
      </c>
      <c r="O1339" s="9"/>
      <c r="P1339" s="7">
        <v>0</v>
      </c>
      <c r="Q1339" s="6" t="s">
        <v>999</v>
      </c>
      <c r="R1339" s="6" t="s">
        <v>297</v>
      </c>
      <c r="S1339" s="6" t="s">
        <v>19</v>
      </c>
      <c r="T1339" s="8">
        <v>43616</v>
      </c>
      <c r="U1339" s="8">
        <v>43616</v>
      </c>
      <c r="V1339" s="7" t="b">
        <v>0</v>
      </c>
      <c r="W1339" s="6" t="s">
        <v>1230</v>
      </c>
      <c r="X1339" s="6" t="s">
        <v>870</v>
      </c>
      <c r="Y1339" s="7">
        <v>1</v>
      </c>
      <c r="Z1339" s="6" t="s">
        <v>713</v>
      </c>
      <c r="AA1339" s="6" t="str">
        <f t="shared" si="80"/>
        <v>1055Z</v>
      </c>
      <c r="AB1339" s="6" t="s">
        <v>160</v>
      </c>
      <c r="AD1339" s="10" t="str">
        <f>VLOOKUP(R1339,Layout2!$B$2:$M$2395,12,FALSE)</f>
        <v>00360305000104</v>
      </c>
      <c r="AE1339" s="10" t="str">
        <f>IF(ISNA(AD1339),VLOOKUP(C1339,Layout2!$F$2:$M$2395,8,FALSE),AD1339)</f>
        <v>00360305000104</v>
      </c>
      <c r="AF1339" s="10" t="str">
        <f>IF(ISNA(AE1339),VLOOKUP(B1339,Layout2!$F$2:$M$2395,8,FALSE),AE1339)</f>
        <v>00360305000104</v>
      </c>
      <c r="AG1339" s="10" t="str">
        <f>IF(ISNA(AF1339),VLOOKUP(B1339,Layout2!$B$2:$M$2395,12,FALSE),AF1339)</f>
        <v>00360305000104</v>
      </c>
      <c r="AI1339" s="17" t="s">
        <v>1383</v>
      </c>
      <c r="AJ1339" s="17" t="s">
        <v>1383</v>
      </c>
      <c r="AK1339" s="17" t="s">
        <v>1383</v>
      </c>
      <c r="AL1339" t="str">
        <f t="shared" si="82"/>
        <v>1055Z</v>
      </c>
      <c r="AM1339" t="str">
        <f t="shared" si="83"/>
        <v>CDB CEF</v>
      </c>
    </row>
    <row r="1340" spans="1:39" ht="12.75" customHeight="1" x14ac:dyDescent="0.3">
      <c r="A1340" s="6" t="s">
        <v>3649</v>
      </c>
      <c r="B1340" s="6" t="s">
        <v>3650</v>
      </c>
      <c r="C1340" s="6" t="s">
        <v>3651</v>
      </c>
      <c r="D1340" s="7" t="b">
        <v>0</v>
      </c>
      <c r="E1340" s="6" t="s">
        <v>974</v>
      </c>
      <c r="F1340" s="6" t="s">
        <v>975</v>
      </c>
      <c r="G1340" s="8">
        <v>43617</v>
      </c>
      <c r="H1340" s="8">
        <v>43617</v>
      </c>
      <c r="I1340" s="9"/>
      <c r="J1340" s="9"/>
      <c r="K1340" s="9"/>
      <c r="L1340" s="6" t="s">
        <v>19</v>
      </c>
      <c r="M1340" s="9"/>
      <c r="N1340" s="6" t="s">
        <v>888</v>
      </c>
      <c r="O1340" s="9"/>
      <c r="P1340" s="7">
        <v>0</v>
      </c>
      <c r="Q1340" s="6" t="s">
        <v>999</v>
      </c>
      <c r="R1340" s="6" t="s">
        <v>3650</v>
      </c>
      <c r="S1340" s="6" t="s">
        <v>19</v>
      </c>
      <c r="T1340" s="8">
        <v>43616</v>
      </c>
      <c r="U1340" s="8">
        <v>43616</v>
      </c>
      <c r="V1340" s="7" t="b">
        <v>0</v>
      </c>
      <c r="W1340" s="6" t="s">
        <v>1230</v>
      </c>
      <c r="X1340" s="6" t="s">
        <v>861</v>
      </c>
      <c r="Y1340" s="7">
        <v>1</v>
      </c>
      <c r="Z1340" s="6" t="s">
        <v>713</v>
      </c>
      <c r="AA1340" s="6" t="str">
        <f t="shared" si="80"/>
        <v/>
      </c>
      <c r="AB1340" s="6" t="s">
        <v>19</v>
      </c>
      <c r="AD1340" s="10" t="e">
        <f>VLOOKUP(R1340,Layout2!$B$2:$M$2395,12,FALSE)</f>
        <v>#N/A</v>
      </c>
      <c r="AE1340" s="10" t="e">
        <f>IF(ISNA(AD1340),VLOOKUP(C1340,Layout2!$F$2:$M$2395,8,FALSE),AD1340)</f>
        <v>#N/A</v>
      </c>
      <c r="AF1340" s="10" t="e">
        <f>IF(ISNA(AE1340),VLOOKUP(B1340,Layout2!$F$2:$M$2395,8,FALSE),AE1340)</f>
        <v>#N/A</v>
      </c>
      <c r="AG1340" s="10" t="e">
        <f>IF(ISNA(AF1340),VLOOKUP(B1340,Layout2!$B$2:$M$2395,12,FALSE),AF1340)</f>
        <v>#N/A</v>
      </c>
      <c r="AI1340" s="17" t="e">
        <v>#N/A</v>
      </c>
      <c r="AJ1340" s="17" t="e">
        <v>#N/A</v>
      </c>
      <c r="AK1340" s="17" t="s">
        <v>19</v>
      </c>
      <c r="AL1340" t="str">
        <f t="shared" si="82"/>
        <v/>
      </c>
      <c r="AM1340" t="str">
        <f t="shared" si="83"/>
        <v>XP Log FII (recibo)</v>
      </c>
    </row>
    <row r="1341" spans="1:39" ht="12.75" customHeight="1" x14ac:dyDescent="0.3">
      <c r="A1341" s="6" t="s">
        <v>3652</v>
      </c>
      <c r="B1341" s="6" t="s">
        <v>565</v>
      </c>
      <c r="C1341" s="6" t="s">
        <v>565</v>
      </c>
      <c r="D1341" s="7" t="b">
        <v>0</v>
      </c>
      <c r="E1341" s="6" t="s">
        <v>1089</v>
      </c>
      <c r="F1341" s="6" t="s">
        <v>975</v>
      </c>
      <c r="G1341" s="8">
        <v>43620</v>
      </c>
      <c r="H1341" s="8">
        <v>43620</v>
      </c>
      <c r="I1341" s="9"/>
      <c r="J1341" s="9"/>
      <c r="K1341" s="9"/>
      <c r="L1341" s="6" t="s">
        <v>19</v>
      </c>
      <c r="M1341" s="9"/>
      <c r="N1341" s="6" t="s">
        <v>888</v>
      </c>
      <c r="O1341" s="9"/>
      <c r="P1341" s="7">
        <v>0</v>
      </c>
      <c r="Q1341" s="6" t="s">
        <v>999</v>
      </c>
      <c r="R1341" s="6" t="s">
        <v>564</v>
      </c>
      <c r="S1341" s="6" t="s">
        <v>19</v>
      </c>
      <c r="T1341" s="8">
        <v>43616</v>
      </c>
      <c r="U1341" s="8">
        <v>43616</v>
      </c>
      <c r="V1341" s="7" t="b">
        <v>0</v>
      </c>
      <c r="W1341" s="6" t="s">
        <v>1230</v>
      </c>
      <c r="X1341" s="6" t="s">
        <v>861</v>
      </c>
      <c r="Y1341" s="7">
        <v>1</v>
      </c>
      <c r="Z1341" s="6" t="s">
        <v>713</v>
      </c>
      <c r="AA1341" s="6" t="str">
        <f t="shared" si="80"/>
        <v/>
      </c>
      <c r="AB1341" s="6" t="s">
        <v>565</v>
      </c>
      <c r="AD1341" s="10" t="str">
        <f>VLOOKUP(R1341,Layout2!$B$2:$M$2395,12,FALSE)</f>
        <v/>
      </c>
      <c r="AE1341" s="10" t="str">
        <f>IF(ISNA(AD1341),VLOOKUP(C1341,Layout2!$F$2:$M$2395,8,FALSE),AD1341)</f>
        <v/>
      </c>
      <c r="AF1341" s="10" t="str">
        <f>IF(ISNA(AE1341),VLOOKUP(B1341,Layout2!$F$2:$M$2395,8,FALSE),AE1341)</f>
        <v/>
      </c>
      <c r="AG1341" s="10" t="str">
        <f>IF(ISNA(AF1341),VLOOKUP(B1341,Layout2!$B$2:$M$2395,12,FALSE),AF1341)</f>
        <v/>
      </c>
      <c r="AI1341" s="17" t="e">
        <v>#N/A</v>
      </c>
      <c r="AJ1341" s="17" t="e">
        <v>#N/A</v>
      </c>
      <c r="AK1341" s="17" t="s">
        <v>19</v>
      </c>
      <c r="AL1341" t="str">
        <f t="shared" si="82"/>
        <v/>
      </c>
      <c r="AM1341" t="str">
        <f t="shared" si="83"/>
        <v>XP Top CDB FIRF CP</v>
      </c>
    </row>
    <row r="1342" spans="1:39" ht="12.75" customHeight="1" x14ac:dyDescent="0.3">
      <c r="A1342" s="6" t="s">
        <v>3653</v>
      </c>
      <c r="B1342" s="6" t="s">
        <v>439</v>
      </c>
      <c r="C1342" s="6" t="s">
        <v>440</v>
      </c>
      <c r="D1342" s="7" t="b">
        <v>0</v>
      </c>
      <c r="E1342" s="6" t="s">
        <v>1089</v>
      </c>
      <c r="F1342" s="6" t="s">
        <v>975</v>
      </c>
      <c r="G1342" s="8">
        <v>43620</v>
      </c>
      <c r="H1342" s="8">
        <v>43620</v>
      </c>
      <c r="I1342" s="9"/>
      <c r="J1342" s="9"/>
      <c r="K1342" s="9"/>
      <c r="L1342" s="6" t="s">
        <v>19</v>
      </c>
      <c r="M1342" s="9"/>
      <c r="N1342" s="6" t="s">
        <v>888</v>
      </c>
      <c r="O1342" s="9"/>
      <c r="P1342" s="7">
        <v>0</v>
      </c>
      <c r="Q1342" s="6" t="s">
        <v>999</v>
      </c>
      <c r="R1342" s="6" t="s">
        <v>439</v>
      </c>
      <c r="S1342" s="6" t="s">
        <v>19</v>
      </c>
      <c r="T1342" s="8">
        <v>43616</v>
      </c>
      <c r="U1342" s="8">
        <v>43621</v>
      </c>
      <c r="V1342" s="7" t="b">
        <v>1</v>
      </c>
      <c r="W1342" s="6" t="s">
        <v>1230</v>
      </c>
      <c r="X1342" s="6" t="s">
        <v>861</v>
      </c>
      <c r="Y1342" s="7">
        <v>1</v>
      </c>
      <c r="Z1342" s="6" t="s">
        <v>713</v>
      </c>
      <c r="AA1342" s="6" t="str">
        <f t="shared" si="80"/>
        <v/>
      </c>
      <c r="AB1342" s="6" t="s">
        <v>440</v>
      </c>
      <c r="AD1342" s="10" t="str">
        <f>VLOOKUP(R1342,Layout2!$B$2:$M$2395,12,FALSE)</f>
        <v>20045862000148</v>
      </c>
      <c r="AE1342" s="10" t="str">
        <f>IF(ISNA(AD1342),VLOOKUP(C1342,Layout2!$F$2:$M$2395,8,FALSE),AD1342)</f>
        <v>20045862000148</v>
      </c>
      <c r="AF1342" s="10" t="str">
        <f>IF(ISNA(AE1342),VLOOKUP(B1342,Layout2!$F$2:$M$2395,8,FALSE),AE1342)</f>
        <v>20045862000148</v>
      </c>
      <c r="AG1342" s="10" t="str">
        <f>IF(ISNA(AF1342),VLOOKUP(B1342,Layout2!$B$2:$M$2395,12,FALSE),AF1342)</f>
        <v>20045862000148</v>
      </c>
      <c r="AI1342" s="17" t="e">
        <v>#N/A</v>
      </c>
      <c r="AJ1342" s="17" t="e">
        <v>#N/A</v>
      </c>
      <c r="AK1342" s="17" t="s">
        <v>19</v>
      </c>
      <c r="AL1342" t="str">
        <f t="shared" si="82"/>
        <v/>
      </c>
      <c r="AM1342" t="str">
        <f t="shared" si="83"/>
        <v>FIDC Saneago Infraestrutura IV</v>
      </c>
    </row>
    <row r="1343" spans="1:39" ht="12.75" customHeight="1" x14ac:dyDescent="0.3">
      <c r="A1343" s="6" t="s">
        <v>3654</v>
      </c>
      <c r="B1343" s="6" t="s">
        <v>662</v>
      </c>
      <c r="C1343" s="6" t="s">
        <v>663</v>
      </c>
      <c r="D1343" s="7" t="b">
        <v>0</v>
      </c>
      <c r="E1343" s="6" t="s">
        <v>1089</v>
      </c>
      <c r="F1343" s="6" t="s">
        <v>975</v>
      </c>
      <c r="G1343" s="8">
        <v>43620</v>
      </c>
      <c r="H1343" s="8">
        <v>43620</v>
      </c>
      <c r="I1343" s="9"/>
      <c r="J1343" s="9"/>
      <c r="K1343" s="9"/>
      <c r="L1343" s="6" t="s">
        <v>19</v>
      </c>
      <c r="M1343" s="9"/>
      <c r="N1343" s="6" t="s">
        <v>888</v>
      </c>
      <c r="O1343" s="9"/>
      <c r="P1343" s="7">
        <v>0</v>
      </c>
      <c r="Q1343" s="6" t="s">
        <v>999</v>
      </c>
      <c r="R1343" s="6" t="s">
        <v>662</v>
      </c>
      <c r="S1343" s="6" t="s">
        <v>19</v>
      </c>
      <c r="T1343" s="8">
        <v>43616</v>
      </c>
      <c r="U1343" s="8">
        <v>43621</v>
      </c>
      <c r="V1343" s="7" t="b">
        <v>0</v>
      </c>
      <c r="W1343" s="6" t="s">
        <v>860</v>
      </c>
      <c r="X1343" s="6" t="s">
        <v>861</v>
      </c>
      <c r="Y1343" s="7">
        <v>1</v>
      </c>
      <c r="Z1343" s="6" t="s">
        <v>713</v>
      </c>
      <c r="AA1343" s="6" t="str">
        <f t="shared" si="80"/>
        <v/>
      </c>
      <c r="AB1343" s="6" t="s">
        <v>663</v>
      </c>
      <c r="AD1343" s="10" t="str">
        <f>VLOOKUP(R1343,Layout2!$B$2:$M$2395,12,FALSE)</f>
        <v>23773301000153</v>
      </c>
      <c r="AE1343" s="10" t="str">
        <f>IF(ISNA(AD1343),VLOOKUP(C1343,Layout2!$F$2:$M$2395,8,FALSE),AD1343)</f>
        <v>23773301000153</v>
      </c>
      <c r="AF1343" s="10" t="str">
        <f>IF(ISNA(AE1343),VLOOKUP(B1343,Layout2!$F$2:$M$2395,8,FALSE),AE1343)</f>
        <v>23773301000153</v>
      </c>
      <c r="AG1343" s="10" t="str">
        <f>IF(ISNA(AF1343),VLOOKUP(B1343,Layout2!$B$2:$M$2395,12,FALSE),AF1343)</f>
        <v>23773301000153</v>
      </c>
      <c r="AI1343" s="17" t="e">
        <v>#N/A</v>
      </c>
      <c r="AJ1343" s="17" t="e">
        <v>#N/A</v>
      </c>
      <c r="AK1343" s="17" t="s">
        <v>19</v>
      </c>
      <c r="AL1343" t="str">
        <f t="shared" si="82"/>
        <v/>
      </c>
      <c r="AM1343" t="str">
        <f t="shared" si="83"/>
        <v>FIDC Anga Sabemi Consignados V</v>
      </c>
    </row>
    <row r="1344" spans="1:39" ht="12.75" customHeight="1" x14ac:dyDescent="0.3">
      <c r="A1344" s="6" t="s">
        <v>3655</v>
      </c>
      <c r="B1344" s="6" t="s">
        <v>173</v>
      </c>
      <c r="C1344" s="6" t="s">
        <v>174</v>
      </c>
      <c r="D1344" s="7" t="b">
        <v>0</v>
      </c>
      <c r="E1344" s="6" t="s">
        <v>874</v>
      </c>
      <c r="F1344" s="6" t="s">
        <v>867</v>
      </c>
      <c r="G1344" s="8">
        <v>43600</v>
      </c>
      <c r="H1344" s="8">
        <v>46522</v>
      </c>
      <c r="I1344" s="9"/>
      <c r="J1344" s="9"/>
      <c r="K1344" s="9"/>
      <c r="L1344" s="6" t="s">
        <v>19</v>
      </c>
      <c r="M1344" s="9"/>
      <c r="N1344" s="6" t="s">
        <v>888</v>
      </c>
      <c r="O1344" s="9"/>
      <c r="P1344" s="7">
        <v>1.4500000000000001E-2</v>
      </c>
      <c r="Q1344" s="6" t="s">
        <v>999</v>
      </c>
      <c r="R1344" s="6" t="s">
        <v>173</v>
      </c>
      <c r="S1344" s="6" t="s">
        <v>19</v>
      </c>
      <c r="T1344" s="8">
        <v>43616</v>
      </c>
      <c r="U1344" s="8">
        <v>43617</v>
      </c>
      <c r="V1344" s="7" t="b">
        <v>0</v>
      </c>
      <c r="W1344" s="6" t="s">
        <v>860</v>
      </c>
      <c r="X1344" s="6" t="s">
        <v>875</v>
      </c>
      <c r="Y1344" s="7">
        <v>1</v>
      </c>
      <c r="Z1344" s="6" t="s">
        <v>713</v>
      </c>
      <c r="AA1344" s="6" t="str">
        <f t="shared" si="80"/>
        <v/>
      </c>
      <c r="AB1344" s="6" t="str">
        <f t="shared" ref="AB1344:AB1348" si="84">IF(ISNA(AG1344),"",AG1344)</f>
        <v>04423567000121</v>
      </c>
      <c r="AD1344" s="10" t="str">
        <f>VLOOKUP(R1344,Layout2!$B$2:$M$2395,12,FALSE)</f>
        <v>04423567000121</v>
      </c>
      <c r="AE1344" s="10" t="str">
        <f>IF(ISNA(AD1344),VLOOKUP(C1344,Layout2!$F$2:$M$2395,8,FALSE),AD1344)</f>
        <v>04423567000121</v>
      </c>
      <c r="AF1344" s="10" t="str">
        <f>IF(ISNA(AE1344),VLOOKUP(B1344,Layout2!$F$2:$M$2395,8,FALSE),AE1344)</f>
        <v>04423567000121</v>
      </c>
      <c r="AG1344" s="10" t="str">
        <f>IF(ISNA(AF1344),VLOOKUP(B1344,Layout2!$B$2:$M$2395,12,FALSE),AF1344)</f>
        <v>04423567000121</v>
      </c>
      <c r="AI1344" s="17" t="e">
        <v>#N/A</v>
      </c>
      <c r="AJ1344" s="17" t="e">
        <v>#N/A</v>
      </c>
      <c r="AK1344" s="17" t="s">
        <v>19</v>
      </c>
      <c r="AL1344" t="str">
        <f t="shared" si="82"/>
        <v/>
      </c>
      <c r="AM1344" t="str">
        <f t="shared" si="83"/>
        <v>Debênture Eneva 2S 2E</v>
      </c>
    </row>
    <row r="1345" spans="1:39" ht="12.75" customHeight="1" x14ac:dyDescent="0.3">
      <c r="A1345" s="6" t="s">
        <v>3646</v>
      </c>
      <c r="B1345" s="6" t="s">
        <v>292</v>
      </c>
      <c r="C1345" s="6" t="s">
        <v>3647</v>
      </c>
      <c r="D1345" s="7" t="b">
        <v>0</v>
      </c>
      <c r="E1345" s="6" t="s">
        <v>1089</v>
      </c>
      <c r="F1345" s="6" t="s">
        <v>975</v>
      </c>
      <c r="G1345" s="8">
        <v>43578</v>
      </c>
      <c r="H1345" s="8">
        <v>44701</v>
      </c>
      <c r="I1345" s="9"/>
      <c r="J1345" s="9"/>
      <c r="K1345" s="9"/>
      <c r="L1345" s="6" t="s">
        <v>19</v>
      </c>
      <c r="M1345" s="9"/>
      <c r="N1345" s="6" t="s">
        <v>888</v>
      </c>
      <c r="O1345" s="9"/>
      <c r="P1345" s="7">
        <v>2.7E-2</v>
      </c>
      <c r="Q1345" s="6" t="s">
        <v>999</v>
      </c>
      <c r="R1345" s="6" t="s">
        <v>19</v>
      </c>
      <c r="S1345" s="6" t="s">
        <v>19</v>
      </c>
      <c r="T1345" s="8">
        <v>43616</v>
      </c>
      <c r="U1345" s="8">
        <v>43617</v>
      </c>
      <c r="V1345" s="7" t="b">
        <v>0</v>
      </c>
      <c r="W1345" s="6" t="s">
        <v>860</v>
      </c>
      <c r="X1345" s="6" t="s">
        <v>861</v>
      </c>
      <c r="Y1345" s="7">
        <v>1</v>
      </c>
      <c r="Z1345" s="6" t="s">
        <v>713</v>
      </c>
      <c r="AA1345" s="6" t="str">
        <f t="shared" si="80"/>
        <v/>
      </c>
      <c r="AB1345" s="6" t="str">
        <f t="shared" si="84"/>
        <v>32528173000173</v>
      </c>
      <c r="AD1345" s="10" t="e">
        <f>VLOOKUP(R1345,Layout2!$B$2:$M$2395,12,FALSE)</f>
        <v>#N/A</v>
      </c>
      <c r="AE1345" s="10" t="e">
        <f>IF(ISNA(AD1345),VLOOKUP(C1345,Layout2!$F$2:$M$2395,8,FALSE),AD1345)</f>
        <v>#N/A</v>
      </c>
      <c r="AF1345" s="10" t="str">
        <f>IF(ISNA(AE1345),VLOOKUP(B1345,Layout2!$F$2:$M$2395,8,FALSE),AE1345)</f>
        <v>32528173000173</v>
      </c>
      <c r="AG1345" s="10" t="str">
        <f>IF(ISNA(AF1345),VLOOKUP(B1345,Layout2!$B$2:$M$2395,12,FALSE),AF1345)</f>
        <v>32528173000173</v>
      </c>
      <c r="AI1345" s="17" t="e">
        <v>#N/A</v>
      </c>
      <c r="AJ1345" s="17" t="e">
        <v>#N/A</v>
      </c>
      <c r="AK1345" s="17" t="s">
        <v>19</v>
      </c>
      <c r="AL1345" t="str">
        <f t="shared" si="82"/>
        <v/>
      </c>
      <c r="AM1345" t="str">
        <f t="shared" si="83"/>
        <v>FIDC CalCard 1S Sr</v>
      </c>
    </row>
    <row r="1346" spans="1:39" ht="12.75" customHeight="1" x14ac:dyDescent="0.3">
      <c r="A1346" s="6" t="s">
        <v>3656</v>
      </c>
      <c r="B1346" s="6" t="s">
        <v>3657</v>
      </c>
      <c r="C1346" s="6" t="s">
        <v>3658</v>
      </c>
      <c r="D1346" s="7" t="b">
        <v>0</v>
      </c>
      <c r="E1346" s="6" t="s">
        <v>1105</v>
      </c>
      <c r="F1346" s="6" t="s">
        <v>867</v>
      </c>
      <c r="G1346" s="8">
        <v>43651</v>
      </c>
      <c r="H1346" s="8">
        <v>46473</v>
      </c>
      <c r="I1346" s="9"/>
      <c r="J1346" s="9"/>
      <c r="K1346" s="9"/>
      <c r="L1346" s="6" t="s">
        <v>19</v>
      </c>
      <c r="M1346" s="9"/>
      <c r="N1346" s="6" t="s">
        <v>868</v>
      </c>
      <c r="O1346" s="9"/>
      <c r="P1346" s="7">
        <v>1.9E-2</v>
      </c>
      <c r="Q1346" s="6" t="s">
        <v>999</v>
      </c>
      <c r="R1346" s="6" t="s">
        <v>3659</v>
      </c>
      <c r="S1346" s="6" t="s">
        <v>19</v>
      </c>
      <c r="T1346" s="8">
        <v>43621</v>
      </c>
      <c r="U1346" s="8">
        <v>43621</v>
      </c>
      <c r="V1346" s="7" t="b">
        <v>0</v>
      </c>
      <c r="W1346" s="6" t="s">
        <v>860</v>
      </c>
      <c r="X1346" s="6" t="s">
        <v>870</v>
      </c>
      <c r="Y1346" s="7">
        <v>1</v>
      </c>
      <c r="Z1346" s="6" t="s">
        <v>980</v>
      </c>
      <c r="AA1346" s="6" t="str">
        <f t="shared" si="80"/>
        <v/>
      </c>
      <c r="AB1346" s="6" t="str">
        <f t="shared" si="84"/>
        <v/>
      </c>
      <c r="AD1346" s="10" t="e">
        <f>VLOOKUP(R1346,Layout2!$B$2:$M$2395,12,FALSE)</f>
        <v>#N/A</v>
      </c>
      <c r="AE1346" s="10" t="e">
        <f>IF(ISNA(AD1346),VLOOKUP(C1346,Layout2!$F$2:$M$2395,8,FALSE),AD1346)</f>
        <v>#N/A</v>
      </c>
      <c r="AF1346" s="10" t="e">
        <f>IF(ISNA(AE1346),VLOOKUP(B1346,Layout2!$F$2:$M$2395,8,FALSE),AE1346)</f>
        <v>#N/A</v>
      </c>
      <c r="AG1346" s="10" t="e">
        <f>IF(ISNA(AF1346),VLOOKUP(B1346,Layout2!$B$2:$M$2395,12,FALSE),AF1346)</f>
        <v>#N/A</v>
      </c>
      <c r="AI1346" s="17" t="e">
        <v>#N/A</v>
      </c>
      <c r="AJ1346" s="17" t="e">
        <v>#N/A</v>
      </c>
      <c r="AK1346" s="17" t="s">
        <v>19</v>
      </c>
      <c r="AL1346" t="str">
        <f t="shared" si="82"/>
        <v/>
      </c>
      <c r="AM1346" t="str">
        <f t="shared" si="83"/>
        <v>CRI JHSF Mall 181S</v>
      </c>
    </row>
    <row r="1347" spans="1:39" ht="12.75" customHeight="1" x14ac:dyDescent="0.3">
      <c r="A1347" s="6" t="s">
        <v>3660</v>
      </c>
      <c r="B1347" s="6" t="s">
        <v>3661</v>
      </c>
      <c r="C1347" s="6" t="s">
        <v>3662</v>
      </c>
      <c r="D1347" s="7" t="b">
        <v>0</v>
      </c>
      <c r="E1347" s="6" t="s">
        <v>1105</v>
      </c>
      <c r="F1347" s="6" t="s">
        <v>867</v>
      </c>
      <c r="G1347" s="8">
        <v>43651</v>
      </c>
      <c r="H1347" s="8">
        <v>46473</v>
      </c>
      <c r="I1347" s="9"/>
      <c r="J1347" s="9"/>
      <c r="K1347" s="9"/>
      <c r="L1347" s="6" t="s">
        <v>19</v>
      </c>
      <c r="M1347" s="9"/>
      <c r="N1347" s="6" t="s">
        <v>882</v>
      </c>
      <c r="O1347" s="9"/>
      <c r="P1347" s="7">
        <v>6.4500000000000002E-2</v>
      </c>
      <c r="Q1347" s="6" t="s">
        <v>999</v>
      </c>
      <c r="R1347" s="6" t="s">
        <v>3663</v>
      </c>
      <c r="S1347" s="6" t="s">
        <v>19</v>
      </c>
      <c r="T1347" s="8">
        <v>43621</v>
      </c>
      <c r="U1347" s="8">
        <v>43621</v>
      </c>
      <c r="V1347" s="7" t="b">
        <v>0</v>
      </c>
      <c r="W1347" s="6" t="s">
        <v>860</v>
      </c>
      <c r="X1347" s="6" t="s">
        <v>870</v>
      </c>
      <c r="Y1347" s="7">
        <v>1</v>
      </c>
      <c r="Z1347" s="6" t="s">
        <v>980</v>
      </c>
      <c r="AA1347" s="6" t="str">
        <f t="shared" ref="AA1347:AA1348" si="85">+AK1347</f>
        <v/>
      </c>
      <c r="AB1347" s="6" t="str">
        <f t="shared" si="84"/>
        <v/>
      </c>
      <c r="AD1347" s="10" t="e">
        <f>VLOOKUP(R1347,Layout2!$B$2:$M$2395,12,FALSE)</f>
        <v>#N/A</v>
      </c>
      <c r="AE1347" s="10" t="e">
        <f>IF(ISNA(AD1347),VLOOKUP(C1347,Layout2!$F$2:$M$2395,8,FALSE),AD1347)</f>
        <v>#N/A</v>
      </c>
      <c r="AF1347" s="10" t="e">
        <f>IF(ISNA(AE1347),VLOOKUP(B1347,Layout2!$F$2:$M$2395,8,FALSE),AE1347)</f>
        <v>#N/A</v>
      </c>
      <c r="AG1347" s="10" t="e">
        <f>IF(ISNA(AF1347),VLOOKUP(B1347,Layout2!$B$2:$M$2395,12,FALSE),AF1347)</f>
        <v>#N/A</v>
      </c>
      <c r="AI1347" s="17" t="e">
        <v>#N/A</v>
      </c>
      <c r="AJ1347" s="17" t="e">
        <v>#N/A</v>
      </c>
      <c r="AK1347" s="17" t="s">
        <v>19</v>
      </c>
      <c r="AL1347" t="str">
        <f t="shared" ref="AL1347:AL1348" si="86">+AA1347</f>
        <v/>
      </c>
      <c r="AM1347" t="str">
        <f t="shared" ref="AM1347:AM1348" si="87">+A1347</f>
        <v>CRI JHSF Malls 182S</v>
      </c>
    </row>
    <row r="1348" spans="1:39" ht="12.75" customHeight="1" x14ac:dyDescent="0.3">
      <c r="A1348" s="6" t="s">
        <v>3664</v>
      </c>
      <c r="B1348" s="6" t="s">
        <v>3664</v>
      </c>
      <c r="C1348" s="6" t="s">
        <v>3665</v>
      </c>
      <c r="D1348" s="7" t="b">
        <v>0</v>
      </c>
      <c r="E1348" s="6" t="s">
        <v>1105</v>
      </c>
      <c r="F1348" s="6" t="s">
        <v>867</v>
      </c>
      <c r="G1348" s="8">
        <v>43622</v>
      </c>
      <c r="H1348" s="8">
        <v>43796</v>
      </c>
      <c r="I1348" s="9"/>
      <c r="J1348" s="9"/>
      <c r="K1348" s="9"/>
      <c r="L1348" s="6" t="s">
        <v>19</v>
      </c>
      <c r="M1348" s="9"/>
      <c r="N1348" s="6" t="s">
        <v>888</v>
      </c>
      <c r="O1348" s="9"/>
      <c r="P1348" s="7">
        <v>2.1499999999999998E-2</v>
      </c>
      <c r="Q1348" s="6" t="s">
        <v>999</v>
      </c>
      <c r="R1348" s="6" t="s">
        <v>3666</v>
      </c>
      <c r="S1348" s="6" t="s">
        <v>19</v>
      </c>
      <c r="T1348" s="8">
        <v>43621</v>
      </c>
      <c r="U1348" s="8">
        <v>43621</v>
      </c>
      <c r="V1348" s="7" t="b">
        <v>0</v>
      </c>
      <c r="W1348" s="6" t="s">
        <v>860</v>
      </c>
      <c r="X1348" s="6" t="s">
        <v>870</v>
      </c>
      <c r="Y1348" s="7">
        <v>1</v>
      </c>
      <c r="Z1348" s="6" t="s">
        <v>980</v>
      </c>
      <c r="AA1348" s="6" t="str">
        <f t="shared" si="85"/>
        <v/>
      </c>
      <c r="AB1348" s="6" t="str">
        <f t="shared" si="84"/>
        <v/>
      </c>
      <c r="AD1348" s="10" t="e">
        <f>VLOOKUP(R1348,Layout2!$B$2:$M$2395,12,FALSE)</f>
        <v>#N/A</v>
      </c>
      <c r="AE1348" s="10" t="e">
        <f>IF(ISNA(AD1348),VLOOKUP(C1348,Layout2!$F$2:$M$2395,8,FALSE),AD1348)</f>
        <v>#N/A</v>
      </c>
      <c r="AF1348" s="10" t="e">
        <f>IF(ISNA(AE1348),VLOOKUP(B1348,Layout2!$F$2:$M$2395,8,FALSE),AE1348)</f>
        <v>#N/A</v>
      </c>
      <c r="AG1348" s="10" t="e">
        <f>IF(ISNA(AF1348),VLOOKUP(B1348,Layout2!$B$2:$M$2395,12,FALSE),AF1348)</f>
        <v>#N/A</v>
      </c>
      <c r="AI1348" s="17" t="e">
        <v>#N/A</v>
      </c>
      <c r="AJ1348" s="17" t="e">
        <v>#N/A</v>
      </c>
      <c r="AK1348" s="17" t="s">
        <v>19</v>
      </c>
      <c r="AL1348" t="str">
        <f t="shared" si="86"/>
        <v/>
      </c>
      <c r="AM1348" t="str">
        <f t="shared" si="87"/>
        <v>CRI JHSF Malls 183S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workbookViewId="0">
      <selection activeCell="B17" sqref="B17"/>
    </sheetView>
  </sheetViews>
  <sheetFormatPr defaultRowHeight="15.75" customHeight="1" x14ac:dyDescent="0.25"/>
  <cols>
    <col min="1" max="3" width="24" customWidth="1"/>
  </cols>
  <sheetData>
    <row r="1" spans="1:3" ht="15.75" customHeight="1" x14ac:dyDescent="0.3">
      <c r="A1" s="13" t="s">
        <v>685</v>
      </c>
      <c r="B1" s="13" t="s">
        <v>3672</v>
      </c>
      <c r="C1" s="13" t="s">
        <v>3673</v>
      </c>
    </row>
    <row r="2" spans="1:3" ht="15.75" customHeight="1" x14ac:dyDescent="0.3">
      <c r="A2" s="14" t="s">
        <v>1145</v>
      </c>
      <c r="B2" s="14" t="s">
        <v>3674</v>
      </c>
      <c r="C2" s="14" t="s">
        <v>3675</v>
      </c>
    </row>
    <row r="3" spans="1:3" ht="15.75" customHeight="1" x14ac:dyDescent="0.3">
      <c r="A3" s="14" t="s">
        <v>3311</v>
      </c>
      <c r="B3" s="14" t="s">
        <v>3676</v>
      </c>
      <c r="C3" s="14" t="s">
        <v>3675</v>
      </c>
    </row>
    <row r="4" spans="1:3" ht="15.75" customHeight="1" x14ac:dyDescent="0.3">
      <c r="A4" s="14" t="s">
        <v>1303</v>
      </c>
      <c r="B4" s="14" t="s">
        <v>3677</v>
      </c>
      <c r="C4" s="14" t="s">
        <v>3678</v>
      </c>
    </row>
    <row r="5" spans="1:3" ht="15.75" customHeight="1" x14ac:dyDescent="0.3">
      <c r="A5" s="14" t="s">
        <v>1778</v>
      </c>
      <c r="B5" s="14" t="s">
        <v>3679</v>
      </c>
      <c r="C5" s="14" t="s">
        <v>3678</v>
      </c>
    </row>
    <row r="6" spans="1:3" ht="15.75" customHeight="1" x14ac:dyDescent="0.3">
      <c r="A6" s="14" t="s">
        <v>2135</v>
      </c>
      <c r="B6" s="14" t="s">
        <v>3680</v>
      </c>
      <c r="C6" s="14" t="s">
        <v>3678</v>
      </c>
    </row>
    <row r="7" spans="1:3" ht="15.75" customHeight="1" x14ac:dyDescent="0.3">
      <c r="A7" s="14" t="s">
        <v>1737</v>
      </c>
      <c r="B7" s="14" t="s">
        <v>3681</v>
      </c>
      <c r="C7" s="14" t="s">
        <v>3682</v>
      </c>
    </row>
    <row r="8" spans="1:3" ht="15.75" customHeight="1" x14ac:dyDescent="0.3">
      <c r="A8" s="14" t="s">
        <v>1108</v>
      </c>
      <c r="B8" s="14" t="s">
        <v>3683</v>
      </c>
      <c r="C8" s="14" t="s">
        <v>3684</v>
      </c>
    </row>
    <row r="9" spans="1:3" ht="15.75" customHeight="1" x14ac:dyDescent="0.3">
      <c r="A9" s="14" t="s">
        <v>3685</v>
      </c>
      <c r="B9" s="14" t="s">
        <v>3686</v>
      </c>
      <c r="C9" s="14" t="s">
        <v>3678</v>
      </c>
    </row>
    <row r="10" spans="1:3" ht="15.75" customHeight="1" x14ac:dyDescent="0.3">
      <c r="A10" s="14" t="s">
        <v>2662</v>
      </c>
      <c r="B10" s="14" t="s">
        <v>3687</v>
      </c>
      <c r="C10" s="14" t="s">
        <v>3678</v>
      </c>
    </row>
    <row r="11" spans="1:3" ht="15.75" customHeight="1" x14ac:dyDescent="0.3">
      <c r="A11" s="14" t="s">
        <v>884</v>
      </c>
      <c r="B11" s="14" t="s">
        <v>3688</v>
      </c>
      <c r="C11" s="14" t="s">
        <v>3689</v>
      </c>
    </row>
    <row r="12" spans="1:3" ht="15.75" customHeight="1" x14ac:dyDescent="0.3">
      <c r="A12" s="14" t="s">
        <v>3690</v>
      </c>
      <c r="B12" s="14" t="s">
        <v>3691</v>
      </c>
      <c r="C12" s="14" t="s">
        <v>3692</v>
      </c>
    </row>
    <row r="13" spans="1:3" ht="15.75" customHeight="1" x14ac:dyDescent="0.3">
      <c r="A13" s="14" t="s">
        <v>3693</v>
      </c>
      <c r="B13" s="14" t="s">
        <v>3694</v>
      </c>
      <c r="C13" s="14" t="s">
        <v>3692</v>
      </c>
    </row>
    <row r="14" spans="1:3" ht="15.75" customHeight="1" x14ac:dyDescent="0.3">
      <c r="A14" s="14" t="s">
        <v>2045</v>
      </c>
      <c r="B14" s="14" t="s">
        <v>3695</v>
      </c>
      <c r="C14" s="14" t="s">
        <v>3696</v>
      </c>
    </row>
    <row r="15" spans="1:3" ht="15.75" customHeight="1" x14ac:dyDescent="0.3">
      <c r="A15" s="14" t="s">
        <v>1048</v>
      </c>
      <c r="B15" s="14" t="s">
        <v>3697</v>
      </c>
      <c r="C15" s="14" t="s">
        <v>3696</v>
      </c>
    </row>
    <row r="16" spans="1:3" ht="15.75" customHeight="1" x14ac:dyDescent="0.3">
      <c r="A16" s="14" t="s">
        <v>1618</v>
      </c>
      <c r="B16" s="14" t="s">
        <v>3698</v>
      </c>
      <c r="C16" s="14" t="s">
        <v>3696</v>
      </c>
    </row>
    <row r="17" spans="1:3" ht="15.75" customHeight="1" x14ac:dyDescent="0.3">
      <c r="A17" s="14" t="s">
        <v>1115</v>
      </c>
      <c r="B17" s="14" t="s">
        <v>3699</v>
      </c>
      <c r="C17" s="14" t="s">
        <v>3696</v>
      </c>
    </row>
    <row r="18" spans="1:3" ht="15.75" customHeight="1" x14ac:dyDescent="0.3">
      <c r="A18" s="14" t="s">
        <v>1350</v>
      </c>
      <c r="B18" s="14" t="s">
        <v>3700</v>
      </c>
      <c r="C18" s="14" t="s">
        <v>3696</v>
      </c>
    </row>
    <row r="19" spans="1:3" ht="15.75" customHeight="1" x14ac:dyDescent="0.3">
      <c r="A19" s="14" t="s">
        <v>1397</v>
      </c>
      <c r="B19" s="14" t="s">
        <v>3701</v>
      </c>
      <c r="C19" s="14" t="s">
        <v>3696</v>
      </c>
    </row>
    <row r="20" spans="1:3" ht="15.75" customHeight="1" x14ac:dyDescent="0.3">
      <c r="A20" s="14" t="s">
        <v>1201</v>
      </c>
      <c r="B20" s="14" t="s">
        <v>3702</v>
      </c>
      <c r="C20" s="14" t="s">
        <v>3696</v>
      </c>
    </row>
    <row r="21" spans="1:3" ht="15.75" customHeight="1" x14ac:dyDescent="0.3">
      <c r="A21" s="14" t="s">
        <v>939</v>
      </c>
      <c r="B21" s="14" t="s">
        <v>3703</v>
      </c>
      <c r="C21" s="14" t="s">
        <v>3696</v>
      </c>
    </row>
    <row r="22" spans="1:3" ht="15.75" customHeight="1" x14ac:dyDescent="0.3">
      <c r="A22" s="14" t="s">
        <v>1401</v>
      </c>
      <c r="B22" s="14" t="s">
        <v>3704</v>
      </c>
      <c r="C22" s="14" t="s">
        <v>3696</v>
      </c>
    </row>
    <row r="23" spans="1:3" ht="15.75" customHeight="1" x14ac:dyDescent="0.3">
      <c r="A23" s="14" t="s">
        <v>2006</v>
      </c>
      <c r="B23" s="14" t="s">
        <v>3705</v>
      </c>
      <c r="C23" s="14" t="s">
        <v>3696</v>
      </c>
    </row>
    <row r="24" spans="1:3" ht="15.75" customHeight="1" x14ac:dyDescent="0.3">
      <c r="A24" s="14" t="s">
        <v>900</v>
      </c>
      <c r="B24" s="14" t="s">
        <v>3706</v>
      </c>
      <c r="C24" s="14" t="s">
        <v>3696</v>
      </c>
    </row>
    <row r="25" spans="1:3" ht="15.75" customHeight="1" x14ac:dyDescent="0.3">
      <c r="A25" s="14" t="s">
        <v>1044</v>
      </c>
      <c r="B25" s="14" t="s">
        <v>3707</v>
      </c>
      <c r="C25" s="14" t="s">
        <v>3684</v>
      </c>
    </row>
    <row r="26" spans="1:3" ht="15.75" customHeight="1" x14ac:dyDescent="0.3">
      <c r="A26" s="14" t="s">
        <v>3708</v>
      </c>
      <c r="B26" s="14" t="s">
        <v>3709</v>
      </c>
      <c r="C26" s="14" t="s">
        <v>3696</v>
      </c>
    </row>
    <row r="27" spans="1:3" ht="15.75" customHeight="1" x14ac:dyDescent="0.3">
      <c r="A27" s="14" t="s">
        <v>3710</v>
      </c>
      <c r="B27" s="14" t="s">
        <v>3711</v>
      </c>
      <c r="C27" s="14" t="s">
        <v>3696</v>
      </c>
    </row>
    <row r="28" spans="1:3" ht="15.75" customHeight="1" x14ac:dyDescent="0.3">
      <c r="A28" s="14" t="s">
        <v>3454</v>
      </c>
      <c r="B28" s="14" t="s">
        <v>3712</v>
      </c>
      <c r="C28" s="14" t="s">
        <v>3713</v>
      </c>
    </row>
    <row r="29" spans="1:3" ht="15.75" customHeight="1" x14ac:dyDescent="0.3">
      <c r="A29" s="14" t="s">
        <v>896</v>
      </c>
      <c r="B29" s="14" t="s">
        <v>3714</v>
      </c>
      <c r="C29" s="14" t="s">
        <v>3675</v>
      </c>
    </row>
    <row r="30" spans="1:3" ht="15.75" customHeight="1" x14ac:dyDescent="0.3">
      <c r="A30" s="14" t="s">
        <v>2564</v>
      </c>
      <c r="B30" s="14" t="s">
        <v>3715</v>
      </c>
      <c r="C30" s="14" t="s">
        <v>3692</v>
      </c>
    </row>
    <row r="31" spans="1:3" ht="15.75" customHeight="1" x14ac:dyDescent="0.3">
      <c r="A31" s="14" t="s">
        <v>1383</v>
      </c>
      <c r="B31" s="14" t="s">
        <v>3716</v>
      </c>
      <c r="C31" s="14" t="s">
        <v>3696</v>
      </c>
    </row>
    <row r="32" spans="1:3" ht="15.75" customHeight="1" x14ac:dyDescent="0.3">
      <c r="A32" s="14" t="s">
        <v>1190</v>
      </c>
      <c r="B32" s="14" t="s">
        <v>3717</v>
      </c>
      <c r="C32" s="14" t="s">
        <v>3678</v>
      </c>
    </row>
    <row r="33" spans="1:3" ht="15.75" customHeight="1" x14ac:dyDescent="0.3">
      <c r="A33" s="14" t="s">
        <v>2399</v>
      </c>
      <c r="B33" s="14" t="s">
        <v>3718</v>
      </c>
      <c r="C33" s="14" t="s">
        <v>3678</v>
      </c>
    </row>
    <row r="34" spans="1:3" ht="15.75" customHeight="1" x14ac:dyDescent="0.3">
      <c r="A34" s="14" t="s">
        <v>981</v>
      </c>
      <c r="B34" s="14" t="s">
        <v>3719</v>
      </c>
      <c r="C34" s="14" t="s">
        <v>3678</v>
      </c>
    </row>
    <row r="35" spans="1:3" ht="15.75" customHeight="1" x14ac:dyDescent="0.3">
      <c r="A35" s="14" t="s">
        <v>1215</v>
      </c>
      <c r="B35" s="14" t="s">
        <v>3720</v>
      </c>
      <c r="C35" s="14" t="s">
        <v>3692</v>
      </c>
    </row>
    <row r="36" spans="1:3" ht="15.75" customHeight="1" x14ac:dyDescent="0.3">
      <c r="A36" s="14" t="s">
        <v>962</v>
      </c>
      <c r="B36" s="14" t="s">
        <v>3721</v>
      </c>
      <c r="C36" s="14" t="s">
        <v>3678</v>
      </c>
    </row>
    <row r="37" spans="1:3" ht="15.75" customHeight="1" x14ac:dyDescent="0.3">
      <c r="A37" s="14" t="s">
        <v>3722</v>
      </c>
      <c r="B37" s="14" t="s">
        <v>3723</v>
      </c>
      <c r="C37" s="14" t="s">
        <v>3696</v>
      </c>
    </row>
    <row r="38" spans="1:3" ht="15.75" customHeight="1" x14ac:dyDescent="0.3">
      <c r="A38" s="14" t="s">
        <v>1163</v>
      </c>
      <c r="B38" s="14" t="s">
        <v>3724</v>
      </c>
      <c r="C38" s="14" t="s">
        <v>3684</v>
      </c>
    </row>
    <row r="39" spans="1:3" ht="15.75" customHeight="1" x14ac:dyDescent="0.3">
      <c r="A39" s="14" t="s">
        <v>926</v>
      </c>
      <c r="B39" s="14" t="s">
        <v>3725</v>
      </c>
      <c r="C39" s="14" t="s">
        <v>3726</v>
      </c>
    </row>
    <row r="40" spans="1:3" ht="15.75" customHeight="1" x14ac:dyDescent="0.3">
      <c r="A40" s="14" t="s">
        <v>876</v>
      </c>
      <c r="B40" s="14" t="s">
        <v>3727</v>
      </c>
      <c r="C40" s="14" t="s">
        <v>3678</v>
      </c>
    </row>
    <row r="41" spans="1:3" ht="15.75" customHeight="1" x14ac:dyDescent="0.3">
      <c r="A41" s="14" t="s">
        <v>985</v>
      </c>
      <c r="B41" s="14" t="s">
        <v>3728</v>
      </c>
      <c r="C41" s="14" t="s">
        <v>3726</v>
      </c>
    </row>
    <row r="42" spans="1:3" ht="15.75" customHeight="1" x14ac:dyDescent="0.3">
      <c r="A42" s="14" t="s">
        <v>2446</v>
      </c>
      <c r="B42" s="14" t="s">
        <v>3729</v>
      </c>
      <c r="C42" s="14" t="s">
        <v>3730</v>
      </c>
    </row>
    <row r="43" spans="1:3" ht="15.75" customHeight="1" x14ac:dyDescent="0.3">
      <c r="A43" s="14" t="s">
        <v>1197</v>
      </c>
      <c r="B43" s="14" t="s">
        <v>3731</v>
      </c>
      <c r="C43" s="14" t="s">
        <v>3675</v>
      </c>
    </row>
    <row r="44" spans="1:3" ht="15.75" customHeight="1" x14ac:dyDescent="0.3">
      <c r="A44" s="14" t="s">
        <v>934</v>
      </c>
      <c r="B44" s="14" t="s">
        <v>3732</v>
      </c>
      <c r="C44" s="14" t="s">
        <v>3678</v>
      </c>
    </row>
    <row r="45" spans="1:3" ht="15.75" customHeight="1" x14ac:dyDescent="0.3">
      <c r="A45" s="14" t="s">
        <v>3452</v>
      </c>
      <c r="B45" s="14" t="s">
        <v>3733</v>
      </c>
      <c r="C45" s="14" t="s">
        <v>3734</v>
      </c>
    </row>
    <row r="46" spans="1:3" ht="15.75" customHeight="1" x14ac:dyDescent="0.3">
      <c r="A46" s="14" t="s">
        <v>931</v>
      </c>
      <c r="B46" s="14" t="s">
        <v>3735</v>
      </c>
      <c r="C46" s="14" t="s">
        <v>3734</v>
      </c>
    </row>
    <row r="47" spans="1:3" ht="15.75" customHeight="1" x14ac:dyDescent="0.3">
      <c r="A47" s="14" t="s">
        <v>2161</v>
      </c>
      <c r="B47" s="14" t="s">
        <v>3736</v>
      </c>
      <c r="C47" s="14" t="s">
        <v>3678</v>
      </c>
    </row>
    <row r="48" spans="1:3" ht="15.75" customHeight="1" x14ac:dyDescent="0.3">
      <c r="A48" s="14" t="s">
        <v>3737</v>
      </c>
      <c r="B48" s="14" t="s">
        <v>3738</v>
      </c>
      <c r="C48" s="14" t="s">
        <v>3726</v>
      </c>
    </row>
    <row r="49" spans="1:3" ht="15.75" customHeight="1" x14ac:dyDescent="0.3">
      <c r="A49" s="14" t="s">
        <v>3583</v>
      </c>
      <c r="B49" s="14" t="s">
        <v>3739</v>
      </c>
      <c r="C49" s="14" t="s">
        <v>3678</v>
      </c>
    </row>
    <row r="50" spans="1:3" ht="15.75" customHeight="1" x14ac:dyDescent="0.3">
      <c r="A50" s="14" t="s">
        <v>1208</v>
      </c>
      <c r="B50" s="14" t="s">
        <v>3740</v>
      </c>
      <c r="C50" s="14" t="s">
        <v>3713</v>
      </c>
    </row>
    <row r="51" spans="1:3" ht="15.75" customHeight="1" x14ac:dyDescent="0.3">
      <c r="A51" s="14" t="s">
        <v>2675</v>
      </c>
      <c r="B51" s="14" t="s">
        <v>3741</v>
      </c>
      <c r="C51" s="14" t="s">
        <v>3684</v>
      </c>
    </row>
    <row r="52" spans="1:3" ht="15.75" customHeight="1" x14ac:dyDescent="0.3">
      <c r="A52" s="14" t="s">
        <v>1176</v>
      </c>
      <c r="B52" s="14" t="s">
        <v>3742</v>
      </c>
      <c r="C52" s="14" t="s">
        <v>3678</v>
      </c>
    </row>
    <row r="53" spans="1:3" ht="15.75" customHeight="1" x14ac:dyDescent="0.3">
      <c r="A53" s="14" t="s">
        <v>2415</v>
      </c>
      <c r="B53" s="14" t="s">
        <v>3743</v>
      </c>
      <c r="C53" s="14" t="s">
        <v>3692</v>
      </c>
    </row>
    <row r="54" spans="1:3" ht="15.75" customHeight="1" x14ac:dyDescent="0.3">
      <c r="A54" s="14" t="s">
        <v>1254</v>
      </c>
      <c r="B54" s="14" t="s">
        <v>3744</v>
      </c>
      <c r="C54" s="14" t="s">
        <v>3692</v>
      </c>
    </row>
    <row r="55" spans="1:3" ht="15.75" customHeight="1" x14ac:dyDescent="0.3">
      <c r="A55" s="14" t="s">
        <v>1261</v>
      </c>
      <c r="B55" s="14" t="s">
        <v>3745</v>
      </c>
      <c r="C55" s="14" t="s">
        <v>3678</v>
      </c>
    </row>
    <row r="56" spans="1:3" ht="15.75" customHeight="1" x14ac:dyDescent="0.3">
      <c r="A56" s="14" t="s">
        <v>2428</v>
      </c>
      <c r="B56" s="14" t="s">
        <v>3746</v>
      </c>
      <c r="C56" s="14" t="s">
        <v>3678</v>
      </c>
    </row>
    <row r="57" spans="1:3" ht="15.75" customHeight="1" x14ac:dyDescent="0.3">
      <c r="A57" s="14" t="s">
        <v>2803</v>
      </c>
      <c r="B57" s="14" t="s">
        <v>3747</v>
      </c>
      <c r="C57" s="14" t="s">
        <v>3678</v>
      </c>
    </row>
    <row r="58" spans="1:3" ht="15.75" customHeight="1" x14ac:dyDescent="0.3">
      <c r="A58" s="14" t="s">
        <v>3748</v>
      </c>
      <c r="B58" s="14" t="s">
        <v>3749</v>
      </c>
      <c r="C58" s="14" t="s">
        <v>3750</v>
      </c>
    </row>
    <row r="59" spans="1:3" ht="15.75" customHeight="1" x14ac:dyDescent="0.3">
      <c r="A59" s="14" t="s">
        <v>1167</v>
      </c>
      <c r="B59" s="14" t="s">
        <v>3751</v>
      </c>
      <c r="C59" s="14" t="s">
        <v>3682</v>
      </c>
    </row>
    <row r="60" spans="1:3" ht="15.75" customHeight="1" x14ac:dyDescent="0.3">
      <c r="A60" s="14" t="s">
        <v>2081</v>
      </c>
      <c r="B60" s="14" t="s">
        <v>3752</v>
      </c>
      <c r="C60" s="14" t="s">
        <v>3684</v>
      </c>
    </row>
    <row r="61" spans="1:3" ht="15.75" customHeight="1" x14ac:dyDescent="0.3">
      <c r="A61" s="14" t="s">
        <v>1726</v>
      </c>
      <c r="B61" s="14" t="s">
        <v>3753</v>
      </c>
      <c r="C61" s="14" t="s">
        <v>3682</v>
      </c>
    </row>
    <row r="62" spans="1:3" ht="15.75" customHeight="1" x14ac:dyDescent="0.3">
      <c r="A62" s="14" t="s">
        <v>1746</v>
      </c>
      <c r="B62" s="14" t="s">
        <v>3754</v>
      </c>
      <c r="C62" s="14" t="s">
        <v>3692</v>
      </c>
    </row>
    <row r="63" spans="1:3" ht="15.75" customHeight="1" x14ac:dyDescent="0.3">
      <c r="A63" s="14" t="s">
        <v>3438</v>
      </c>
      <c r="B63" s="14" t="s">
        <v>3755</v>
      </c>
      <c r="C63" s="14" t="s">
        <v>3713</v>
      </c>
    </row>
    <row r="64" spans="1:3" ht="15.75" customHeight="1" x14ac:dyDescent="0.3">
      <c r="A64" s="14" t="s">
        <v>1789</v>
      </c>
      <c r="B64" s="14" t="s">
        <v>3756</v>
      </c>
      <c r="C64" s="14" t="s">
        <v>3726</v>
      </c>
    </row>
    <row r="65" spans="1:3" ht="15.75" customHeight="1" x14ac:dyDescent="0.3">
      <c r="A65" s="14" t="s">
        <v>3757</v>
      </c>
      <c r="B65" s="14" t="s">
        <v>3758</v>
      </c>
      <c r="C65" s="14" t="s">
        <v>3726</v>
      </c>
    </row>
    <row r="66" spans="1:3" ht="15.75" customHeight="1" x14ac:dyDescent="0.3">
      <c r="A66" s="14" t="s">
        <v>1718</v>
      </c>
      <c r="B66" s="14" t="s">
        <v>3759</v>
      </c>
      <c r="C66" s="14" t="s">
        <v>3682</v>
      </c>
    </row>
    <row r="67" spans="1:3" ht="15.75" customHeight="1" x14ac:dyDescent="0.3">
      <c r="A67" s="14" t="s">
        <v>2629</v>
      </c>
      <c r="B67" s="14" t="s">
        <v>3760</v>
      </c>
      <c r="C67" s="14" t="s">
        <v>3761</v>
      </c>
    </row>
    <row r="68" spans="1:3" ht="15.75" customHeight="1" x14ac:dyDescent="0.3">
      <c r="A68" s="14" t="s">
        <v>2391</v>
      </c>
      <c r="B68" s="14" t="s">
        <v>3762</v>
      </c>
      <c r="C68" s="14" t="s">
        <v>3713</v>
      </c>
    </row>
    <row r="69" spans="1:3" ht="15.75" customHeight="1" x14ac:dyDescent="0.3">
      <c r="A69" s="14" t="s">
        <v>2658</v>
      </c>
      <c r="B69" s="14" t="s">
        <v>3763</v>
      </c>
      <c r="C69" s="14" t="s">
        <v>3764</v>
      </c>
    </row>
    <row r="70" spans="1:3" ht="15.75" customHeight="1" x14ac:dyDescent="0.3">
      <c r="A70" s="14" t="s">
        <v>1430</v>
      </c>
      <c r="B70" s="14" t="s">
        <v>3765</v>
      </c>
      <c r="C70" s="14" t="s">
        <v>3678</v>
      </c>
    </row>
    <row r="71" spans="1:3" ht="15.75" customHeight="1" x14ac:dyDescent="0.3">
      <c r="A71" s="14" t="s">
        <v>1990</v>
      </c>
      <c r="B71" s="14" t="s">
        <v>3766</v>
      </c>
      <c r="C71" s="14" t="s">
        <v>3761</v>
      </c>
    </row>
    <row r="72" spans="1:3" ht="15.75" customHeight="1" x14ac:dyDescent="0.3">
      <c r="A72" s="14" t="s">
        <v>3767</v>
      </c>
      <c r="B72" s="14" t="s">
        <v>3768</v>
      </c>
      <c r="C72" s="14" t="s">
        <v>3713</v>
      </c>
    </row>
    <row r="73" spans="1:3" ht="15.75" customHeight="1" x14ac:dyDescent="0.3">
      <c r="A73" s="14" t="s">
        <v>2106</v>
      </c>
      <c r="B73" s="14" t="s">
        <v>3769</v>
      </c>
      <c r="C73" s="14" t="s">
        <v>3761</v>
      </c>
    </row>
    <row r="74" spans="1:3" ht="15.75" customHeight="1" x14ac:dyDescent="0.3">
      <c r="A74" s="14" t="s">
        <v>1832</v>
      </c>
      <c r="B74" s="14" t="s">
        <v>3770</v>
      </c>
      <c r="C74" s="14" t="s">
        <v>3734</v>
      </c>
    </row>
    <row r="75" spans="1:3" ht="15.75" customHeight="1" x14ac:dyDescent="0.3">
      <c r="A75" s="14" t="s">
        <v>1733</v>
      </c>
      <c r="B75" s="14" t="s">
        <v>3771</v>
      </c>
      <c r="C75" s="14" t="s">
        <v>3761</v>
      </c>
    </row>
    <row r="76" spans="1:3" ht="15.75" customHeight="1" x14ac:dyDescent="0.3">
      <c r="A76" s="14" t="s">
        <v>1418</v>
      </c>
      <c r="B76" s="14" t="s">
        <v>3772</v>
      </c>
      <c r="C76" s="14" t="s">
        <v>3684</v>
      </c>
    </row>
    <row r="77" spans="1:3" ht="15.75" customHeight="1" x14ac:dyDescent="0.3">
      <c r="A77" s="14" t="s">
        <v>1796</v>
      </c>
      <c r="B77" s="14" t="s">
        <v>3773</v>
      </c>
      <c r="C77" s="14" t="s">
        <v>3682</v>
      </c>
    </row>
    <row r="78" spans="1:3" ht="15.75" customHeight="1" x14ac:dyDescent="0.3">
      <c r="A78" s="14" t="s">
        <v>1173</v>
      </c>
      <c r="B78" s="14" t="s">
        <v>3774</v>
      </c>
      <c r="C78" s="14" t="s">
        <v>3678</v>
      </c>
    </row>
    <row r="79" spans="1:3" ht="15.75" customHeight="1" x14ac:dyDescent="0.3">
      <c r="A79" s="14" t="s">
        <v>2083</v>
      </c>
      <c r="B79" s="14" t="s">
        <v>3775</v>
      </c>
      <c r="C79" s="14" t="s">
        <v>3684</v>
      </c>
    </row>
    <row r="80" spans="1:3" ht="15.75" customHeight="1" x14ac:dyDescent="0.3">
      <c r="A80" s="14" t="s">
        <v>2645</v>
      </c>
      <c r="B80" s="14" t="s">
        <v>3776</v>
      </c>
      <c r="C80" s="14" t="s">
        <v>3761</v>
      </c>
    </row>
    <row r="81" spans="1:3" ht="15.75" customHeight="1" x14ac:dyDescent="0.3">
      <c r="A81" s="14" t="s">
        <v>1666</v>
      </c>
      <c r="B81" s="14" t="s">
        <v>3777</v>
      </c>
      <c r="C81" s="14" t="s">
        <v>3684</v>
      </c>
    </row>
    <row r="82" spans="1:3" ht="15.75" customHeight="1" x14ac:dyDescent="0.3">
      <c r="A82" s="14" t="s">
        <v>3357</v>
      </c>
      <c r="B82" s="14" t="s">
        <v>3778</v>
      </c>
      <c r="C82" s="14" t="s">
        <v>3779</v>
      </c>
    </row>
    <row r="83" spans="1:3" ht="15.75" customHeight="1" x14ac:dyDescent="0.3">
      <c r="A83" s="14" t="s">
        <v>3171</v>
      </c>
      <c r="B83" s="14" t="s">
        <v>3780</v>
      </c>
      <c r="C83" s="14" t="s">
        <v>3764</v>
      </c>
    </row>
    <row r="84" spans="1:3" ht="15.75" customHeight="1" x14ac:dyDescent="0.3">
      <c r="A84" s="14" t="s">
        <v>2068</v>
      </c>
      <c r="B84" s="14" t="s">
        <v>3781</v>
      </c>
      <c r="C84" s="14" t="s">
        <v>3692</v>
      </c>
    </row>
    <row r="85" spans="1:3" ht="15.75" customHeight="1" x14ac:dyDescent="0.3">
      <c r="A85" s="14" t="s">
        <v>3546</v>
      </c>
      <c r="B85" s="14" t="s">
        <v>3782</v>
      </c>
      <c r="C85" s="14" t="s">
        <v>3713</v>
      </c>
    </row>
    <row r="86" spans="1:3" ht="15.75" customHeight="1" x14ac:dyDescent="0.3">
      <c r="A86" s="14" t="s">
        <v>965</v>
      </c>
      <c r="B86" s="14" t="s">
        <v>3783</v>
      </c>
      <c r="C86" s="14" t="s">
        <v>3692</v>
      </c>
    </row>
    <row r="87" spans="1:3" ht="15.75" customHeight="1" x14ac:dyDescent="0.3">
      <c r="A87" s="14" t="s">
        <v>1986</v>
      </c>
      <c r="B87" s="14" t="s">
        <v>3784</v>
      </c>
      <c r="C87" s="14" t="s">
        <v>3692</v>
      </c>
    </row>
    <row r="88" spans="1:3" ht="15.75" customHeight="1" x14ac:dyDescent="0.3">
      <c r="A88" s="14" t="s">
        <v>2564</v>
      </c>
      <c r="B88" s="14" t="s">
        <v>3785</v>
      </c>
      <c r="C88" s="14" t="s">
        <v>3692</v>
      </c>
    </row>
    <row r="89" spans="1:3" ht="15.75" customHeight="1" x14ac:dyDescent="0.3">
      <c r="A89" s="14" t="s">
        <v>1226</v>
      </c>
      <c r="B89" s="14" t="s">
        <v>3786</v>
      </c>
      <c r="C89" s="14" t="s">
        <v>3692</v>
      </c>
    </row>
    <row r="90" spans="1:3" ht="15.75" customHeight="1" x14ac:dyDescent="0.3">
      <c r="A90" s="14" t="s">
        <v>1828</v>
      </c>
      <c r="B90" s="14" t="s">
        <v>3787</v>
      </c>
      <c r="C90" s="14" t="s">
        <v>3675</v>
      </c>
    </row>
    <row r="91" spans="1:3" ht="15.75" customHeight="1" x14ac:dyDescent="0.3">
      <c r="A91" s="14" t="s">
        <v>3239</v>
      </c>
      <c r="B91" s="14" t="s">
        <v>3788</v>
      </c>
      <c r="C91" s="14" t="s">
        <v>3675</v>
      </c>
    </row>
    <row r="92" spans="1:3" ht="15.75" customHeight="1" x14ac:dyDescent="0.3">
      <c r="A92" s="14" t="s">
        <v>1948</v>
      </c>
      <c r="B92" s="14" t="s">
        <v>3789</v>
      </c>
      <c r="C92" s="14" t="s">
        <v>3675</v>
      </c>
    </row>
    <row r="93" spans="1:3" ht="15.75" customHeight="1" x14ac:dyDescent="0.3">
      <c r="A93" s="14" t="s">
        <v>3586</v>
      </c>
      <c r="B93" s="14" t="s">
        <v>3790</v>
      </c>
      <c r="C93" s="14" t="s">
        <v>3764</v>
      </c>
    </row>
    <row r="94" spans="1:3" ht="15.75" customHeight="1" x14ac:dyDescent="0.3">
      <c r="A94" s="14" t="s">
        <v>3586</v>
      </c>
      <c r="B94" s="14" t="s">
        <v>3790</v>
      </c>
      <c r="C94" s="14" t="s">
        <v>3764</v>
      </c>
    </row>
    <row r="95" spans="1:3" ht="15.75" customHeight="1" x14ac:dyDescent="0.3">
      <c r="A95" s="14" t="s">
        <v>3244</v>
      </c>
      <c r="B95" s="14" t="s">
        <v>3791</v>
      </c>
      <c r="C95" s="14" t="s">
        <v>3684</v>
      </c>
    </row>
    <row r="96" spans="1:3" ht="15.75" customHeight="1" x14ac:dyDescent="0.3">
      <c r="A96" s="14" t="s">
        <v>1691</v>
      </c>
      <c r="B96" s="14" t="s">
        <v>3792</v>
      </c>
      <c r="C96" s="14" t="s">
        <v>3682</v>
      </c>
    </row>
    <row r="97" spans="1:3" ht="15.75" customHeight="1" x14ac:dyDescent="0.3">
      <c r="A97" s="14" t="s">
        <v>1804</v>
      </c>
      <c r="B97" s="14" t="s">
        <v>3793</v>
      </c>
      <c r="C97" s="14" t="s">
        <v>3696</v>
      </c>
    </row>
    <row r="98" spans="1:3" ht="15.75" customHeight="1" x14ac:dyDescent="0.3">
      <c r="A98" s="14" t="s">
        <v>2640</v>
      </c>
      <c r="B98" s="14" t="s">
        <v>3794</v>
      </c>
      <c r="C98" s="14" t="s">
        <v>3678</v>
      </c>
    </row>
    <row r="99" spans="1:3" ht="15.75" customHeight="1" x14ac:dyDescent="0.3">
      <c r="A99" s="14" t="s">
        <v>1808</v>
      </c>
      <c r="B99" s="14" t="s">
        <v>3795</v>
      </c>
      <c r="C99" s="14" t="s">
        <v>3764</v>
      </c>
    </row>
    <row r="100" spans="1:3" ht="15.75" customHeight="1" x14ac:dyDescent="0.3">
      <c r="A100" s="14" t="s">
        <v>1328</v>
      </c>
      <c r="B100" s="14" t="s">
        <v>3796</v>
      </c>
      <c r="C100" s="14" t="s">
        <v>3684</v>
      </c>
    </row>
    <row r="101" spans="1:3" ht="15.75" customHeight="1" x14ac:dyDescent="0.3">
      <c r="A101" s="14" t="s">
        <v>1681</v>
      </c>
      <c r="B101" s="14" t="s">
        <v>3797</v>
      </c>
      <c r="C101" s="14" t="s">
        <v>3692</v>
      </c>
    </row>
    <row r="102" spans="1:3" ht="15.75" customHeight="1" x14ac:dyDescent="0.3">
      <c r="A102" s="14" t="s">
        <v>1700</v>
      </c>
      <c r="B102" s="14" t="s">
        <v>3798</v>
      </c>
      <c r="C102" s="14" t="s">
        <v>3764</v>
      </c>
    </row>
    <row r="103" spans="1:3" ht="15.75" customHeight="1" x14ac:dyDescent="0.3">
      <c r="A103" s="14" t="s">
        <v>1670</v>
      </c>
      <c r="B103" s="14" t="s">
        <v>3799</v>
      </c>
      <c r="C103" s="14" t="s">
        <v>3761</v>
      </c>
    </row>
    <row r="104" spans="1:3" ht="15.75" customHeight="1" x14ac:dyDescent="0.3">
      <c r="A104" s="14" t="s">
        <v>2774</v>
      </c>
      <c r="B104" s="14" t="s">
        <v>3800</v>
      </c>
      <c r="C104" s="14" t="s">
        <v>3713</v>
      </c>
    </row>
    <row r="105" spans="1:3" ht="15.75" customHeight="1" x14ac:dyDescent="0.3">
      <c r="A105" s="14" t="s">
        <v>3324</v>
      </c>
      <c r="B105" s="14" t="s">
        <v>3801</v>
      </c>
      <c r="C105" s="14" t="s">
        <v>3678</v>
      </c>
    </row>
    <row r="106" spans="1:3" ht="15.75" customHeight="1" x14ac:dyDescent="0.3">
      <c r="A106" s="14" t="s">
        <v>1730</v>
      </c>
      <c r="B106" s="14" t="s">
        <v>3802</v>
      </c>
      <c r="C106" s="14" t="s">
        <v>3684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5"/>
  <sheetViews>
    <sheetView workbookViewId="0">
      <selection activeCell="A33" sqref="A33:XFD35"/>
    </sheetView>
  </sheetViews>
  <sheetFormatPr defaultRowHeight="15" x14ac:dyDescent="0.25"/>
  <cols>
    <col min="1" max="1" width="20.85546875" customWidth="1"/>
    <col min="2" max="2" width="23.7109375" customWidth="1"/>
    <col min="3" max="3" width="104.42578125" style="10" bestFit="1" customWidth="1"/>
  </cols>
  <sheetData>
    <row r="1" spans="1:3" x14ac:dyDescent="0.25">
      <c r="A1" s="12" t="s">
        <v>710</v>
      </c>
      <c r="B1" s="12" t="s">
        <v>3671</v>
      </c>
    </row>
    <row r="2" spans="1:3" x14ac:dyDescent="0.25">
      <c r="A2" t="s">
        <v>160</v>
      </c>
      <c r="B2" t="s">
        <v>1383</v>
      </c>
      <c r="C2" s="10" t="s">
        <v>1381</v>
      </c>
    </row>
    <row r="3" spans="1:3" x14ac:dyDescent="0.25">
      <c r="A3" t="s">
        <v>451</v>
      </c>
      <c r="B3" t="s">
        <v>1173</v>
      </c>
      <c r="C3" s="10" t="s">
        <v>2251</v>
      </c>
    </row>
    <row r="4" spans="1:3" x14ac:dyDescent="0.25">
      <c r="A4" t="s">
        <v>241</v>
      </c>
      <c r="B4" t="s">
        <v>3171</v>
      </c>
      <c r="C4" s="10" t="s">
        <v>3170</v>
      </c>
    </row>
    <row r="5" spans="1:3" x14ac:dyDescent="0.25">
      <c r="A5" t="s">
        <v>429</v>
      </c>
      <c r="B5" t="s">
        <v>3239</v>
      </c>
      <c r="C5" s="10" t="s">
        <v>3238</v>
      </c>
    </row>
    <row r="6" spans="1:3" x14ac:dyDescent="0.25">
      <c r="A6" t="s">
        <v>97</v>
      </c>
      <c r="B6" t="s">
        <v>3244</v>
      </c>
      <c r="C6" s="10" t="s">
        <v>3243</v>
      </c>
    </row>
    <row r="7" spans="1:3" x14ac:dyDescent="0.25">
      <c r="A7" t="s">
        <v>140</v>
      </c>
      <c r="B7" t="s">
        <v>2564</v>
      </c>
      <c r="C7" s="10" t="s">
        <v>3355</v>
      </c>
    </row>
    <row r="8" spans="1:3" x14ac:dyDescent="0.25">
      <c r="A8" t="s">
        <v>412</v>
      </c>
      <c r="B8" t="s">
        <v>2415</v>
      </c>
      <c r="C8" s="10" t="s">
        <v>2414</v>
      </c>
    </row>
    <row r="9" spans="1:3" x14ac:dyDescent="0.25">
      <c r="A9" t="s">
        <v>228</v>
      </c>
      <c r="B9" t="s">
        <v>2658</v>
      </c>
      <c r="C9" s="10" t="s">
        <v>2657</v>
      </c>
    </row>
    <row r="10" spans="1:3" x14ac:dyDescent="0.25">
      <c r="A10" t="s">
        <v>178</v>
      </c>
      <c r="B10" t="s">
        <v>1681</v>
      </c>
      <c r="C10" s="10" t="s">
        <v>1682</v>
      </c>
    </row>
    <row r="11" spans="1:3" x14ac:dyDescent="0.25">
      <c r="A11" t="s">
        <v>272</v>
      </c>
      <c r="B11" t="s">
        <v>3586</v>
      </c>
      <c r="C11" s="10" t="s">
        <v>3585</v>
      </c>
    </row>
    <row r="12" spans="1:3" x14ac:dyDescent="0.25">
      <c r="A12" t="s">
        <v>540</v>
      </c>
      <c r="B12" t="s">
        <v>2564</v>
      </c>
      <c r="C12" s="10" t="s">
        <v>3530</v>
      </c>
    </row>
    <row r="13" spans="1:3" x14ac:dyDescent="0.25">
      <c r="A13" t="s">
        <v>463</v>
      </c>
      <c r="B13" t="s">
        <v>1176</v>
      </c>
      <c r="C13" s="10" t="s">
        <v>1174</v>
      </c>
    </row>
    <row r="14" spans="1:3" x14ac:dyDescent="0.25">
      <c r="A14" t="s">
        <v>185</v>
      </c>
      <c r="B14" t="s">
        <v>965</v>
      </c>
      <c r="C14" s="10" t="s">
        <v>963</v>
      </c>
    </row>
    <row r="15" spans="1:3" x14ac:dyDescent="0.25">
      <c r="A15" t="s">
        <v>193</v>
      </c>
      <c r="B15" t="s">
        <v>2803</v>
      </c>
      <c r="C15" s="10" t="s">
        <v>2802</v>
      </c>
    </row>
    <row r="16" spans="1:3" x14ac:dyDescent="0.25">
      <c r="A16" t="s">
        <v>84</v>
      </c>
      <c r="B16" t="s">
        <v>2675</v>
      </c>
      <c r="C16" s="10" t="s">
        <v>2674</v>
      </c>
    </row>
    <row r="17" spans="1:3" x14ac:dyDescent="0.25">
      <c r="A17" t="s">
        <v>280</v>
      </c>
      <c r="B17" t="s">
        <v>1145</v>
      </c>
      <c r="C17" s="10" t="s">
        <v>1142</v>
      </c>
    </row>
    <row r="18" spans="1:3" x14ac:dyDescent="0.25">
      <c r="A18" t="s">
        <v>537</v>
      </c>
      <c r="B18" t="s">
        <v>3362</v>
      </c>
      <c r="C18" s="10" t="s">
        <v>3361</v>
      </c>
    </row>
    <row r="19" spans="1:3" x14ac:dyDescent="0.25">
      <c r="A19" t="s">
        <v>532</v>
      </c>
      <c r="B19" t="s">
        <v>1670</v>
      </c>
      <c r="C19" s="10" t="s">
        <v>2171</v>
      </c>
    </row>
    <row r="20" spans="1:3" x14ac:dyDescent="0.25">
      <c r="A20" t="s">
        <v>529</v>
      </c>
      <c r="B20" t="s">
        <v>2161</v>
      </c>
      <c r="C20" s="10" t="s">
        <v>2160</v>
      </c>
    </row>
    <row r="21" spans="1:3" x14ac:dyDescent="0.25">
      <c r="A21" t="s">
        <v>457</v>
      </c>
      <c r="B21" t="s">
        <v>1691</v>
      </c>
      <c r="C21" s="10" t="s">
        <v>3341</v>
      </c>
    </row>
    <row r="22" spans="1:3" x14ac:dyDescent="0.25">
      <c r="A22" t="s">
        <v>588</v>
      </c>
      <c r="B22" t="s">
        <v>1044</v>
      </c>
      <c r="C22" s="10" t="s">
        <v>1041</v>
      </c>
    </row>
    <row r="23" spans="1:3" x14ac:dyDescent="0.25">
      <c r="A23" t="s">
        <v>591</v>
      </c>
      <c r="B23" t="s">
        <v>981</v>
      </c>
      <c r="C23" s="10" t="s">
        <v>2634</v>
      </c>
    </row>
    <row r="24" spans="1:3" x14ac:dyDescent="0.25">
      <c r="A24" t="s">
        <v>103</v>
      </c>
      <c r="B24" t="s">
        <v>981</v>
      </c>
      <c r="C24" s="10" t="s">
        <v>2862</v>
      </c>
    </row>
    <row r="25" spans="1:3" x14ac:dyDescent="0.25">
      <c r="A25" t="s">
        <v>35</v>
      </c>
      <c r="B25" t="s">
        <v>1163</v>
      </c>
      <c r="C25" s="10" t="s">
        <v>2267</v>
      </c>
    </row>
    <row r="26" spans="1:3" x14ac:dyDescent="0.25">
      <c r="A26" t="s">
        <v>231</v>
      </c>
      <c r="B26" t="s">
        <v>2135</v>
      </c>
      <c r="C26" s="10" t="s">
        <v>2134</v>
      </c>
    </row>
    <row r="27" spans="1:3" x14ac:dyDescent="0.25">
      <c r="A27" t="s">
        <v>266</v>
      </c>
      <c r="B27" t="s">
        <v>1328</v>
      </c>
      <c r="C27" s="10" t="s">
        <v>3371</v>
      </c>
    </row>
    <row r="28" spans="1:3" x14ac:dyDescent="0.25">
      <c r="A28" t="s">
        <v>487</v>
      </c>
      <c r="B28" t="s">
        <v>1418</v>
      </c>
      <c r="C28" s="10" t="s">
        <v>2384</v>
      </c>
    </row>
    <row r="29" spans="1:3" x14ac:dyDescent="0.25">
      <c r="A29" t="s">
        <v>57</v>
      </c>
      <c r="B29" t="s">
        <v>2083</v>
      </c>
      <c r="C29" s="10" t="s">
        <v>2747</v>
      </c>
    </row>
    <row r="30" spans="1:3" x14ac:dyDescent="0.25">
      <c r="A30" t="s">
        <v>57</v>
      </c>
      <c r="B30" t="s">
        <v>3454</v>
      </c>
      <c r="C30" s="10" t="s">
        <v>3453</v>
      </c>
    </row>
    <row r="31" spans="1:3" x14ac:dyDescent="0.25">
      <c r="A31" t="s">
        <v>260</v>
      </c>
      <c r="B31" t="s">
        <v>3311</v>
      </c>
      <c r="C31" s="10" t="s">
        <v>3309</v>
      </c>
    </row>
    <row r="32" spans="1:3" x14ac:dyDescent="0.25">
      <c r="A32" t="s">
        <v>149</v>
      </c>
      <c r="B32" t="s">
        <v>1254</v>
      </c>
      <c r="C32" s="10" t="s">
        <v>3306</v>
      </c>
    </row>
    <row r="33" spans="1:3" x14ac:dyDescent="0.25">
      <c r="A33" t="s">
        <v>87</v>
      </c>
      <c r="B33" t="s">
        <v>2675</v>
      </c>
      <c r="C33" s="10" t="s">
        <v>2797</v>
      </c>
    </row>
    <row r="34" spans="1:3" x14ac:dyDescent="0.25">
      <c r="A34" t="s">
        <v>32</v>
      </c>
      <c r="B34" t="s">
        <v>1147</v>
      </c>
      <c r="C34" s="10" t="s">
        <v>1146</v>
      </c>
    </row>
    <row r="35" spans="1:3" x14ac:dyDescent="0.25">
      <c r="A35" t="s">
        <v>32</v>
      </c>
      <c r="B35" t="s">
        <v>1167</v>
      </c>
      <c r="C35" s="10" t="s">
        <v>1164</v>
      </c>
    </row>
    <row r="36" spans="1:3" x14ac:dyDescent="0.25">
      <c r="A36" t="s">
        <v>32</v>
      </c>
      <c r="B36" t="s">
        <v>2081</v>
      </c>
      <c r="C36" s="10" t="s">
        <v>2080</v>
      </c>
    </row>
    <row r="37" spans="1:3" x14ac:dyDescent="0.25">
      <c r="A37" t="s">
        <v>32</v>
      </c>
      <c r="B37" t="s">
        <v>1328</v>
      </c>
      <c r="C37" s="10" t="s">
        <v>1327</v>
      </c>
    </row>
    <row r="38" spans="1:3" x14ac:dyDescent="0.25">
      <c r="A38" t="s">
        <v>81</v>
      </c>
      <c r="B38" t="s">
        <v>2083</v>
      </c>
      <c r="C38" s="10" t="s">
        <v>2082</v>
      </c>
    </row>
    <row r="39" spans="1:3" x14ac:dyDescent="0.25">
      <c r="A39" t="s">
        <v>62</v>
      </c>
      <c r="B39" t="s">
        <v>1666</v>
      </c>
      <c r="C39" s="10" t="s">
        <v>1663</v>
      </c>
    </row>
    <row r="40" spans="1:3" x14ac:dyDescent="0.25">
      <c r="A40" t="s">
        <v>157</v>
      </c>
      <c r="B40" t="s">
        <v>2068</v>
      </c>
      <c r="C40" s="10" t="s">
        <v>2066</v>
      </c>
    </row>
    <row r="41" spans="1:3" x14ac:dyDescent="0.25">
      <c r="A41" t="s">
        <v>415</v>
      </c>
      <c r="B41" t="s">
        <v>1226</v>
      </c>
      <c r="C41" s="10" t="s">
        <v>1225</v>
      </c>
    </row>
    <row r="42" spans="1:3" x14ac:dyDescent="0.25">
      <c r="A42" t="s">
        <v>652</v>
      </c>
      <c r="B42" t="s">
        <v>1986</v>
      </c>
      <c r="C42" s="10" t="s">
        <v>1984</v>
      </c>
    </row>
    <row r="43" spans="1:3" x14ac:dyDescent="0.25">
      <c r="A43" t="s">
        <v>550</v>
      </c>
      <c r="B43" t="s">
        <v>2399</v>
      </c>
      <c r="C43" s="10" t="s">
        <v>2398</v>
      </c>
    </row>
    <row r="44" spans="1:3" x14ac:dyDescent="0.25">
      <c r="A44" t="s">
        <v>514</v>
      </c>
      <c r="B44" t="s">
        <v>1254</v>
      </c>
      <c r="C44" s="10" t="s">
        <v>1357</v>
      </c>
    </row>
    <row r="45" spans="1:3" x14ac:dyDescent="0.25">
      <c r="A45" t="s">
        <v>143</v>
      </c>
      <c r="B45" t="s">
        <v>3583</v>
      </c>
      <c r="C45" s="10" t="s">
        <v>3582</v>
      </c>
    </row>
    <row r="46" spans="1:3" x14ac:dyDescent="0.25">
      <c r="A46" t="s">
        <v>547</v>
      </c>
      <c r="B46" t="s">
        <v>931</v>
      </c>
      <c r="C46" s="10" t="s">
        <v>1033</v>
      </c>
    </row>
    <row r="47" spans="1:3" x14ac:dyDescent="0.25">
      <c r="A47" t="s">
        <v>247</v>
      </c>
      <c r="B47" t="s">
        <v>1730</v>
      </c>
      <c r="C47" s="10" t="s">
        <v>1728</v>
      </c>
    </row>
    <row r="48" spans="1:3" x14ac:dyDescent="0.25">
      <c r="A48" t="s">
        <v>490</v>
      </c>
      <c r="B48" t="s">
        <v>896</v>
      </c>
      <c r="C48" s="10" t="s">
        <v>893</v>
      </c>
    </row>
    <row r="49" spans="1:3" x14ac:dyDescent="0.25">
      <c r="A49" t="s">
        <v>263</v>
      </c>
      <c r="B49" t="s">
        <v>3324</v>
      </c>
      <c r="C49" s="10" t="s">
        <v>3323</v>
      </c>
    </row>
    <row r="50" spans="1:3" x14ac:dyDescent="0.25">
      <c r="A50" t="s">
        <v>244</v>
      </c>
      <c r="B50" t="s">
        <v>2860</v>
      </c>
      <c r="C50" s="10" t="s">
        <v>2858</v>
      </c>
    </row>
    <row r="51" spans="1:3" x14ac:dyDescent="0.25">
      <c r="A51" t="s">
        <v>496</v>
      </c>
      <c r="B51" t="s">
        <v>1190</v>
      </c>
      <c r="C51" s="10" t="s">
        <v>1188</v>
      </c>
    </row>
    <row r="52" spans="1:3" x14ac:dyDescent="0.25">
      <c r="A52" t="s">
        <v>257</v>
      </c>
      <c r="B52" t="s">
        <v>2867</v>
      </c>
      <c r="C52" s="10" t="s">
        <v>2866</v>
      </c>
    </row>
    <row r="53" spans="1:3" x14ac:dyDescent="0.25">
      <c r="A53" t="s">
        <v>501</v>
      </c>
      <c r="B53" t="s">
        <v>1430</v>
      </c>
      <c r="C53" s="10" t="s">
        <v>3275</v>
      </c>
    </row>
    <row r="54" spans="1:3" x14ac:dyDescent="0.25">
      <c r="A54" t="s">
        <v>196</v>
      </c>
      <c r="B54" t="s">
        <v>3452</v>
      </c>
      <c r="C54" s="10" t="s">
        <v>3451</v>
      </c>
    </row>
    <row r="55" spans="1:3" x14ac:dyDescent="0.25">
      <c r="A55" t="s">
        <v>460</v>
      </c>
      <c r="B55" t="s">
        <v>3357</v>
      </c>
      <c r="C55" s="10" t="s">
        <v>3356</v>
      </c>
    </row>
    <row r="56" spans="1:3" x14ac:dyDescent="0.25">
      <c r="A56" t="s">
        <v>378</v>
      </c>
      <c r="B56" t="s">
        <v>2391</v>
      </c>
      <c r="C56" s="10" t="s">
        <v>2397</v>
      </c>
    </row>
    <row r="57" spans="1:3" x14ac:dyDescent="0.25">
      <c r="A57" t="s">
        <v>188</v>
      </c>
      <c r="B57" t="s">
        <v>1828</v>
      </c>
      <c r="C57" s="10" t="s">
        <v>1892</v>
      </c>
    </row>
    <row r="58" spans="1:3" x14ac:dyDescent="0.25">
      <c r="A58" t="s">
        <v>432</v>
      </c>
      <c r="B58" t="s">
        <v>3546</v>
      </c>
      <c r="C58" s="10" t="s">
        <v>3545</v>
      </c>
    </row>
    <row r="59" spans="1:3" x14ac:dyDescent="0.25">
      <c r="A59" t="s">
        <v>236</v>
      </c>
      <c r="B59" t="s">
        <v>2629</v>
      </c>
      <c r="C59" s="10" t="s">
        <v>2627</v>
      </c>
    </row>
    <row r="60" spans="1:3" x14ac:dyDescent="0.25">
      <c r="A60" t="s">
        <v>269</v>
      </c>
      <c r="B60" t="s">
        <v>1430</v>
      </c>
      <c r="C60" s="10" t="s">
        <v>1847</v>
      </c>
    </row>
    <row r="61" spans="1:3" x14ac:dyDescent="0.25">
      <c r="A61" t="s">
        <v>130</v>
      </c>
      <c r="B61" t="s">
        <v>939</v>
      </c>
      <c r="C61" s="10" t="s">
        <v>935</v>
      </c>
    </row>
    <row r="62" spans="1:3" x14ac:dyDescent="0.25">
      <c r="A62" t="s">
        <v>110</v>
      </c>
      <c r="B62" t="s">
        <v>1115</v>
      </c>
      <c r="C62" s="10" t="s">
        <v>1641</v>
      </c>
    </row>
    <row r="63" spans="1:3" x14ac:dyDescent="0.25">
      <c r="A63" t="s">
        <v>454</v>
      </c>
      <c r="B63" t="s">
        <v>934</v>
      </c>
      <c r="C63" s="10" t="s">
        <v>932</v>
      </c>
    </row>
    <row r="64" spans="1:3" x14ac:dyDescent="0.25">
      <c r="A64" t="s">
        <v>133</v>
      </c>
      <c r="B64" t="s">
        <v>1401</v>
      </c>
      <c r="C64" s="10" t="s">
        <v>1400</v>
      </c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  <row r="806" spans="3:3" x14ac:dyDescent="0.25">
      <c r="C806"/>
    </row>
    <row r="807" spans="3:3" x14ac:dyDescent="0.25">
      <c r="C807"/>
    </row>
    <row r="808" spans="3:3" x14ac:dyDescent="0.25">
      <c r="C808"/>
    </row>
    <row r="809" spans="3:3" x14ac:dyDescent="0.25">
      <c r="C809"/>
    </row>
    <row r="810" spans="3:3" x14ac:dyDescent="0.25">
      <c r="C810"/>
    </row>
    <row r="811" spans="3:3" x14ac:dyDescent="0.25">
      <c r="C811"/>
    </row>
    <row r="812" spans="3:3" x14ac:dyDescent="0.25">
      <c r="C812"/>
    </row>
    <row r="813" spans="3:3" x14ac:dyDescent="0.25">
      <c r="C813"/>
    </row>
    <row r="814" spans="3:3" x14ac:dyDescent="0.25">
      <c r="C814"/>
    </row>
    <row r="815" spans="3:3" x14ac:dyDescent="0.25">
      <c r="C815"/>
    </row>
    <row r="816" spans="3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  <row r="845" spans="3:3" x14ac:dyDescent="0.25">
      <c r="C845"/>
    </row>
    <row r="846" spans="3:3" x14ac:dyDescent="0.25">
      <c r="C846"/>
    </row>
    <row r="847" spans="3:3" x14ac:dyDescent="0.25">
      <c r="C847"/>
    </row>
    <row r="848" spans="3:3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  <row r="1344" spans="3:3" x14ac:dyDescent="0.25">
      <c r="C1344"/>
    </row>
    <row r="1345" spans="3:3" x14ac:dyDescent="0.25">
      <c r="C1345"/>
    </row>
    <row r="1346" spans="3:3" x14ac:dyDescent="0.25">
      <c r="C1346"/>
    </row>
    <row r="1347" spans="3:3" x14ac:dyDescent="0.25">
      <c r="C1347"/>
    </row>
    <row r="1348" spans="3:3" x14ac:dyDescent="0.25">
      <c r="C1348"/>
    </row>
    <row r="1349" spans="3:3" x14ac:dyDescent="0.25">
      <c r="C1349"/>
    </row>
    <row r="1350" spans="3:3" x14ac:dyDescent="0.25">
      <c r="C1350"/>
    </row>
    <row r="1351" spans="3:3" x14ac:dyDescent="0.25">
      <c r="C1351"/>
    </row>
    <row r="1352" spans="3:3" x14ac:dyDescent="0.25">
      <c r="C1352"/>
    </row>
    <row r="1353" spans="3:3" x14ac:dyDescent="0.25">
      <c r="C1353"/>
    </row>
    <row r="1354" spans="3:3" x14ac:dyDescent="0.25">
      <c r="C1354"/>
    </row>
    <row r="1355" spans="3:3" x14ac:dyDescent="0.25">
      <c r="C1355"/>
    </row>
    <row r="1356" spans="3:3" x14ac:dyDescent="0.25">
      <c r="C1356"/>
    </row>
    <row r="1357" spans="3:3" x14ac:dyDescent="0.25">
      <c r="C1357"/>
    </row>
    <row r="1358" spans="3:3" x14ac:dyDescent="0.25">
      <c r="C1358"/>
    </row>
    <row r="1359" spans="3:3" x14ac:dyDescent="0.25">
      <c r="C1359"/>
    </row>
    <row r="1360" spans="3:3" x14ac:dyDescent="0.25">
      <c r="C1360"/>
    </row>
    <row r="1361" spans="3:3" x14ac:dyDescent="0.25">
      <c r="C1361"/>
    </row>
    <row r="1362" spans="3:3" x14ac:dyDescent="0.25">
      <c r="C1362"/>
    </row>
    <row r="1363" spans="3:3" x14ac:dyDescent="0.25">
      <c r="C1363"/>
    </row>
    <row r="1364" spans="3:3" x14ac:dyDescent="0.25">
      <c r="C1364"/>
    </row>
    <row r="1365" spans="3:3" x14ac:dyDescent="0.25">
      <c r="C1365"/>
    </row>
    <row r="1366" spans="3:3" x14ac:dyDescent="0.25">
      <c r="C1366"/>
    </row>
    <row r="1367" spans="3:3" x14ac:dyDescent="0.25">
      <c r="C1367"/>
    </row>
    <row r="1368" spans="3:3" x14ac:dyDescent="0.25">
      <c r="C1368"/>
    </row>
    <row r="1369" spans="3:3" x14ac:dyDescent="0.25">
      <c r="C1369"/>
    </row>
    <row r="1370" spans="3:3" x14ac:dyDescent="0.25">
      <c r="C1370"/>
    </row>
    <row r="1371" spans="3:3" x14ac:dyDescent="0.25">
      <c r="C1371"/>
    </row>
    <row r="1372" spans="3:3" x14ac:dyDescent="0.25">
      <c r="C1372"/>
    </row>
    <row r="1373" spans="3:3" x14ac:dyDescent="0.25">
      <c r="C1373"/>
    </row>
    <row r="1374" spans="3:3" x14ac:dyDescent="0.25">
      <c r="C1374"/>
    </row>
    <row r="1375" spans="3:3" x14ac:dyDescent="0.25">
      <c r="C1375"/>
    </row>
    <row r="1376" spans="3:3" x14ac:dyDescent="0.25">
      <c r="C1376"/>
    </row>
    <row r="1377" spans="3:3" x14ac:dyDescent="0.25">
      <c r="C1377"/>
    </row>
    <row r="1378" spans="3:3" x14ac:dyDescent="0.25">
      <c r="C1378"/>
    </row>
    <row r="1379" spans="3:3" x14ac:dyDescent="0.25">
      <c r="C1379"/>
    </row>
    <row r="1380" spans="3:3" x14ac:dyDescent="0.25">
      <c r="C1380"/>
    </row>
    <row r="1381" spans="3:3" x14ac:dyDescent="0.25">
      <c r="C1381"/>
    </row>
    <row r="1382" spans="3:3" x14ac:dyDescent="0.25">
      <c r="C1382"/>
    </row>
    <row r="1383" spans="3:3" x14ac:dyDescent="0.25">
      <c r="C1383"/>
    </row>
    <row r="1384" spans="3:3" x14ac:dyDescent="0.25">
      <c r="C1384"/>
    </row>
    <row r="1385" spans="3:3" x14ac:dyDescent="0.25">
      <c r="C1385"/>
    </row>
    <row r="1386" spans="3:3" x14ac:dyDescent="0.25">
      <c r="C1386"/>
    </row>
    <row r="1387" spans="3:3" x14ac:dyDescent="0.25">
      <c r="C1387"/>
    </row>
    <row r="1388" spans="3:3" x14ac:dyDescent="0.25">
      <c r="C1388"/>
    </row>
    <row r="1389" spans="3:3" x14ac:dyDescent="0.25">
      <c r="C1389"/>
    </row>
    <row r="1390" spans="3:3" x14ac:dyDescent="0.25">
      <c r="C1390"/>
    </row>
    <row r="1391" spans="3:3" x14ac:dyDescent="0.25">
      <c r="C1391"/>
    </row>
    <row r="1392" spans="3:3" x14ac:dyDescent="0.25">
      <c r="C1392"/>
    </row>
    <row r="1393" spans="3:3" x14ac:dyDescent="0.25">
      <c r="C1393"/>
    </row>
    <row r="1394" spans="3:3" x14ac:dyDescent="0.25">
      <c r="C1394"/>
    </row>
    <row r="1395" spans="3:3" x14ac:dyDescent="0.25">
      <c r="C1395"/>
    </row>
    <row r="1396" spans="3:3" x14ac:dyDescent="0.25">
      <c r="C1396"/>
    </row>
    <row r="1397" spans="3:3" x14ac:dyDescent="0.25">
      <c r="C1397"/>
    </row>
    <row r="1398" spans="3:3" x14ac:dyDescent="0.25">
      <c r="C1398"/>
    </row>
    <row r="1399" spans="3:3" x14ac:dyDescent="0.25">
      <c r="C1399"/>
    </row>
    <row r="1400" spans="3:3" x14ac:dyDescent="0.25">
      <c r="C1400"/>
    </row>
    <row r="1401" spans="3:3" x14ac:dyDescent="0.25">
      <c r="C1401"/>
    </row>
    <row r="1402" spans="3:3" x14ac:dyDescent="0.25">
      <c r="C1402"/>
    </row>
    <row r="1403" spans="3:3" x14ac:dyDescent="0.25">
      <c r="C1403"/>
    </row>
    <row r="1404" spans="3:3" x14ac:dyDescent="0.25">
      <c r="C1404"/>
    </row>
    <row r="1405" spans="3:3" x14ac:dyDescent="0.25">
      <c r="C1405"/>
    </row>
    <row r="1406" spans="3:3" x14ac:dyDescent="0.25">
      <c r="C1406"/>
    </row>
    <row r="1407" spans="3:3" x14ac:dyDescent="0.25">
      <c r="C1407"/>
    </row>
    <row r="1408" spans="3:3" x14ac:dyDescent="0.25">
      <c r="C1408"/>
    </row>
    <row r="1409" spans="3:3" x14ac:dyDescent="0.25">
      <c r="C1409"/>
    </row>
    <row r="1410" spans="3:3" x14ac:dyDescent="0.25">
      <c r="C1410"/>
    </row>
    <row r="1411" spans="3:3" x14ac:dyDescent="0.25">
      <c r="C1411"/>
    </row>
    <row r="1412" spans="3:3" x14ac:dyDescent="0.25">
      <c r="C1412"/>
    </row>
    <row r="1413" spans="3:3" x14ac:dyDescent="0.25">
      <c r="C1413"/>
    </row>
    <row r="1414" spans="3:3" x14ac:dyDescent="0.25">
      <c r="C1414"/>
    </row>
    <row r="1415" spans="3:3" x14ac:dyDescent="0.25">
      <c r="C1415"/>
    </row>
    <row r="1416" spans="3:3" x14ac:dyDescent="0.25">
      <c r="C1416"/>
    </row>
    <row r="1417" spans="3:3" x14ac:dyDescent="0.25">
      <c r="C1417"/>
    </row>
    <row r="1418" spans="3:3" x14ac:dyDescent="0.25">
      <c r="C1418"/>
    </row>
    <row r="1419" spans="3:3" x14ac:dyDescent="0.25">
      <c r="C1419"/>
    </row>
    <row r="1420" spans="3:3" x14ac:dyDescent="0.25">
      <c r="C1420"/>
    </row>
    <row r="1421" spans="3:3" x14ac:dyDescent="0.25">
      <c r="C1421"/>
    </row>
    <row r="1422" spans="3:3" x14ac:dyDescent="0.25">
      <c r="C1422"/>
    </row>
    <row r="1423" spans="3:3" x14ac:dyDescent="0.25">
      <c r="C1423"/>
    </row>
    <row r="1424" spans="3:3" x14ac:dyDescent="0.25">
      <c r="C1424"/>
    </row>
    <row r="1425" spans="3:3" x14ac:dyDescent="0.25">
      <c r="C1425"/>
    </row>
    <row r="1426" spans="3:3" x14ac:dyDescent="0.25">
      <c r="C1426"/>
    </row>
    <row r="1427" spans="3:3" x14ac:dyDescent="0.25">
      <c r="C1427"/>
    </row>
    <row r="1428" spans="3:3" x14ac:dyDescent="0.25">
      <c r="C1428"/>
    </row>
    <row r="1429" spans="3:3" x14ac:dyDescent="0.25">
      <c r="C1429"/>
    </row>
    <row r="1430" spans="3:3" x14ac:dyDescent="0.25">
      <c r="C1430"/>
    </row>
    <row r="1431" spans="3:3" x14ac:dyDescent="0.25">
      <c r="C1431"/>
    </row>
    <row r="1432" spans="3:3" x14ac:dyDescent="0.25">
      <c r="C1432"/>
    </row>
    <row r="1433" spans="3:3" x14ac:dyDescent="0.25">
      <c r="C1433"/>
    </row>
    <row r="1434" spans="3:3" x14ac:dyDescent="0.25">
      <c r="C1434"/>
    </row>
    <row r="1435" spans="3:3" x14ac:dyDescent="0.25">
      <c r="C1435"/>
    </row>
    <row r="1436" spans="3:3" x14ac:dyDescent="0.25">
      <c r="C1436"/>
    </row>
    <row r="1437" spans="3:3" x14ac:dyDescent="0.25">
      <c r="C1437"/>
    </row>
    <row r="1438" spans="3:3" x14ac:dyDescent="0.25">
      <c r="C1438"/>
    </row>
    <row r="1439" spans="3:3" x14ac:dyDescent="0.25">
      <c r="C1439"/>
    </row>
    <row r="1440" spans="3:3" x14ac:dyDescent="0.25">
      <c r="C1440"/>
    </row>
    <row r="1441" spans="3:3" x14ac:dyDescent="0.25">
      <c r="C1441"/>
    </row>
    <row r="1442" spans="3:3" x14ac:dyDescent="0.25">
      <c r="C1442"/>
    </row>
    <row r="1443" spans="3:3" x14ac:dyDescent="0.25">
      <c r="C1443"/>
    </row>
    <row r="1444" spans="3:3" x14ac:dyDescent="0.25">
      <c r="C1444"/>
    </row>
    <row r="1445" spans="3:3" x14ac:dyDescent="0.25">
      <c r="C1445"/>
    </row>
    <row r="1446" spans="3:3" x14ac:dyDescent="0.25">
      <c r="C1446"/>
    </row>
    <row r="1447" spans="3:3" x14ac:dyDescent="0.25">
      <c r="C1447"/>
    </row>
    <row r="1448" spans="3:3" x14ac:dyDescent="0.25">
      <c r="C1448"/>
    </row>
    <row r="1449" spans="3:3" x14ac:dyDescent="0.25">
      <c r="C1449"/>
    </row>
    <row r="1450" spans="3:3" x14ac:dyDescent="0.25">
      <c r="C1450"/>
    </row>
    <row r="1451" spans="3:3" x14ac:dyDescent="0.25">
      <c r="C1451"/>
    </row>
    <row r="1452" spans="3:3" x14ac:dyDescent="0.25">
      <c r="C1452"/>
    </row>
    <row r="1453" spans="3:3" x14ac:dyDescent="0.25">
      <c r="C1453"/>
    </row>
    <row r="1454" spans="3:3" x14ac:dyDescent="0.25">
      <c r="C1454"/>
    </row>
    <row r="1455" spans="3:3" x14ac:dyDescent="0.25">
      <c r="C1455"/>
    </row>
    <row r="1456" spans="3:3" x14ac:dyDescent="0.25">
      <c r="C1456"/>
    </row>
    <row r="1457" spans="3:3" x14ac:dyDescent="0.25">
      <c r="C1457"/>
    </row>
    <row r="1458" spans="3:3" x14ac:dyDescent="0.25">
      <c r="C1458"/>
    </row>
    <row r="1459" spans="3:3" x14ac:dyDescent="0.25">
      <c r="C1459"/>
    </row>
    <row r="1460" spans="3:3" x14ac:dyDescent="0.25">
      <c r="C1460"/>
    </row>
    <row r="1461" spans="3:3" x14ac:dyDescent="0.25">
      <c r="C1461"/>
    </row>
    <row r="1462" spans="3:3" x14ac:dyDescent="0.25">
      <c r="C1462"/>
    </row>
    <row r="1463" spans="3:3" x14ac:dyDescent="0.25">
      <c r="C1463"/>
    </row>
    <row r="1464" spans="3:3" x14ac:dyDescent="0.25">
      <c r="C1464"/>
    </row>
    <row r="1465" spans="3:3" x14ac:dyDescent="0.25">
      <c r="C1465"/>
    </row>
    <row r="1466" spans="3:3" x14ac:dyDescent="0.25">
      <c r="C1466"/>
    </row>
    <row r="1467" spans="3:3" x14ac:dyDescent="0.25">
      <c r="C1467"/>
    </row>
    <row r="1468" spans="3:3" x14ac:dyDescent="0.25">
      <c r="C1468"/>
    </row>
    <row r="1469" spans="3:3" x14ac:dyDescent="0.25">
      <c r="C1469"/>
    </row>
    <row r="1470" spans="3:3" x14ac:dyDescent="0.25">
      <c r="C1470"/>
    </row>
    <row r="1471" spans="3:3" x14ac:dyDescent="0.25">
      <c r="C1471"/>
    </row>
    <row r="1472" spans="3:3" x14ac:dyDescent="0.25">
      <c r="C1472"/>
    </row>
    <row r="1473" spans="3:3" x14ac:dyDescent="0.25">
      <c r="C1473"/>
    </row>
    <row r="1474" spans="3:3" x14ac:dyDescent="0.25">
      <c r="C1474"/>
    </row>
    <row r="1475" spans="3:3" x14ac:dyDescent="0.25">
      <c r="C1475"/>
    </row>
    <row r="1476" spans="3:3" x14ac:dyDescent="0.25">
      <c r="C1476"/>
    </row>
    <row r="1477" spans="3:3" x14ac:dyDescent="0.25">
      <c r="C1477"/>
    </row>
    <row r="1478" spans="3:3" x14ac:dyDescent="0.25">
      <c r="C1478"/>
    </row>
    <row r="1479" spans="3:3" x14ac:dyDescent="0.25">
      <c r="C1479"/>
    </row>
    <row r="1480" spans="3:3" x14ac:dyDescent="0.25">
      <c r="C1480"/>
    </row>
    <row r="1481" spans="3:3" x14ac:dyDescent="0.25">
      <c r="C1481"/>
    </row>
    <row r="1482" spans="3:3" x14ac:dyDescent="0.25">
      <c r="C1482"/>
    </row>
    <row r="1483" spans="3:3" x14ac:dyDescent="0.25">
      <c r="C1483"/>
    </row>
    <row r="1484" spans="3:3" x14ac:dyDescent="0.25">
      <c r="C1484"/>
    </row>
    <row r="1485" spans="3:3" x14ac:dyDescent="0.25">
      <c r="C1485"/>
    </row>
    <row r="1486" spans="3:3" x14ac:dyDescent="0.25">
      <c r="C1486"/>
    </row>
    <row r="1487" spans="3:3" x14ac:dyDescent="0.25">
      <c r="C1487"/>
    </row>
    <row r="1488" spans="3:3" x14ac:dyDescent="0.25">
      <c r="C1488"/>
    </row>
    <row r="1489" spans="3:3" x14ac:dyDescent="0.25">
      <c r="C1489"/>
    </row>
    <row r="1490" spans="3:3" x14ac:dyDescent="0.25">
      <c r="C1490"/>
    </row>
    <row r="1491" spans="3:3" x14ac:dyDescent="0.25">
      <c r="C1491"/>
    </row>
    <row r="1492" spans="3:3" x14ac:dyDescent="0.25">
      <c r="C1492"/>
    </row>
    <row r="1493" spans="3:3" x14ac:dyDescent="0.25">
      <c r="C1493"/>
    </row>
    <row r="1494" spans="3:3" x14ac:dyDescent="0.25">
      <c r="C1494"/>
    </row>
    <row r="1495" spans="3:3" x14ac:dyDescent="0.25">
      <c r="C1495"/>
    </row>
    <row r="1496" spans="3:3" x14ac:dyDescent="0.25">
      <c r="C1496"/>
    </row>
    <row r="1497" spans="3:3" x14ac:dyDescent="0.25">
      <c r="C1497"/>
    </row>
    <row r="1498" spans="3:3" x14ac:dyDescent="0.25">
      <c r="C1498"/>
    </row>
    <row r="1499" spans="3:3" x14ac:dyDescent="0.25">
      <c r="C1499"/>
    </row>
    <row r="1500" spans="3:3" x14ac:dyDescent="0.25">
      <c r="C1500"/>
    </row>
    <row r="1501" spans="3:3" x14ac:dyDescent="0.25">
      <c r="C1501"/>
    </row>
    <row r="1502" spans="3:3" x14ac:dyDescent="0.25">
      <c r="C1502"/>
    </row>
    <row r="1503" spans="3:3" x14ac:dyDescent="0.25">
      <c r="C1503"/>
    </row>
    <row r="1504" spans="3:3" x14ac:dyDescent="0.25">
      <c r="C1504"/>
    </row>
    <row r="1505" spans="3:3" x14ac:dyDescent="0.25">
      <c r="C1505"/>
    </row>
    <row r="1506" spans="3:3" x14ac:dyDescent="0.25">
      <c r="C1506"/>
    </row>
    <row r="1507" spans="3:3" x14ac:dyDescent="0.25">
      <c r="C1507"/>
    </row>
    <row r="1508" spans="3:3" x14ac:dyDescent="0.25">
      <c r="C1508"/>
    </row>
    <row r="1509" spans="3:3" x14ac:dyDescent="0.25">
      <c r="C1509"/>
    </row>
    <row r="1510" spans="3:3" x14ac:dyDescent="0.25">
      <c r="C1510"/>
    </row>
    <row r="1511" spans="3:3" x14ac:dyDescent="0.25">
      <c r="C1511"/>
    </row>
    <row r="1512" spans="3:3" x14ac:dyDescent="0.25">
      <c r="C1512"/>
    </row>
    <row r="1513" spans="3:3" x14ac:dyDescent="0.25">
      <c r="C1513"/>
    </row>
    <row r="1514" spans="3:3" x14ac:dyDescent="0.25">
      <c r="C1514"/>
    </row>
    <row r="1515" spans="3:3" x14ac:dyDescent="0.25">
      <c r="C1515"/>
    </row>
    <row r="1516" spans="3:3" x14ac:dyDescent="0.25">
      <c r="C1516"/>
    </row>
    <row r="1517" spans="3:3" x14ac:dyDescent="0.25">
      <c r="C1517"/>
    </row>
    <row r="1518" spans="3:3" x14ac:dyDescent="0.25">
      <c r="C1518"/>
    </row>
    <row r="1519" spans="3:3" x14ac:dyDescent="0.25">
      <c r="C1519"/>
    </row>
    <row r="1520" spans="3:3" x14ac:dyDescent="0.25">
      <c r="C1520"/>
    </row>
    <row r="1521" spans="3:3" x14ac:dyDescent="0.25">
      <c r="C1521"/>
    </row>
    <row r="1522" spans="3:3" x14ac:dyDescent="0.25">
      <c r="C1522"/>
    </row>
    <row r="1523" spans="3:3" x14ac:dyDescent="0.25">
      <c r="C1523"/>
    </row>
    <row r="1524" spans="3:3" x14ac:dyDescent="0.25">
      <c r="C1524"/>
    </row>
    <row r="1525" spans="3:3" x14ac:dyDescent="0.25">
      <c r="C1525"/>
    </row>
    <row r="1526" spans="3:3" x14ac:dyDescent="0.25">
      <c r="C1526"/>
    </row>
    <row r="1527" spans="3:3" x14ac:dyDescent="0.25">
      <c r="C1527"/>
    </row>
    <row r="1528" spans="3:3" x14ac:dyDescent="0.25">
      <c r="C1528"/>
    </row>
    <row r="1529" spans="3:3" x14ac:dyDescent="0.25">
      <c r="C1529"/>
    </row>
    <row r="1530" spans="3:3" x14ac:dyDescent="0.25">
      <c r="C1530"/>
    </row>
    <row r="1531" spans="3:3" x14ac:dyDescent="0.25">
      <c r="C1531"/>
    </row>
    <row r="1532" spans="3:3" x14ac:dyDescent="0.25">
      <c r="C1532"/>
    </row>
    <row r="1533" spans="3:3" x14ac:dyDescent="0.25">
      <c r="C1533"/>
    </row>
    <row r="1534" spans="3:3" x14ac:dyDescent="0.25">
      <c r="C1534"/>
    </row>
    <row r="1535" spans="3:3" x14ac:dyDescent="0.25">
      <c r="C1535"/>
    </row>
    <row r="1536" spans="3:3" x14ac:dyDescent="0.25">
      <c r="C1536"/>
    </row>
    <row r="1537" spans="3:3" x14ac:dyDescent="0.25">
      <c r="C1537"/>
    </row>
    <row r="1538" spans="3:3" x14ac:dyDescent="0.25">
      <c r="C1538"/>
    </row>
    <row r="1539" spans="3:3" x14ac:dyDescent="0.25">
      <c r="C1539"/>
    </row>
    <row r="1540" spans="3:3" x14ac:dyDescent="0.25">
      <c r="C1540"/>
    </row>
    <row r="1541" spans="3:3" x14ac:dyDescent="0.25">
      <c r="C1541"/>
    </row>
    <row r="1542" spans="3:3" x14ac:dyDescent="0.25">
      <c r="C1542"/>
    </row>
    <row r="1543" spans="3:3" x14ac:dyDescent="0.25">
      <c r="C1543"/>
    </row>
    <row r="1544" spans="3:3" x14ac:dyDescent="0.25">
      <c r="C1544"/>
    </row>
    <row r="1545" spans="3:3" x14ac:dyDescent="0.25">
      <c r="C1545"/>
    </row>
    <row r="1546" spans="3:3" x14ac:dyDescent="0.25">
      <c r="C1546"/>
    </row>
    <row r="1547" spans="3:3" x14ac:dyDescent="0.25">
      <c r="C1547"/>
    </row>
    <row r="1548" spans="3:3" x14ac:dyDescent="0.25">
      <c r="C1548"/>
    </row>
    <row r="1549" spans="3:3" x14ac:dyDescent="0.25">
      <c r="C1549"/>
    </row>
    <row r="1550" spans="3:3" x14ac:dyDescent="0.25">
      <c r="C1550"/>
    </row>
    <row r="1551" spans="3:3" x14ac:dyDescent="0.25">
      <c r="C1551"/>
    </row>
    <row r="1552" spans="3:3" x14ac:dyDescent="0.25">
      <c r="C1552"/>
    </row>
    <row r="1553" spans="3:3" x14ac:dyDescent="0.25">
      <c r="C1553"/>
    </row>
    <row r="1554" spans="3:3" x14ac:dyDescent="0.25">
      <c r="C1554"/>
    </row>
    <row r="1555" spans="3:3" x14ac:dyDescent="0.25">
      <c r="C1555"/>
    </row>
    <row r="1556" spans="3:3" x14ac:dyDescent="0.25">
      <c r="C1556"/>
    </row>
    <row r="1557" spans="3:3" x14ac:dyDescent="0.25">
      <c r="C1557"/>
    </row>
    <row r="1558" spans="3:3" x14ac:dyDescent="0.25">
      <c r="C1558"/>
    </row>
    <row r="1559" spans="3:3" x14ac:dyDescent="0.25">
      <c r="C1559"/>
    </row>
    <row r="1560" spans="3:3" x14ac:dyDescent="0.25">
      <c r="C1560"/>
    </row>
    <row r="1561" spans="3:3" x14ac:dyDescent="0.25">
      <c r="C1561"/>
    </row>
    <row r="1562" spans="3:3" x14ac:dyDescent="0.25">
      <c r="C1562"/>
    </row>
    <row r="1563" spans="3:3" x14ac:dyDescent="0.25">
      <c r="C1563"/>
    </row>
    <row r="1564" spans="3:3" x14ac:dyDescent="0.25">
      <c r="C1564"/>
    </row>
    <row r="1565" spans="3:3" x14ac:dyDescent="0.25">
      <c r="C1565"/>
    </row>
    <row r="1566" spans="3:3" x14ac:dyDescent="0.25">
      <c r="C1566"/>
    </row>
    <row r="1567" spans="3:3" x14ac:dyDescent="0.25">
      <c r="C1567"/>
    </row>
    <row r="1568" spans="3:3" x14ac:dyDescent="0.25">
      <c r="C1568"/>
    </row>
    <row r="1569" spans="3:3" x14ac:dyDescent="0.25">
      <c r="C1569"/>
    </row>
    <row r="1570" spans="3:3" x14ac:dyDescent="0.25">
      <c r="C1570"/>
    </row>
    <row r="1571" spans="3:3" x14ac:dyDescent="0.25">
      <c r="C1571"/>
    </row>
    <row r="1572" spans="3:3" x14ac:dyDescent="0.25">
      <c r="C1572"/>
    </row>
    <row r="1573" spans="3:3" x14ac:dyDescent="0.25">
      <c r="C1573"/>
    </row>
    <row r="1574" spans="3:3" x14ac:dyDescent="0.25">
      <c r="C1574"/>
    </row>
    <row r="1575" spans="3:3" x14ac:dyDescent="0.25">
      <c r="C1575"/>
    </row>
    <row r="1576" spans="3:3" x14ac:dyDescent="0.25">
      <c r="C1576"/>
    </row>
    <row r="1577" spans="3:3" x14ac:dyDescent="0.25">
      <c r="C1577"/>
    </row>
    <row r="1578" spans="3:3" x14ac:dyDescent="0.25">
      <c r="C1578"/>
    </row>
    <row r="1579" spans="3:3" x14ac:dyDescent="0.25">
      <c r="C1579"/>
    </row>
    <row r="1580" spans="3:3" x14ac:dyDescent="0.25">
      <c r="C1580"/>
    </row>
    <row r="1581" spans="3:3" x14ac:dyDescent="0.25">
      <c r="C1581"/>
    </row>
    <row r="1582" spans="3:3" x14ac:dyDescent="0.25">
      <c r="C1582"/>
    </row>
    <row r="1583" spans="3:3" x14ac:dyDescent="0.25">
      <c r="C1583"/>
    </row>
    <row r="1584" spans="3:3" x14ac:dyDescent="0.25">
      <c r="C1584"/>
    </row>
    <row r="1585" spans="3:3" x14ac:dyDescent="0.25">
      <c r="C1585"/>
    </row>
    <row r="1586" spans="3:3" x14ac:dyDescent="0.25">
      <c r="C1586"/>
    </row>
    <row r="1587" spans="3:3" x14ac:dyDescent="0.25">
      <c r="C1587"/>
    </row>
    <row r="1588" spans="3:3" x14ac:dyDescent="0.25">
      <c r="C1588"/>
    </row>
    <row r="1589" spans="3:3" x14ac:dyDescent="0.25">
      <c r="C1589"/>
    </row>
    <row r="1590" spans="3:3" x14ac:dyDescent="0.25">
      <c r="C1590"/>
    </row>
    <row r="1591" spans="3:3" x14ac:dyDescent="0.25">
      <c r="C1591"/>
    </row>
    <row r="1592" spans="3:3" x14ac:dyDescent="0.25">
      <c r="C1592"/>
    </row>
    <row r="1593" spans="3:3" x14ac:dyDescent="0.25">
      <c r="C1593"/>
    </row>
    <row r="1594" spans="3:3" x14ac:dyDescent="0.25">
      <c r="C1594"/>
    </row>
    <row r="1595" spans="3:3" x14ac:dyDescent="0.25">
      <c r="C1595"/>
    </row>
    <row r="1596" spans="3:3" x14ac:dyDescent="0.25">
      <c r="C1596"/>
    </row>
    <row r="1597" spans="3:3" x14ac:dyDescent="0.25">
      <c r="C1597"/>
    </row>
    <row r="1598" spans="3:3" x14ac:dyDescent="0.25">
      <c r="C1598"/>
    </row>
    <row r="1599" spans="3:3" x14ac:dyDescent="0.25">
      <c r="C1599"/>
    </row>
    <row r="1600" spans="3:3" x14ac:dyDescent="0.25">
      <c r="C1600"/>
    </row>
    <row r="1601" spans="3:3" x14ac:dyDescent="0.25">
      <c r="C1601"/>
    </row>
    <row r="1602" spans="3:3" x14ac:dyDescent="0.25">
      <c r="C1602"/>
    </row>
    <row r="1603" spans="3:3" x14ac:dyDescent="0.25">
      <c r="C1603"/>
    </row>
    <row r="1604" spans="3:3" x14ac:dyDescent="0.25">
      <c r="C1604"/>
    </row>
    <row r="1605" spans="3:3" x14ac:dyDescent="0.25">
      <c r="C1605"/>
    </row>
    <row r="1606" spans="3:3" x14ac:dyDescent="0.25">
      <c r="C1606"/>
    </row>
    <row r="1607" spans="3:3" x14ac:dyDescent="0.25">
      <c r="C1607"/>
    </row>
    <row r="1608" spans="3:3" x14ac:dyDescent="0.25">
      <c r="C1608"/>
    </row>
    <row r="1609" spans="3:3" x14ac:dyDescent="0.25">
      <c r="C1609"/>
    </row>
    <row r="1610" spans="3:3" x14ac:dyDescent="0.25">
      <c r="C1610"/>
    </row>
    <row r="1611" spans="3:3" x14ac:dyDescent="0.25">
      <c r="C1611"/>
    </row>
    <row r="1612" spans="3:3" x14ac:dyDescent="0.25">
      <c r="C1612"/>
    </row>
    <row r="1613" spans="3:3" x14ac:dyDescent="0.25">
      <c r="C1613"/>
    </row>
    <row r="1614" spans="3:3" x14ac:dyDescent="0.25">
      <c r="C1614"/>
    </row>
    <row r="1615" spans="3:3" x14ac:dyDescent="0.25">
      <c r="C1615"/>
    </row>
    <row r="1616" spans="3:3" x14ac:dyDescent="0.25">
      <c r="C1616"/>
    </row>
    <row r="1617" spans="3:3" x14ac:dyDescent="0.25">
      <c r="C1617"/>
    </row>
    <row r="1618" spans="3:3" x14ac:dyDescent="0.25">
      <c r="C1618"/>
    </row>
    <row r="1619" spans="3:3" x14ac:dyDescent="0.25">
      <c r="C1619"/>
    </row>
    <row r="1620" spans="3:3" x14ac:dyDescent="0.25">
      <c r="C1620"/>
    </row>
    <row r="1621" spans="3:3" x14ac:dyDescent="0.25">
      <c r="C1621"/>
    </row>
    <row r="1622" spans="3:3" x14ac:dyDescent="0.25">
      <c r="C1622"/>
    </row>
    <row r="1623" spans="3:3" x14ac:dyDescent="0.25">
      <c r="C1623"/>
    </row>
    <row r="1624" spans="3:3" x14ac:dyDescent="0.25">
      <c r="C1624"/>
    </row>
    <row r="1625" spans="3:3" x14ac:dyDescent="0.25">
      <c r="C1625"/>
    </row>
    <row r="1626" spans="3:3" x14ac:dyDescent="0.25">
      <c r="C1626"/>
    </row>
    <row r="1627" spans="3:3" x14ac:dyDescent="0.25">
      <c r="C1627"/>
    </row>
    <row r="1628" spans="3:3" x14ac:dyDescent="0.25">
      <c r="C1628"/>
    </row>
    <row r="1629" spans="3:3" x14ac:dyDescent="0.25">
      <c r="C1629"/>
    </row>
    <row r="1630" spans="3:3" x14ac:dyDescent="0.25">
      <c r="C1630"/>
    </row>
    <row r="1631" spans="3:3" x14ac:dyDescent="0.25">
      <c r="C1631"/>
    </row>
    <row r="1632" spans="3:3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  <row r="1955" spans="3:3" x14ac:dyDescent="0.25">
      <c r="C1955"/>
    </row>
    <row r="1956" spans="3:3" x14ac:dyDescent="0.25">
      <c r="C1956"/>
    </row>
    <row r="1957" spans="3:3" x14ac:dyDescent="0.25">
      <c r="C1957"/>
    </row>
    <row r="1958" spans="3:3" x14ac:dyDescent="0.25">
      <c r="C1958"/>
    </row>
    <row r="1959" spans="3:3" x14ac:dyDescent="0.25">
      <c r="C1959"/>
    </row>
    <row r="1960" spans="3:3" x14ac:dyDescent="0.25">
      <c r="C1960"/>
    </row>
    <row r="1961" spans="3:3" x14ac:dyDescent="0.25">
      <c r="C1961"/>
    </row>
    <row r="1962" spans="3:3" x14ac:dyDescent="0.25">
      <c r="C1962"/>
    </row>
    <row r="1963" spans="3:3" x14ac:dyDescent="0.25">
      <c r="C1963"/>
    </row>
    <row r="1964" spans="3:3" x14ac:dyDescent="0.25">
      <c r="C1964"/>
    </row>
    <row r="1965" spans="3:3" x14ac:dyDescent="0.25">
      <c r="C1965"/>
    </row>
    <row r="1966" spans="3:3" x14ac:dyDescent="0.25">
      <c r="C1966"/>
    </row>
    <row r="1967" spans="3:3" x14ac:dyDescent="0.25">
      <c r="C1967"/>
    </row>
    <row r="1968" spans="3:3" x14ac:dyDescent="0.25">
      <c r="C1968"/>
    </row>
    <row r="1969" spans="3:3" x14ac:dyDescent="0.25">
      <c r="C1969"/>
    </row>
    <row r="1970" spans="3:3" x14ac:dyDescent="0.25">
      <c r="C1970"/>
    </row>
    <row r="1971" spans="3:3" x14ac:dyDescent="0.25">
      <c r="C1971"/>
    </row>
    <row r="1972" spans="3:3" x14ac:dyDescent="0.25">
      <c r="C1972"/>
    </row>
    <row r="1973" spans="3:3" x14ac:dyDescent="0.25">
      <c r="C1973"/>
    </row>
    <row r="1974" spans="3:3" x14ac:dyDescent="0.25">
      <c r="C1974"/>
    </row>
    <row r="1975" spans="3:3" x14ac:dyDescent="0.25">
      <c r="C1975"/>
    </row>
    <row r="1976" spans="3:3" x14ac:dyDescent="0.25">
      <c r="C1976"/>
    </row>
    <row r="1977" spans="3:3" x14ac:dyDescent="0.25">
      <c r="C1977"/>
    </row>
    <row r="1978" spans="3:3" x14ac:dyDescent="0.25">
      <c r="C1978"/>
    </row>
    <row r="1979" spans="3:3" x14ac:dyDescent="0.25">
      <c r="C1979"/>
    </row>
    <row r="1980" spans="3:3" x14ac:dyDescent="0.25">
      <c r="C1980"/>
    </row>
    <row r="1981" spans="3:3" x14ac:dyDescent="0.25">
      <c r="C1981"/>
    </row>
    <row r="1982" spans="3:3" x14ac:dyDescent="0.25">
      <c r="C1982"/>
    </row>
    <row r="1983" spans="3:3" x14ac:dyDescent="0.25">
      <c r="C1983"/>
    </row>
    <row r="1984" spans="3:3" x14ac:dyDescent="0.25">
      <c r="C1984"/>
    </row>
    <row r="1985" spans="3:3" x14ac:dyDescent="0.25">
      <c r="C1985"/>
    </row>
    <row r="1986" spans="3:3" x14ac:dyDescent="0.25">
      <c r="C1986"/>
    </row>
    <row r="1987" spans="3:3" x14ac:dyDescent="0.25">
      <c r="C1987"/>
    </row>
    <row r="1988" spans="3:3" x14ac:dyDescent="0.25">
      <c r="C1988"/>
    </row>
    <row r="1989" spans="3:3" x14ac:dyDescent="0.25">
      <c r="C1989"/>
    </row>
    <row r="1990" spans="3:3" x14ac:dyDescent="0.25">
      <c r="C1990"/>
    </row>
    <row r="1991" spans="3:3" x14ac:dyDescent="0.25">
      <c r="C1991"/>
    </row>
    <row r="1992" spans="3:3" x14ac:dyDescent="0.25">
      <c r="C1992"/>
    </row>
    <row r="1993" spans="3:3" x14ac:dyDescent="0.25">
      <c r="C1993"/>
    </row>
    <row r="1994" spans="3:3" x14ac:dyDescent="0.25">
      <c r="C1994"/>
    </row>
    <row r="1995" spans="3:3" x14ac:dyDescent="0.25">
      <c r="C1995"/>
    </row>
    <row r="1996" spans="3:3" x14ac:dyDescent="0.25">
      <c r="C1996"/>
    </row>
    <row r="1997" spans="3:3" x14ac:dyDescent="0.25">
      <c r="C1997"/>
    </row>
    <row r="1998" spans="3:3" x14ac:dyDescent="0.25">
      <c r="C1998"/>
    </row>
    <row r="1999" spans="3:3" x14ac:dyDescent="0.25">
      <c r="C1999"/>
    </row>
    <row r="2000" spans="3:3" x14ac:dyDescent="0.25">
      <c r="C2000"/>
    </row>
    <row r="2001" spans="3:3" x14ac:dyDescent="0.25">
      <c r="C2001"/>
    </row>
    <row r="2002" spans="3:3" x14ac:dyDescent="0.25">
      <c r="C2002"/>
    </row>
    <row r="2003" spans="3:3" x14ac:dyDescent="0.25">
      <c r="C2003"/>
    </row>
    <row r="2004" spans="3:3" x14ac:dyDescent="0.25">
      <c r="C2004"/>
    </row>
    <row r="2005" spans="3:3" x14ac:dyDescent="0.25">
      <c r="C2005"/>
    </row>
    <row r="2006" spans="3:3" x14ac:dyDescent="0.25">
      <c r="C2006"/>
    </row>
    <row r="2007" spans="3:3" x14ac:dyDescent="0.25">
      <c r="C2007"/>
    </row>
    <row r="2008" spans="3:3" x14ac:dyDescent="0.25">
      <c r="C2008"/>
    </row>
    <row r="2009" spans="3:3" x14ac:dyDescent="0.25">
      <c r="C2009"/>
    </row>
    <row r="2010" spans="3:3" x14ac:dyDescent="0.25">
      <c r="C2010"/>
    </row>
    <row r="2011" spans="3:3" x14ac:dyDescent="0.25">
      <c r="C2011"/>
    </row>
    <row r="2012" spans="3:3" x14ac:dyDescent="0.25">
      <c r="C2012"/>
    </row>
    <row r="2013" spans="3:3" x14ac:dyDescent="0.25">
      <c r="C2013"/>
    </row>
    <row r="2014" spans="3:3" x14ac:dyDescent="0.25">
      <c r="C2014"/>
    </row>
    <row r="2015" spans="3:3" x14ac:dyDescent="0.25">
      <c r="C2015"/>
    </row>
    <row r="2016" spans="3:3" x14ac:dyDescent="0.25">
      <c r="C2016"/>
    </row>
    <row r="2017" spans="3:3" x14ac:dyDescent="0.25">
      <c r="C2017"/>
    </row>
    <row r="2018" spans="3:3" x14ac:dyDescent="0.25">
      <c r="C2018"/>
    </row>
    <row r="2019" spans="3:3" x14ac:dyDescent="0.25">
      <c r="C2019"/>
    </row>
    <row r="2020" spans="3:3" x14ac:dyDescent="0.25">
      <c r="C2020"/>
    </row>
    <row r="2021" spans="3:3" x14ac:dyDescent="0.25">
      <c r="C2021"/>
    </row>
    <row r="2022" spans="3:3" x14ac:dyDescent="0.25">
      <c r="C2022"/>
    </row>
    <row r="2023" spans="3:3" x14ac:dyDescent="0.25">
      <c r="C2023"/>
    </row>
    <row r="2024" spans="3:3" x14ac:dyDescent="0.25">
      <c r="C2024"/>
    </row>
    <row r="2025" spans="3:3" x14ac:dyDescent="0.25">
      <c r="C2025"/>
    </row>
    <row r="2026" spans="3:3" x14ac:dyDescent="0.25">
      <c r="C2026"/>
    </row>
    <row r="2027" spans="3:3" x14ac:dyDescent="0.25">
      <c r="C2027"/>
    </row>
    <row r="2028" spans="3:3" x14ac:dyDescent="0.25">
      <c r="C2028"/>
    </row>
    <row r="2029" spans="3:3" x14ac:dyDescent="0.25">
      <c r="C2029"/>
    </row>
    <row r="2030" spans="3:3" x14ac:dyDescent="0.25">
      <c r="C2030"/>
    </row>
    <row r="2031" spans="3:3" x14ac:dyDescent="0.25">
      <c r="C2031"/>
    </row>
    <row r="2032" spans="3:3" x14ac:dyDescent="0.25">
      <c r="C2032"/>
    </row>
    <row r="2033" spans="3:3" x14ac:dyDescent="0.25">
      <c r="C2033"/>
    </row>
    <row r="2034" spans="3:3" x14ac:dyDescent="0.25">
      <c r="C2034"/>
    </row>
    <row r="2035" spans="3:3" x14ac:dyDescent="0.25">
      <c r="C2035"/>
    </row>
    <row r="2036" spans="3:3" x14ac:dyDescent="0.25">
      <c r="C2036"/>
    </row>
    <row r="2037" spans="3:3" x14ac:dyDescent="0.25">
      <c r="C2037"/>
    </row>
    <row r="2038" spans="3:3" x14ac:dyDescent="0.25">
      <c r="C2038"/>
    </row>
    <row r="2039" spans="3:3" x14ac:dyDescent="0.25">
      <c r="C2039"/>
    </row>
    <row r="2040" spans="3:3" x14ac:dyDescent="0.25">
      <c r="C2040"/>
    </row>
    <row r="2041" spans="3:3" x14ac:dyDescent="0.25">
      <c r="C2041"/>
    </row>
    <row r="2042" spans="3:3" x14ac:dyDescent="0.25">
      <c r="C2042"/>
    </row>
    <row r="2043" spans="3:3" x14ac:dyDescent="0.25">
      <c r="C2043"/>
    </row>
    <row r="2044" spans="3:3" x14ac:dyDescent="0.25">
      <c r="C2044"/>
    </row>
    <row r="2045" spans="3:3" x14ac:dyDescent="0.25">
      <c r="C2045"/>
    </row>
    <row r="2046" spans="3:3" x14ac:dyDescent="0.25">
      <c r="C2046"/>
    </row>
    <row r="2047" spans="3:3" x14ac:dyDescent="0.25">
      <c r="C2047"/>
    </row>
    <row r="2048" spans="3:3" x14ac:dyDescent="0.25">
      <c r="C2048"/>
    </row>
    <row r="2049" spans="3:3" x14ac:dyDescent="0.25">
      <c r="C2049"/>
    </row>
    <row r="2050" spans="3:3" x14ac:dyDescent="0.25">
      <c r="C2050"/>
    </row>
    <row r="2051" spans="3:3" x14ac:dyDescent="0.25">
      <c r="C2051"/>
    </row>
    <row r="2052" spans="3:3" x14ac:dyDescent="0.25">
      <c r="C2052"/>
    </row>
    <row r="2053" spans="3:3" x14ac:dyDescent="0.25">
      <c r="C2053"/>
    </row>
    <row r="2054" spans="3:3" x14ac:dyDescent="0.25">
      <c r="C2054"/>
    </row>
    <row r="2055" spans="3:3" x14ac:dyDescent="0.25">
      <c r="C2055"/>
    </row>
    <row r="2056" spans="3:3" x14ac:dyDescent="0.25">
      <c r="C2056"/>
    </row>
    <row r="2057" spans="3:3" x14ac:dyDescent="0.25">
      <c r="C2057"/>
    </row>
    <row r="2058" spans="3:3" x14ac:dyDescent="0.25">
      <c r="C2058"/>
    </row>
    <row r="2059" spans="3:3" x14ac:dyDescent="0.25">
      <c r="C2059"/>
    </row>
    <row r="2060" spans="3:3" x14ac:dyDescent="0.25">
      <c r="C2060"/>
    </row>
    <row r="2061" spans="3:3" x14ac:dyDescent="0.25">
      <c r="C2061"/>
    </row>
    <row r="2062" spans="3:3" x14ac:dyDescent="0.25">
      <c r="C2062"/>
    </row>
    <row r="2063" spans="3:3" x14ac:dyDescent="0.25">
      <c r="C2063"/>
    </row>
    <row r="2064" spans="3:3" x14ac:dyDescent="0.25">
      <c r="C2064"/>
    </row>
    <row r="2065" spans="3:3" x14ac:dyDescent="0.25">
      <c r="C2065"/>
    </row>
    <row r="2066" spans="3:3" x14ac:dyDescent="0.25">
      <c r="C2066"/>
    </row>
    <row r="2067" spans="3:3" x14ac:dyDescent="0.25">
      <c r="C2067"/>
    </row>
    <row r="2068" spans="3:3" x14ac:dyDescent="0.25">
      <c r="C2068"/>
    </row>
    <row r="2069" spans="3:3" x14ac:dyDescent="0.25">
      <c r="C2069"/>
    </row>
    <row r="2070" spans="3:3" x14ac:dyDescent="0.25">
      <c r="C2070"/>
    </row>
    <row r="2071" spans="3:3" x14ac:dyDescent="0.25">
      <c r="C2071"/>
    </row>
    <row r="2072" spans="3:3" x14ac:dyDescent="0.25">
      <c r="C2072"/>
    </row>
    <row r="2073" spans="3:3" x14ac:dyDescent="0.25">
      <c r="C2073"/>
    </row>
    <row r="2074" spans="3:3" x14ac:dyDescent="0.25">
      <c r="C2074"/>
    </row>
    <row r="2075" spans="3:3" x14ac:dyDescent="0.25">
      <c r="C2075"/>
    </row>
    <row r="2076" spans="3:3" x14ac:dyDescent="0.25">
      <c r="C2076"/>
    </row>
    <row r="2077" spans="3:3" x14ac:dyDescent="0.25">
      <c r="C2077"/>
    </row>
    <row r="2078" spans="3:3" x14ac:dyDescent="0.25">
      <c r="C2078"/>
    </row>
    <row r="2079" spans="3:3" x14ac:dyDescent="0.25">
      <c r="C2079"/>
    </row>
    <row r="2080" spans="3:3" x14ac:dyDescent="0.25">
      <c r="C2080"/>
    </row>
    <row r="2081" spans="3:3" x14ac:dyDescent="0.25">
      <c r="C2081"/>
    </row>
    <row r="2082" spans="3:3" x14ac:dyDescent="0.25">
      <c r="C2082"/>
    </row>
    <row r="2083" spans="3:3" x14ac:dyDescent="0.25">
      <c r="C2083"/>
    </row>
    <row r="2084" spans="3:3" x14ac:dyDescent="0.25">
      <c r="C2084"/>
    </row>
    <row r="2085" spans="3:3" x14ac:dyDescent="0.25">
      <c r="C2085"/>
    </row>
    <row r="2086" spans="3:3" x14ac:dyDescent="0.25">
      <c r="C2086"/>
    </row>
    <row r="2087" spans="3:3" x14ac:dyDescent="0.25">
      <c r="C2087"/>
    </row>
    <row r="2088" spans="3:3" x14ac:dyDescent="0.25">
      <c r="C2088"/>
    </row>
    <row r="2089" spans="3:3" x14ac:dyDescent="0.25">
      <c r="C2089"/>
    </row>
    <row r="2090" spans="3:3" x14ac:dyDescent="0.25">
      <c r="C2090"/>
    </row>
    <row r="2091" spans="3:3" x14ac:dyDescent="0.25">
      <c r="C2091"/>
    </row>
    <row r="2092" spans="3:3" x14ac:dyDescent="0.25">
      <c r="C2092"/>
    </row>
    <row r="2093" spans="3:3" x14ac:dyDescent="0.25">
      <c r="C2093"/>
    </row>
    <row r="2094" spans="3:3" x14ac:dyDescent="0.25">
      <c r="C2094"/>
    </row>
    <row r="2095" spans="3:3" x14ac:dyDescent="0.25">
      <c r="C2095"/>
    </row>
    <row r="2096" spans="3:3" x14ac:dyDescent="0.25">
      <c r="C2096"/>
    </row>
    <row r="2097" spans="3:3" x14ac:dyDescent="0.25">
      <c r="C2097"/>
    </row>
    <row r="2098" spans="3:3" x14ac:dyDescent="0.25">
      <c r="C2098"/>
    </row>
    <row r="2099" spans="3:3" x14ac:dyDescent="0.25">
      <c r="C2099"/>
    </row>
    <row r="2100" spans="3:3" x14ac:dyDescent="0.25">
      <c r="C2100"/>
    </row>
    <row r="2101" spans="3:3" x14ac:dyDescent="0.25">
      <c r="C2101"/>
    </row>
    <row r="2102" spans="3:3" x14ac:dyDescent="0.25">
      <c r="C2102"/>
    </row>
    <row r="2103" spans="3:3" x14ac:dyDescent="0.25">
      <c r="C2103"/>
    </row>
    <row r="2104" spans="3:3" x14ac:dyDescent="0.25">
      <c r="C2104"/>
    </row>
    <row r="2105" spans="3:3" x14ac:dyDescent="0.25">
      <c r="C2105"/>
    </row>
    <row r="2106" spans="3:3" x14ac:dyDescent="0.25">
      <c r="C2106"/>
    </row>
    <row r="2107" spans="3:3" x14ac:dyDescent="0.25">
      <c r="C2107"/>
    </row>
    <row r="2108" spans="3:3" x14ac:dyDescent="0.25">
      <c r="C2108"/>
    </row>
    <row r="2109" spans="3:3" x14ac:dyDescent="0.25">
      <c r="C2109"/>
    </row>
    <row r="2110" spans="3:3" x14ac:dyDescent="0.25">
      <c r="C2110"/>
    </row>
    <row r="2111" spans="3:3" x14ac:dyDescent="0.25">
      <c r="C2111"/>
    </row>
    <row r="2112" spans="3:3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/>
    </row>
    <row r="2161" spans="3:3" x14ac:dyDescent="0.25">
      <c r="C2161"/>
    </row>
    <row r="2162" spans="3:3" x14ac:dyDescent="0.25">
      <c r="C2162"/>
    </row>
    <row r="2163" spans="3:3" x14ac:dyDescent="0.25">
      <c r="C2163"/>
    </row>
    <row r="2164" spans="3:3" x14ac:dyDescent="0.25">
      <c r="C2164"/>
    </row>
    <row r="2165" spans="3:3" x14ac:dyDescent="0.25">
      <c r="C2165"/>
    </row>
    <row r="2166" spans="3:3" x14ac:dyDescent="0.25">
      <c r="C2166"/>
    </row>
    <row r="2167" spans="3:3" x14ac:dyDescent="0.25">
      <c r="C2167"/>
    </row>
    <row r="2168" spans="3:3" x14ac:dyDescent="0.25">
      <c r="C2168"/>
    </row>
    <row r="2169" spans="3:3" x14ac:dyDescent="0.25">
      <c r="C2169"/>
    </row>
    <row r="2170" spans="3:3" x14ac:dyDescent="0.25">
      <c r="C2170"/>
    </row>
    <row r="2171" spans="3:3" x14ac:dyDescent="0.25">
      <c r="C2171"/>
    </row>
    <row r="2172" spans="3:3" x14ac:dyDescent="0.25">
      <c r="C2172"/>
    </row>
    <row r="2173" spans="3:3" x14ac:dyDescent="0.25">
      <c r="C2173"/>
    </row>
    <row r="2174" spans="3:3" x14ac:dyDescent="0.25">
      <c r="C2174"/>
    </row>
    <row r="2175" spans="3:3" x14ac:dyDescent="0.25">
      <c r="C2175"/>
    </row>
    <row r="2176" spans="3:3" x14ac:dyDescent="0.25">
      <c r="C2176"/>
    </row>
    <row r="2177" spans="3:3" x14ac:dyDescent="0.25">
      <c r="C2177"/>
    </row>
    <row r="2178" spans="3:3" x14ac:dyDescent="0.25">
      <c r="C2178"/>
    </row>
    <row r="2179" spans="3:3" x14ac:dyDescent="0.25">
      <c r="C2179"/>
    </row>
    <row r="2180" spans="3:3" x14ac:dyDescent="0.25">
      <c r="C2180"/>
    </row>
    <row r="2181" spans="3:3" x14ac:dyDescent="0.25">
      <c r="C2181"/>
    </row>
    <row r="2182" spans="3:3" x14ac:dyDescent="0.25">
      <c r="C2182"/>
    </row>
    <row r="2183" spans="3:3" x14ac:dyDescent="0.25">
      <c r="C2183"/>
    </row>
    <row r="2184" spans="3:3" x14ac:dyDescent="0.25">
      <c r="C2184"/>
    </row>
    <row r="2185" spans="3:3" x14ac:dyDescent="0.25">
      <c r="C2185"/>
    </row>
    <row r="2186" spans="3:3" x14ac:dyDescent="0.25">
      <c r="C2186"/>
    </row>
    <row r="2187" spans="3:3" x14ac:dyDescent="0.25">
      <c r="C2187"/>
    </row>
    <row r="2188" spans="3:3" x14ac:dyDescent="0.25">
      <c r="C2188"/>
    </row>
    <row r="2189" spans="3:3" x14ac:dyDescent="0.25">
      <c r="C2189"/>
    </row>
    <row r="2190" spans="3:3" x14ac:dyDescent="0.25">
      <c r="C2190"/>
    </row>
    <row r="2191" spans="3:3" x14ac:dyDescent="0.25">
      <c r="C2191"/>
    </row>
    <row r="2192" spans="3:3" x14ac:dyDescent="0.25">
      <c r="C2192"/>
    </row>
    <row r="2193" spans="3:3" x14ac:dyDescent="0.25">
      <c r="C2193"/>
    </row>
    <row r="2194" spans="3:3" x14ac:dyDescent="0.25">
      <c r="C2194"/>
    </row>
    <row r="2195" spans="3:3" x14ac:dyDescent="0.25">
      <c r="C2195"/>
    </row>
    <row r="2196" spans="3:3" x14ac:dyDescent="0.25">
      <c r="C2196"/>
    </row>
    <row r="2197" spans="3:3" x14ac:dyDescent="0.25">
      <c r="C2197"/>
    </row>
    <row r="2198" spans="3:3" x14ac:dyDescent="0.25">
      <c r="C2198"/>
    </row>
    <row r="2199" spans="3:3" x14ac:dyDescent="0.25">
      <c r="C2199"/>
    </row>
    <row r="2200" spans="3:3" x14ac:dyDescent="0.25">
      <c r="C2200"/>
    </row>
    <row r="2201" spans="3:3" x14ac:dyDescent="0.25">
      <c r="C2201"/>
    </row>
    <row r="2202" spans="3:3" x14ac:dyDescent="0.25">
      <c r="C2202"/>
    </row>
    <row r="2203" spans="3:3" x14ac:dyDescent="0.25">
      <c r="C2203"/>
    </row>
    <row r="2204" spans="3:3" x14ac:dyDescent="0.25">
      <c r="C2204"/>
    </row>
    <row r="2205" spans="3:3" x14ac:dyDescent="0.25">
      <c r="C2205"/>
    </row>
    <row r="2206" spans="3:3" x14ac:dyDescent="0.25">
      <c r="C2206"/>
    </row>
    <row r="2207" spans="3:3" x14ac:dyDescent="0.25">
      <c r="C2207"/>
    </row>
    <row r="2208" spans="3:3" x14ac:dyDescent="0.25">
      <c r="C2208"/>
    </row>
    <row r="2209" spans="3:3" x14ac:dyDescent="0.25">
      <c r="C2209"/>
    </row>
    <row r="2210" spans="3:3" x14ac:dyDescent="0.25">
      <c r="C2210"/>
    </row>
    <row r="2211" spans="3:3" x14ac:dyDescent="0.25">
      <c r="C2211"/>
    </row>
    <row r="2212" spans="3:3" x14ac:dyDescent="0.25">
      <c r="C2212"/>
    </row>
    <row r="2213" spans="3:3" x14ac:dyDescent="0.25">
      <c r="C2213"/>
    </row>
    <row r="2214" spans="3:3" x14ac:dyDescent="0.25">
      <c r="C2214"/>
    </row>
    <row r="2215" spans="3:3" x14ac:dyDescent="0.25">
      <c r="C2215"/>
    </row>
    <row r="2216" spans="3:3" x14ac:dyDescent="0.25">
      <c r="C2216"/>
    </row>
    <row r="2217" spans="3:3" x14ac:dyDescent="0.25">
      <c r="C2217"/>
    </row>
    <row r="2218" spans="3:3" x14ac:dyDescent="0.25">
      <c r="C2218"/>
    </row>
    <row r="2219" spans="3:3" x14ac:dyDescent="0.25">
      <c r="C2219"/>
    </row>
    <row r="2220" spans="3:3" x14ac:dyDescent="0.25">
      <c r="C2220"/>
    </row>
    <row r="2221" spans="3:3" x14ac:dyDescent="0.25">
      <c r="C2221"/>
    </row>
    <row r="2222" spans="3:3" x14ac:dyDescent="0.25">
      <c r="C2222"/>
    </row>
    <row r="2223" spans="3:3" x14ac:dyDescent="0.25">
      <c r="C2223"/>
    </row>
    <row r="2224" spans="3:3" x14ac:dyDescent="0.25">
      <c r="C2224"/>
    </row>
    <row r="2225" spans="3:3" x14ac:dyDescent="0.25">
      <c r="C2225"/>
    </row>
    <row r="2226" spans="3:3" x14ac:dyDescent="0.25">
      <c r="C2226"/>
    </row>
    <row r="2227" spans="3:3" x14ac:dyDescent="0.25">
      <c r="C2227"/>
    </row>
    <row r="2228" spans="3:3" x14ac:dyDescent="0.25">
      <c r="C2228"/>
    </row>
    <row r="2229" spans="3:3" x14ac:dyDescent="0.25">
      <c r="C2229"/>
    </row>
    <row r="2230" spans="3:3" x14ac:dyDescent="0.25">
      <c r="C2230"/>
    </row>
    <row r="2231" spans="3:3" x14ac:dyDescent="0.25">
      <c r="C2231"/>
    </row>
    <row r="2232" spans="3:3" x14ac:dyDescent="0.25">
      <c r="C2232"/>
    </row>
    <row r="2233" spans="3:3" x14ac:dyDescent="0.25">
      <c r="C2233"/>
    </row>
    <row r="2234" spans="3:3" x14ac:dyDescent="0.25">
      <c r="C2234"/>
    </row>
    <row r="2235" spans="3:3" x14ac:dyDescent="0.25">
      <c r="C2235"/>
    </row>
    <row r="2236" spans="3:3" x14ac:dyDescent="0.25">
      <c r="C2236"/>
    </row>
    <row r="2237" spans="3:3" x14ac:dyDescent="0.25">
      <c r="C2237"/>
    </row>
    <row r="2238" spans="3:3" x14ac:dyDescent="0.25">
      <c r="C2238"/>
    </row>
    <row r="2239" spans="3:3" x14ac:dyDescent="0.25">
      <c r="C2239"/>
    </row>
    <row r="2240" spans="3:3" x14ac:dyDescent="0.25">
      <c r="C2240"/>
    </row>
    <row r="2241" spans="3:3" x14ac:dyDescent="0.25">
      <c r="C2241"/>
    </row>
    <row r="2242" spans="3:3" x14ac:dyDescent="0.25">
      <c r="C2242"/>
    </row>
    <row r="2243" spans="3:3" x14ac:dyDescent="0.25">
      <c r="C2243"/>
    </row>
    <row r="2244" spans="3:3" x14ac:dyDescent="0.25">
      <c r="C2244"/>
    </row>
    <row r="2245" spans="3:3" x14ac:dyDescent="0.25">
      <c r="C2245"/>
    </row>
    <row r="2246" spans="3:3" x14ac:dyDescent="0.25">
      <c r="C2246"/>
    </row>
    <row r="2247" spans="3:3" x14ac:dyDescent="0.25">
      <c r="C2247"/>
    </row>
    <row r="2248" spans="3:3" x14ac:dyDescent="0.25">
      <c r="C2248"/>
    </row>
    <row r="2249" spans="3:3" x14ac:dyDescent="0.25">
      <c r="C2249"/>
    </row>
    <row r="2250" spans="3:3" x14ac:dyDescent="0.25">
      <c r="C2250"/>
    </row>
    <row r="2251" spans="3:3" x14ac:dyDescent="0.25">
      <c r="C2251"/>
    </row>
    <row r="2252" spans="3:3" x14ac:dyDescent="0.25">
      <c r="C2252"/>
    </row>
    <row r="2253" spans="3:3" x14ac:dyDescent="0.25">
      <c r="C2253"/>
    </row>
    <row r="2254" spans="3:3" x14ac:dyDescent="0.25">
      <c r="C2254"/>
    </row>
    <row r="2255" spans="3:3" x14ac:dyDescent="0.25">
      <c r="C2255"/>
    </row>
    <row r="2256" spans="3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  <row r="2498" spans="3:3" x14ac:dyDescent="0.25">
      <c r="C2498"/>
    </row>
    <row r="2499" spans="3:3" x14ac:dyDescent="0.25">
      <c r="C2499"/>
    </row>
    <row r="2500" spans="3:3" x14ac:dyDescent="0.25">
      <c r="C2500"/>
    </row>
    <row r="2501" spans="3:3" x14ac:dyDescent="0.25">
      <c r="C2501"/>
    </row>
    <row r="2502" spans="3:3" x14ac:dyDescent="0.25">
      <c r="C2502"/>
    </row>
    <row r="2503" spans="3:3" x14ac:dyDescent="0.25">
      <c r="C2503"/>
    </row>
    <row r="2504" spans="3:3" x14ac:dyDescent="0.25">
      <c r="C2504"/>
    </row>
    <row r="2505" spans="3:3" x14ac:dyDescent="0.25">
      <c r="C2505"/>
    </row>
    <row r="2506" spans="3:3" x14ac:dyDescent="0.25">
      <c r="C2506"/>
    </row>
    <row r="2507" spans="3:3" x14ac:dyDescent="0.25">
      <c r="C2507"/>
    </row>
    <row r="2508" spans="3:3" x14ac:dyDescent="0.25">
      <c r="C2508"/>
    </row>
    <row r="2509" spans="3:3" x14ac:dyDescent="0.25">
      <c r="C2509"/>
    </row>
    <row r="2510" spans="3:3" x14ac:dyDescent="0.25">
      <c r="C2510"/>
    </row>
    <row r="2511" spans="3:3" x14ac:dyDescent="0.25">
      <c r="C2511"/>
    </row>
    <row r="2512" spans="3:3" x14ac:dyDescent="0.25">
      <c r="C2512"/>
    </row>
    <row r="2513" spans="3:3" x14ac:dyDescent="0.25">
      <c r="C2513"/>
    </row>
    <row r="2514" spans="3:3" x14ac:dyDescent="0.25">
      <c r="C2514"/>
    </row>
    <row r="2515" spans="3:3" x14ac:dyDescent="0.25">
      <c r="C2515"/>
    </row>
    <row r="2516" spans="3:3" x14ac:dyDescent="0.25">
      <c r="C2516"/>
    </row>
    <row r="2517" spans="3:3" x14ac:dyDescent="0.25">
      <c r="C2517"/>
    </row>
    <row r="2518" spans="3:3" x14ac:dyDescent="0.25">
      <c r="C2518"/>
    </row>
    <row r="2519" spans="3:3" x14ac:dyDescent="0.25">
      <c r="C2519"/>
    </row>
    <row r="2520" spans="3:3" x14ac:dyDescent="0.25">
      <c r="C2520"/>
    </row>
    <row r="2521" spans="3:3" x14ac:dyDescent="0.25">
      <c r="C2521"/>
    </row>
    <row r="2522" spans="3:3" x14ac:dyDescent="0.25">
      <c r="C2522"/>
    </row>
    <row r="2523" spans="3:3" x14ac:dyDescent="0.25">
      <c r="C2523"/>
    </row>
    <row r="2524" spans="3:3" x14ac:dyDescent="0.25">
      <c r="C2524"/>
    </row>
    <row r="2525" spans="3:3" x14ac:dyDescent="0.25">
      <c r="C2525"/>
    </row>
    <row r="2526" spans="3:3" x14ac:dyDescent="0.25">
      <c r="C2526"/>
    </row>
    <row r="2527" spans="3:3" x14ac:dyDescent="0.25">
      <c r="C2527"/>
    </row>
    <row r="2528" spans="3:3" x14ac:dyDescent="0.25">
      <c r="C2528"/>
    </row>
    <row r="2529" spans="3:3" x14ac:dyDescent="0.25">
      <c r="C2529"/>
    </row>
    <row r="2530" spans="3:3" x14ac:dyDescent="0.25">
      <c r="C2530"/>
    </row>
    <row r="2531" spans="3:3" x14ac:dyDescent="0.25">
      <c r="C2531"/>
    </row>
    <row r="2532" spans="3:3" x14ac:dyDescent="0.25">
      <c r="C2532"/>
    </row>
    <row r="2533" spans="3:3" x14ac:dyDescent="0.25">
      <c r="C2533"/>
    </row>
    <row r="2534" spans="3:3" x14ac:dyDescent="0.25">
      <c r="C2534"/>
    </row>
    <row r="2535" spans="3:3" x14ac:dyDescent="0.25">
      <c r="C2535"/>
    </row>
    <row r="2536" spans="3:3" x14ac:dyDescent="0.25">
      <c r="C2536"/>
    </row>
    <row r="2537" spans="3:3" x14ac:dyDescent="0.25">
      <c r="C2537"/>
    </row>
    <row r="2538" spans="3:3" x14ac:dyDescent="0.25">
      <c r="C2538"/>
    </row>
    <row r="2539" spans="3:3" x14ac:dyDescent="0.25">
      <c r="C2539"/>
    </row>
    <row r="2540" spans="3:3" x14ac:dyDescent="0.25">
      <c r="C2540"/>
    </row>
    <row r="2541" spans="3:3" x14ac:dyDescent="0.25">
      <c r="C2541"/>
    </row>
    <row r="2542" spans="3:3" x14ac:dyDescent="0.25">
      <c r="C2542"/>
    </row>
    <row r="2543" spans="3:3" x14ac:dyDescent="0.25">
      <c r="C2543"/>
    </row>
    <row r="2544" spans="3:3" x14ac:dyDescent="0.25">
      <c r="C2544"/>
    </row>
    <row r="2545" spans="3:3" x14ac:dyDescent="0.25">
      <c r="C2545"/>
    </row>
    <row r="2546" spans="3:3" x14ac:dyDescent="0.25">
      <c r="C2546"/>
    </row>
    <row r="2547" spans="3:3" x14ac:dyDescent="0.25">
      <c r="C2547"/>
    </row>
    <row r="2548" spans="3:3" x14ac:dyDescent="0.25">
      <c r="C2548"/>
    </row>
    <row r="2549" spans="3:3" x14ac:dyDescent="0.25">
      <c r="C2549"/>
    </row>
    <row r="2550" spans="3:3" x14ac:dyDescent="0.25">
      <c r="C2550"/>
    </row>
    <row r="2551" spans="3:3" x14ac:dyDescent="0.25">
      <c r="C2551"/>
    </row>
    <row r="2552" spans="3:3" x14ac:dyDescent="0.25">
      <c r="C2552"/>
    </row>
    <row r="2553" spans="3:3" x14ac:dyDescent="0.25">
      <c r="C2553"/>
    </row>
    <row r="2554" spans="3:3" x14ac:dyDescent="0.25">
      <c r="C2554"/>
    </row>
    <row r="2555" spans="3:3" x14ac:dyDescent="0.25">
      <c r="C2555"/>
    </row>
    <row r="2556" spans="3:3" x14ac:dyDescent="0.25">
      <c r="C2556"/>
    </row>
    <row r="2557" spans="3:3" x14ac:dyDescent="0.25">
      <c r="C2557"/>
    </row>
    <row r="2558" spans="3:3" x14ac:dyDescent="0.25">
      <c r="C2558"/>
    </row>
    <row r="2559" spans="3:3" x14ac:dyDescent="0.25">
      <c r="C2559"/>
    </row>
    <row r="2560" spans="3:3" x14ac:dyDescent="0.25">
      <c r="C2560"/>
    </row>
    <row r="2561" spans="3:3" x14ac:dyDescent="0.25">
      <c r="C2561"/>
    </row>
    <row r="2562" spans="3:3" x14ac:dyDescent="0.25">
      <c r="C2562"/>
    </row>
    <row r="2563" spans="3:3" x14ac:dyDescent="0.25">
      <c r="C2563"/>
    </row>
    <row r="2564" spans="3:3" x14ac:dyDescent="0.25">
      <c r="C2564"/>
    </row>
    <row r="2565" spans="3:3" x14ac:dyDescent="0.25">
      <c r="C2565"/>
    </row>
    <row r="2566" spans="3:3" x14ac:dyDescent="0.25">
      <c r="C2566"/>
    </row>
    <row r="2567" spans="3:3" x14ac:dyDescent="0.25">
      <c r="C2567"/>
    </row>
    <row r="2568" spans="3:3" x14ac:dyDescent="0.25">
      <c r="C2568"/>
    </row>
    <row r="2569" spans="3:3" x14ac:dyDescent="0.25">
      <c r="C2569"/>
    </row>
    <row r="2570" spans="3:3" x14ac:dyDescent="0.25">
      <c r="C2570"/>
    </row>
    <row r="2571" spans="3:3" x14ac:dyDescent="0.25">
      <c r="C2571"/>
    </row>
    <row r="2572" spans="3:3" x14ac:dyDescent="0.25">
      <c r="C2572"/>
    </row>
    <row r="2573" spans="3:3" x14ac:dyDescent="0.25">
      <c r="C2573"/>
    </row>
    <row r="2574" spans="3:3" x14ac:dyDescent="0.25">
      <c r="C2574"/>
    </row>
    <row r="2575" spans="3:3" x14ac:dyDescent="0.25">
      <c r="C2575"/>
    </row>
    <row r="2576" spans="3:3" x14ac:dyDescent="0.25">
      <c r="C2576"/>
    </row>
    <row r="2577" spans="3:3" x14ac:dyDescent="0.25">
      <c r="C2577"/>
    </row>
    <row r="2578" spans="3:3" x14ac:dyDescent="0.25">
      <c r="C2578"/>
    </row>
    <row r="2579" spans="3:3" x14ac:dyDescent="0.25">
      <c r="C2579"/>
    </row>
    <row r="2580" spans="3:3" x14ac:dyDescent="0.25">
      <c r="C2580"/>
    </row>
    <row r="2581" spans="3:3" x14ac:dyDescent="0.25">
      <c r="C2581"/>
    </row>
    <row r="2582" spans="3:3" x14ac:dyDescent="0.25">
      <c r="C2582"/>
    </row>
    <row r="2583" spans="3:3" x14ac:dyDescent="0.25">
      <c r="C2583"/>
    </row>
    <row r="2584" spans="3:3" x14ac:dyDescent="0.25">
      <c r="C2584"/>
    </row>
    <row r="2585" spans="3:3" x14ac:dyDescent="0.25">
      <c r="C2585"/>
    </row>
    <row r="2586" spans="3:3" x14ac:dyDescent="0.25">
      <c r="C2586"/>
    </row>
    <row r="2587" spans="3:3" x14ac:dyDescent="0.25">
      <c r="C2587"/>
    </row>
    <row r="2588" spans="3:3" x14ac:dyDescent="0.25">
      <c r="C2588"/>
    </row>
    <row r="2589" spans="3:3" x14ac:dyDescent="0.25">
      <c r="C2589"/>
    </row>
    <row r="2590" spans="3:3" x14ac:dyDescent="0.25">
      <c r="C2590"/>
    </row>
    <row r="2591" spans="3:3" x14ac:dyDescent="0.25">
      <c r="C2591"/>
    </row>
    <row r="2592" spans="3:3" x14ac:dyDescent="0.25">
      <c r="C2592"/>
    </row>
    <row r="2593" spans="3:3" x14ac:dyDescent="0.25">
      <c r="C2593"/>
    </row>
    <row r="2594" spans="3:3" x14ac:dyDescent="0.25">
      <c r="C2594"/>
    </row>
    <row r="2595" spans="3:3" x14ac:dyDescent="0.25">
      <c r="C2595"/>
    </row>
    <row r="2596" spans="3:3" x14ac:dyDescent="0.25">
      <c r="C2596"/>
    </row>
    <row r="2597" spans="3:3" x14ac:dyDescent="0.25">
      <c r="C2597"/>
    </row>
    <row r="2598" spans="3:3" x14ac:dyDescent="0.25">
      <c r="C2598"/>
    </row>
    <row r="2599" spans="3:3" x14ac:dyDescent="0.25">
      <c r="C2599"/>
    </row>
    <row r="2600" spans="3:3" x14ac:dyDescent="0.25">
      <c r="C2600"/>
    </row>
    <row r="2601" spans="3:3" x14ac:dyDescent="0.25">
      <c r="C2601"/>
    </row>
    <row r="2602" spans="3:3" x14ac:dyDescent="0.25">
      <c r="C2602"/>
    </row>
    <row r="2603" spans="3:3" x14ac:dyDescent="0.25">
      <c r="C2603"/>
    </row>
    <row r="2604" spans="3:3" x14ac:dyDescent="0.25">
      <c r="C2604"/>
    </row>
    <row r="2605" spans="3:3" x14ac:dyDescent="0.25">
      <c r="C2605"/>
    </row>
    <row r="2606" spans="3:3" x14ac:dyDescent="0.25">
      <c r="C2606"/>
    </row>
    <row r="2607" spans="3:3" x14ac:dyDescent="0.25">
      <c r="C2607"/>
    </row>
    <row r="2608" spans="3:3" x14ac:dyDescent="0.25">
      <c r="C2608"/>
    </row>
    <row r="2609" spans="3:3" x14ac:dyDescent="0.25">
      <c r="C2609"/>
    </row>
    <row r="2610" spans="3:3" x14ac:dyDescent="0.25">
      <c r="C2610"/>
    </row>
    <row r="2611" spans="3:3" x14ac:dyDescent="0.25">
      <c r="C2611"/>
    </row>
    <row r="2612" spans="3:3" x14ac:dyDescent="0.25">
      <c r="C2612"/>
    </row>
    <row r="2613" spans="3:3" x14ac:dyDescent="0.25">
      <c r="C2613"/>
    </row>
    <row r="2614" spans="3:3" x14ac:dyDescent="0.25">
      <c r="C2614"/>
    </row>
    <row r="2615" spans="3:3" x14ac:dyDescent="0.25">
      <c r="C2615"/>
    </row>
    <row r="2616" spans="3:3" x14ac:dyDescent="0.25">
      <c r="C2616"/>
    </row>
    <row r="2617" spans="3:3" x14ac:dyDescent="0.25">
      <c r="C2617"/>
    </row>
    <row r="2618" spans="3:3" x14ac:dyDescent="0.25">
      <c r="C2618"/>
    </row>
    <row r="2619" spans="3:3" x14ac:dyDescent="0.25">
      <c r="C2619"/>
    </row>
    <row r="2620" spans="3:3" x14ac:dyDescent="0.25">
      <c r="C2620"/>
    </row>
    <row r="2621" spans="3:3" x14ac:dyDescent="0.25">
      <c r="C2621"/>
    </row>
    <row r="2622" spans="3:3" x14ac:dyDescent="0.25">
      <c r="C2622"/>
    </row>
    <row r="2623" spans="3:3" x14ac:dyDescent="0.25">
      <c r="C2623"/>
    </row>
    <row r="2624" spans="3:3" x14ac:dyDescent="0.25">
      <c r="C2624"/>
    </row>
    <row r="2625" spans="3:3" x14ac:dyDescent="0.25">
      <c r="C2625"/>
    </row>
    <row r="2626" spans="3:3" x14ac:dyDescent="0.25">
      <c r="C2626"/>
    </row>
    <row r="2627" spans="3:3" x14ac:dyDescent="0.25">
      <c r="C2627"/>
    </row>
    <row r="2628" spans="3:3" x14ac:dyDescent="0.25">
      <c r="C2628"/>
    </row>
    <row r="2629" spans="3:3" x14ac:dyDescent="0.25">
      <c r="C2629"/>
    </row>
    <row r="2630" spans="3:3" x14ac:dyDescent="0.25">
      <c r="C2630"/>
    </row>
    <row r="2631" spans="3:3" x14ac:dyDescent="0.25">
      <c r="C2631"/>
    </row>
    <row r="2632" spans="3:3" x14ac:dyDescent="0.25">
      <c r="C2632"/>
    </row>
    <row r="2633" spans="3:3" x14ac:dyDescent="0.25">
      <c r="C2633"/>
    </row>
    <row r="2634" spans="3:3" x14ac:dyDescent="0.25">
      <c r="C2634"/>
    </row>
    <row r="2635" spans="3:3" x14ac:dyDescent="0.25">
      <c r="C2635"/>
    </row>
    <row r="2636" spans="3:3" x14ac:dyDescent="0.25">
      <c r="C2636"/>
    </row>
    <row r="2637" spans="3:3" x14ac:dyDescent="0.25">
      <c r="C2637"/>
    </row>
    <row r="2638" spans="3:3" x14ac:dyDescent="0.25">
      <c r="C2638"/>
    </row>
    <row r="2639" spans="3:3" x14ac:dyDescent="0.25">
      <c r="C2639"/>
    </row>
    <row r="2640" spans="3:3" x14ac:dyDescent="0.25">
      <c r="C2640"/>
    </row>
    <row r="2641" spans="3:3" x14ac:dyDescent="0.25">
      <c r="C2641"/>
    </row>
    <row r="2642" spans="3:3" x14ac:dyDescent="0.25">
      <c r="C2642"/>
    </row>
    <row r="2643" spans="3:3" x14ac:dyDescent="0.25">
      <c r="C2643"/>
    </row>
    <row r="2644" spans="3:3" x14ac:dyDescent="0.25">
      <c r="C2644"/>
    </row>
    <row r="2645" spans="3:3" x14ac:dyDescent="0.25">
      <c r="C2645"/>
    </row>
    <row r="2646" spans="3:3" x14ac:dyDescent="0.25">
      <c r="C2646"/>
    </row>
    <row r="2647" spans="3:3" x14ac:dyDescent="0.25">
      <c r="C2647"/>
    </row>
    <row r="2648" spans="3:3" x14ac:dyDescent="0.25">
      <c r="C2648"/>
    </row>
    <row r="2649" spans="3:3" x14ac:dyDescent="0.25">
      <c r="C2649"/>
    </row>
    <row r="2650" spans="3:3" x14ac:dyDescent="0.25">
      <c r="C2650"/>
    </row>
    <row r="2651" spans="3:3" x14ac:dyDescent="0.25">
      <c r="C2651"/>
    </row>
    <row r="2652" spans="3:3" x14ac:dyDescent="0.25">
      <c r="C2652"/>
    </row>
    <row r="2653" spans="3:3" x14ac:dyDescent="0.25">
      <c r="C2653"/>
    </row>
    <row r="2654" spans="3:3" x14ac:dyDescent="0.25">
      <c r="C2654"/>
    </row>
    <row r="2655" spans="3:3" x14ac:dyDescent="0.25">
      <c r="C2655"/>
    </row>
    <row r="2656" spans="3:3" x14ac:dyDescent="0.25">
      <c r="C2656"/>
    </row>
    <row r="2657" spans="3:3" x14ac:dyDescent="0.25">
      <c r="C2657"/>
    </row>
    <row r="2658" spans="3:3" x14ac:dyDescent="0.25">
      <c r="C2658"/>
    </row>
    <row r="2659" spans="3:3" x14ac:dyDescent="0.25">
      <c r="C2659"/>
    </row>
    <row r="2660" spans="3:3" x14ac:dyDescent="0.25">
      <c r="C2660"/>
    </row>
    <row r="2661" spans="3:3" x14ac:dyDescent="0.25">
      <c r="C2661"/>
    </row>
    <row r="2662" spans="3:3" x14ac:dyDescent="0.25">
      <c r="C2662"/>
    </row>
    <row r="2663" spans="3:3" x14ac:dyDescent="0.25">
      <c r="C2663"/>
    </row>
    <row r="2664" spans="3:3" x14ac:dyDescent="0.25">
      <c r="C2664"/>
    </row>
    <row r="2665" spans="3:3" x14ac:dyDescent="0.25">
      <c r="C2665"/>
    </row>
    <row r="2666" spans="3:3" x14ac:dyDescent="0.25">
      <c r="C2666"/>
    </row>
    <row r="2667" spans="3:3" x14ac:dyDescent="0.25">
      <c r="C2667"/>
    </row>
    <row r="2668" spans="3:3" x14ac:dyDescent="0.25">
      <c r="C2668"/>
    </row>
    <row r="2669" spans="3:3" x14ac:dyDescent="0.25">
      <c r="C2669"/>
    </row>
    <row r="2670" spans="3:3" x14ac:dyDescent="0.25">
      <c r="C2670"/>
    </row>
    <row r="2671" spans="3:3" x14ac:dyDescent="0.25">
      <c r="C2671"/>
    </row>
    <row r="2672" spans="3:3" x14ac:dyDescent="0.25">
      <c r="C2672"/>
    </row>
    <row r="2673" spans="3:3" x14ac:dyDescent="0.25">
      <c r="C2673"/>
    </row>
    <row r="2674" spans="3:3" x14ac:dyDescent="0.25">
      <c r="C2674"/>
    </row>
    <row r="2675" spans="3:3" x14ac:dyDescent="0.25">
      <c r="C2675"/>
    </row>
    <row r="2676" spans="3:3" x14ac:dyDescent="0.25">
      <c r="C2676"/>
    </row>
    <row r="2677" spans="3:3" x14ac:dyDescent="0.25">
      <c r="C2677"/>
    </row>
    <row r="2678" spans="3:3" x14ac:dyDescent="0.25">
      <c r="C2678"/>
    </row>
    <row r="2679" spans="3:3" x14ac:dyDescent="0.25">
      <c r="C2679"/>
    </row>
    <row r="2680" spans="3:3" x14ac:dyDescent="0.25">
      <c r="C2680"/>
    </row>
    <row r="2681" spans="3:3" x14ac:dyDescent="0.25">
      <c r="C2681"/>
    </row>
    <row r="2682" spans="3:3" x14ac:dyDescent="0.25">
      <c r="C2682"/>
    </row>
    <row r="2683" spans="3:3" x14ac:dyDescent="0.25">
      <c r="C2683"/>
    </row>
    <row r="2684" spans="3:3" x14ac:dyDescent="0.25">
      <c r="C2684"/>
    </row>
    <row r="2685" spans="3:3" x14ac:dyDescent="0.25">
      <c r="C2685"/>
    </row>
    <row r="2686" spans="3:3" x14ac:dyDescent="0.25">
      <c r="C2686"/>
    </row>
    <row r="2687" spans="3:3" x14ac:dyDescent="0.25">
      <c r="C2687"/>
    </row>
    <row r="2688" spans="3:3" x14ac:dyDescent="0.25">
      <c r="C2688"/>
    </row>
    <row r="2689" spans="3:3" x14ac:dyDescent="0.25">
      <c r="C2689"/>
    </row>
    <row r="2690" spans="3:3" x14ac:dyDescent="0.25">
      <c r="C2690"/>
    </row>
    <row r="2691" spans="3:3" x14ac:dyDescent="0.25">
      <c r="C2691"/>
    </row>
    <row r="2692" spans="3:3" x14ac:dyDescent="0.25">
      <c r="C2692"/>
    </row>
    <row r="2693" spans="3:3" x14ac:dyDescent="0.25">
      <c r="C2693"/>
    </row>
    <row r="2694" spans="3:3" x14ac:dyDescent="0.25">
      <c r="C2694"/>
    </row>
    <row r="2695" spans="3:3" x14ac:dyDescent="0.25">
      <c r="C2695"/>
    </row>
    <row r="2696" spans="3:3" x14ac:dyDescent="0.25">
      <c r="C2696"/>
    </row>
    <row r="2697" spans="3:3" x14ac:dyDescent="0.25">
      <c r="C2697"/>
    </row>
    <row r="2698" spans="3:3" x14ac:dyDescent="0.25">
      <c r="C2698"/>
    </row>
    <row r="2699" spans="3:3" x14ac:dyDescent="0.25">
      <c r="C2699"/>
    </row>
    <row r="2700" spans="3:3" x14ac:dyDescent="0.25">
      <c r="C2700"/>
    </row>
    <row r="2701" spans="3:3" x14ac:dyDescent="0.25">
      <c r="C2701"/>
    </row>
    <row r="2702" spans="3:3" x14ac:dyDescent="0.25">
      <c r="C2702"/>
    </row>
    <row r="2703" spans="3:3" x14ac:dyDescent="0.25">
      <c r="C2703"/>
    </row>
    <row r="2704" spans="3:3" x14ac:dyDescent="0.25">
      <c r="C2704"/>
    </row>
    <row r="2705" spans="3:3" x14ac:dyDescent="0.25">
      <c r="C2705"/>
    </row>
    <row r="2706" spans="3:3" x14ac:dyDescent="0.25">
      <c r="C2706"/>
    </row>
    <row r="2707" spans="3:3" x14ac:dyDescent="0.25">
      <c r="C2707"/>
    </row>
    <row r="2708" spans="3:3" x14ac:dyDescent="0.25">
      <c r="C2708"/>
    </row>
    <row r="2709" spans="3:3" x14ac:dyDescent="0.25">
      <c r="C2709"/>
    </row>
    <row r="2710" spans="3:3" x14ac:dyDescent="0.25">
      <c r="C2710"/>
    </row>
    <row r="2711" spans="3:3" x14ac:dyDescent="0.25">
      <c r="C2711"/>
    </row>
    <row r="2712" spans="3:3" x14ac:dyDescent="0.25">
      <c r="C2712"/>
    </row>
    <row r="2713" spans="3:3" x14ac:dyDescent="0.25">
      <c r="C2713"/>
    </row>
    <row r="2714" spans="3:3" x14ac:dyDescent="0.25">
      <c r="C2714"/>
    </row>
    <row r="2715" spans="3:3" x14ac:dyDescent="0.25">
      <c r="C2715"/>
    </row>
    <row r="2716" spans="3:3" x14ac:dyDescent="0.25">
      <c r="C2716"/>
    </row>
    <row r="2717" spans="3:3" x14ac:dyDescent="0.25">
      <c r="C2717"/>
    </row>
    <row r="2718" spans="3:3" x14ac:dyDescent="0.25">
      <c r="C2718"/>
    </row>
    <row r="2719" spans="3:3" x14ac:dyDescent="0.25">
      <c r="C2719"/>
    </row>
    <row r="2720" spans="3:3" x14ac:dyDescent="0.25">
      <c r="C2720"/>
    </row>
    <row r="2721" spans="3:3" x14ac:dyDescent="0.25">
      <c r="C2721"/>
    </row>
    <row r="2722" spans="3:3" x14ac:dyDescent="0.25">
      <c r="C2722"/>
    </row>
    <row r="2723" spans="3:3" x14ac:dyDescent="0.25">
      <c r="C2723"/>
    </row>
    <row r="2724" spans="3:3" x14ac:dyDescent="0.25">
      <c r="C2724"/>
    </row>
    <row r="2725" spans="3:3" x14ac:dyDescent="0.25">
      <c r="C2725"/>
    </row>
    <row r="2726" spans="3:3" x14ac:dyDescent="0.25">
      <c r="C2726"/>
    </row>
    <row r="2727" spans="3:3" x14ac:dyDescent="0.25">
      <c r="C2727"/>
    </row>
    <row r="2728" spans="3:3" x14ac:dyDescent="0.25">
      <c r="C2728"/>
    </row>
    <row r="2729" spans="3:3" x14ac:dyDescent="0.25">
      <c r="C2729"/>
    </row>
    <row r="2730" spans="3:3" x14ac:dyDescent="0.25">
      <c r="C2730"/>
    </row>
    <row r="2731" spans="3:3" x14ac:dyDescent="0.25">
      <c r="C2731"/>
    </row>
    <row r="2732" spans="3:3" x14ac:dyDescent="0.25">
      <c r="C2732"/>
    </row>
    <row r="2733" spans="3:3" x14ac:dyDescent="0.25">
      <c r="C2733"/>
    </row>
    <row r="2734" spans="3:3" x14ac:dyDescent="0.25">
      <c r="C2734"/>
    </row>
    <row r="2735" spans="3:3" x14ac:dyDescent="0.25">
      <c r="C2735"/>
    </row>
    <row r="2736" spans="3:3" x14ac:dyDescent="0.25">
      <c r="C2736"/>
    </row>
    <row r="2737" spans="3:3" x14ac:dyDescent="0.25">
      <c r="C2737"/>
    </row>
    <row r="2738" spans="3:3" x14ac:dyDescent="0.25">
      <c r="C2738"/>
    </row>
    <row r="2739" spans="3:3" x14ac:dyDescent="0.25">
      <c r="C2739"/>
    </row>
    <row r="2740" spans="3:3" x14ac:dyDescent="0.25">
      <c r="C2740"/>
    </row>
    <row r="2741" spans="3:3" x14ac:dyDescent="0.25">
      <c r="C2741"/>
    </row>
    <row r="2742" spans="3:3" x14ac:dyDescent="0.25">
      <c r="C2742"/>
    </row>
    <row r="2743" spans="3:3" x14ac:dyDescent="0.25">
      <c r="C2743"/>
    </row>
    <row r="2744" spans="3:3" x14ac:dyDescent="0.25">
      <c r="C2744"/>
    </row>
    <row r="2745" spans="3:3" x14ac:dyDescent="0.25">
      <c r="C2745"/>
    </row>
    <row r="2746" spans="3:3" x14ac:dyDescent="0.25">
      <c r="C2746"/>
    </row>
    <row r="2747" spans="3:3" x14ac:dyDescent="0.25">
      <c r="C2747"/>
    </row>
    <row r="2748" spans="3:3" x14ac:dyDescent="0.25">
      <c r="C2748"/>
    </row>
    <row r="2749" spans="3:3" x14ac:dyDescent="0.25">
      <c r="C2749"/>
    </row>
    <row r="2750" spans="3:3" x14ac:dyDescent="0.25">
      <c r="C2750"/>
    </row>
    <row r="2751" spans="3:3" x14ac:dyDescent="0.25">
      <c r="C2751"/>
    </row>
    <row r="2752" spans="3:3" x14ac:dyDescent="0.25">
      <c r="C2752"/>
    </row>
    <row r="2753" spans="3:3" x14ac:dyDescent="0.25">
      <c r="C2753"/>
    </row>
    <row r="2754" spans="3:3" x14ac:dyDescent="0.25">
      <c r="C2754"/>
    </row>
    <row r="2755" spans="3:3" x14ac:dyDescent="0.25">
      <c r="C2755"/>
    </row>
    <row r="2756" spans="3:3" x14ac:dyDescent="0.25">
      <c r="C2756"/>
    </row>
    <row r="2757" spans="3:3" x14ac:dyDescent="0.25">
      <c r="C2757"/>
    </row>
    <row r="2758" spans="3:3" x14ac:dyDescent="0.25">
      <c r="C2758"/>
    </row>
    <row r="2759" spans="3:3" x14ac:dyDescent="0.25">
      <c r="C2759"/>
    </row>
    <row r="2760" spans="3:3" x14ac:dyDescent="0.25">
      <c r="C2760"/>
    </row>
    <row r="2761" spans="3:3" x14ac:dyDescent="0.25">
      <c r="C2761"/>
    </row>
    <row r="2762" spans="3:3" x14ac:dyDescent="0.25">
      <c r="C2762"/>
    </row>
    <row r="2763" spans="3:3" x14ac:dyDescent="0.25">
      <c r="C2763"/>
    </row>
    <row r="2764" spans="3:3" x14ac:dyDescent="0.25">
      <c r="C2764"/>
    </row>
    <row r="2765" spans="3:3" x14ac:dyDescent="0.25">
      <c r="C2765"/>
    </row>
    <row r="2766" spans="3:3" x14ac:dyDescent="0.25">
      <c r="C2766"/>
    </row>
    <row r="2767" spans="3:3" x14ac:dyDescent="0.25">
      <c r="C2767"/>
    </row>
    <row r="2768" spans="3:3" x14ac:dyDescent="0.25">
      <c r="C2768"/>
    </row>
    <row r="2769" spans="3:3" x14ac:dyDescent="0.25">
      <c r="C2769"/>
    </row>
    <row r="2770" spans="3:3" x14ac:dyDescent="0.25">
      <c r="C2770"/>
    </row>
    <row r="2771" spans="3:3" x14ac:dyDescent="0.25">
      <c r="C2771"/>
    </row>
    <row r="2772" spans="3:3" x14ac:dyDescent="0.25">
      <c r="C2772"/>
    </row>
    <row r="2773" spans="3:3" x14ac:dyDescent="0.25">
      <c r="C2773"/>
    </row>
    <row r="2774" spans="3:3" x14ac:dyDescent="0.25">
      <c r="C2774"/>
    </row>
    <row r="2775" spans="3:3" x14ac:dyDescent="0.25">
      <c r="C2775"/>
    </row>
    <row r="2776" spans="3:3" x14ac:dyDescent="0.25">
      <c r="C2776"/>
    </row>
    <row r="2777" spans="3:3" x14ac:dyDescent="0.25">
      <c r="C2777"/>
    </row>
    <row r="2778" spans="3:3" x14ac:dyDescent="0.25">
      <c r="C2778"/>
    </row>
    <row r="2779" spans="3:3" x14ac:dyDescent="0.25">
      <c r="C2779"/>
    </row>
    <row r="2780" spans="3:3" x14ac:dyDescent="0.25">
      <c r="C2780"/>
    </row>
    <row r="2781" spans="3:3" x14ac:dyDescent="0.25">
      <c r="C2781"/>
    </row>
    <row r="2782" spans="3:3" x14ac:dyDescent="0.25">
      <c r="C2782"/>
    </row>
    <row r="2783" spans="3:3" x14ac:dyDescent="0.25">
      <c r="C2783"/>
    </row>
    <row r="2784" spans="3:3" x14ac:dyDescent="0.25">
      <c r="C2784"/>
    </row>
    <row r="2785" spans="3:3" x14ac:dyDescent="0.25">
      <c r="C2785"/>
    </row>
    <row r="2786" spans="3:3" x14ac:dyDescent="0.25">
      <c r="C2786"/>
    </row>
    <row r="2787" spans="3:3" x14ac:dyDescent="0.25">
      <c r="C2787"/>
    </row>
    <row r="2788" spans="3:3" x14ac:dyDescent="0.25">
      <c r="C2788"/>
    </row>
    <row r="2789" spans="3:3" x14ac:dyDescent="0.25">
      <c r="C2789"/>
    </row>
    <row r="2790" spans="3:3" x14ac:dyDescent="0.25">
      <c r="C2790"/>
    </row>
    <row r="2791" spans="3:3" x14ac:dyDescent="0.25">
      <c r="C2791"/>
    </row>
    <row r="2792" spans="3:3" x14ac:dyDescent="0.25">
      <c r="C2792"/>
    </row>
    <row r="2793" spans="3:3" x14ac:dyDescent="0.25">
      <c r="C2793"/>
    </row>
    <row r="2794" spans="3:3" x14ac:dyDescent="0.25">
      <c r="C2794"/>
    </row>
    <row r="2795" spans="3:3" x14ac:dyDescent="0.25">
      <c r="C2795"/>
    </row>
    <row r="2796" spans="3:3" x14ac:dyDescent="0.25">
      <c r="C2796"/>
    </row>
    <row r="2797" spans="3:3" x14ac:dyDescent="0.25">
      <c r="C2797"/>
    </row>
    <row r="2798" spans="3:3" x14ac:dyDescent="0.25">
      <c r="C2798"/>
    </row>
    <row r="2799" spans="3:3" x14ac:dyDescent="0.25">
      <c r="C2799"/>
    </row>
    <row r="2800" spans="3:3" x14ac:dyDescent="0.25">
      <c r="C2800"/>
    </row>
    <row r="2801" spans="3:3" x14ac:dyDescent="0.25">
      <c r="C2801"/>
    </row>
    <row r="2802" spans="3:3" x14ac:dyDescent="0.25">
      <c r="C2802"/>
    </row>
    <row r="2803" spans="3:3" x14ac:dyDescent="0.25">
      <c r="C2803"/>
    </row>
    <row r="2804" spans="3:3" x14ac:dyDescent="0.25">
      <c r="C2804"/>
    </row>
    <row r="2805" spans="3:3" x14ac:dyDescent="0.25">
      <c r="C2805"/>
    </row>
    <row r="2806" spans="3:3" x14ac:dyDescent="0.25">
      <c r="C2806"/>
    </row>
    <row r="2807" spans="3:3" x14ac:dyDescent="0.25">
      <c r="C2807"/>
    </row>
    <row r="2808" spans="3:3" x14ac:dyDescent="0.25">
      <c r="C2808"/>
    </row>
    <row r="2809" spans="3:3" x14ac:dyDescent="0.25">
      <c r="C2809"/>
    </row>
    <row r="2810" spans="3:3" x14ac:dyDescent="0.25">
      <c r="C2810"/>
    </row>
    <row r="2811" spans="3:3" x14ac:dyDescent="0.25">
      <c r="C2811"/>
    </row>
    <row r="2812" spans="3:3" x14ac:dyDescent="0.25">
      <c r="C2812"/>
    </row>
    <row r="2813" spans="3:3" x14ac:dyDescent="0.25">
      <c r="C2813"/>
    </row>
    <row r="2814" spans="3:3" x14ac:dyDescent="0.25">
      <c r="C2814"/>
    </row>
    <row r="2815" spans="3:3" x14ac:dyDescent="0.25">
      <c r="C2815"/>
    </row>
    <row r="2816" spans="3:3" x14ac:dyDescent="0.25">
      <c r="C2816"/>
    </row>
    <row r="2817" spans="3:3" x14ac:dyDescent="0.25">
      <c r="C2817"/>
    </row>
    <row r="2818" spans="3:3" x14ac:dyDescent="0.25">
      <c r="C2818"/>
    </row>
    <row r="2819" spans="3:3" x14ac:dyDescent="0.25">
      <c r="C2819"/>
    </row>
    <row r="2820" spans="3:3" x14ac:dyDescent="0.25">
      <c r="C2820"/>
    </row>
    <row r="2821" spans="3:3" x14ac:dyDescent="0.25">
      <c r="C2821"/>
    </row>
    <row r="2822" spans="3:3" x14ac:dyDescent="0.25">
      <c r="C2822"/>
    </row>
    <row r="2823" spans="3:3" x14ac:dyDescent="0.25">
      <c r="C2823"/>
    </row>
    <row r="2824" spans="3:3" x14ac:dyDescent="0.25">
      <c r="C2824"/>
    </row>
    <row r="2825" spans="3:3" x14ac:dyDescent="0.25">
      <c r="C2825"/>
    </row>
    <row r="2826" spans="3:3" x14ac:dyDescent="0.25">
      <c r="C2826"/>
    </row>
    <row r="2827" spans="3:3" x14ac:dyDescent="0.25">
      <c r="C2827"/>
    </row>
    <row r="2828" spans="3:3" x14ac:dyDescent="0.25">
      <c r="C2828"/>
    </row>
    <row r="2829" spans="3:3" x14ac:dyDescent="0.25">
      <c r="C2829"/>
    </row>
    <row r="2830" spans="3:3" x14ac:dyDescent="0.25">
      <c r="C2830"/>
    </row>
    <row r="2831" spans="3:3" x14ac:dyDescent="0.25">
      <c r="C2831"/>
    </row>
    <row r="2832" spans="3:3" x14ac:dyDescent="0.25">
      <c r="C2832"/>
    </row>
    <row r="2833" spans="3:3" x14ac:dyDescent="0.25">
      <c r="C2833"/>
    </row>
    <row r="2834" spans="3:3" x14ac:dyDescent="0.25">
      <c r="C2834"/>
    </row>
    <row r="2835" spans="3:3" x14ac:dyDescent="0.25">
      <c r="C2835"/>
    </row>
    <row r="2836" spans="3:3" x14ac:dyDescent="0.25">
      <c r="C2836"/>
    </row>
    <row r="2837" spans="3:3" x14ac:dyDescent="0.25">
      <c r="C2837"/>
    </row>
    <row r="2838" spans="3:3" x14ac:dyDescent="0.25">
      <c r="C2838"/>
    </row>
    <row r="2839" spans="3:3" x14ac:dyDescent="0.25">
      <c r="C2839"/>
    </row>
    <row r="2840" spans="3:3" x14ac:dyDescent="0.25">
      <c r="C2840"/>
    </row>
    <row r="2841" spans="3:3" x14ac:dyDescent="0.25">
      <c r="C2841"/>
    </row>
    <row r="2842" spans="3:3" x14ac:dyDescent="0.25">
      <c r="C2842"/>
    </row>
    <row r="2843" spans="3:3" x14ac:dyDescent="0.25">
      <c r="C2843"/>
    </row>
    <row r="2844" spans="3:3" x14ac:dyDescent="0.25">
      <c r="C2844"/>
    </row>
    <row r="2845" spans="3:3" x14ac:dyDescent="0.25">
      <c r="C2845"/>
    </row>
    <row r="2846" spans="3:3" x14ac:dyDescent="0.25">
      <c r="C2846"/>
    </row>
    <row r="2847" spans="3:3" x14ac:dyDescent="0.25">
      <c r="C2847"/>
    </row>
    <row r="2848" spans="3:3" x14ac:dyDescent="0.25">
      <c r="C2848"/>
    </row>
    <row r="2849" spans="3:3" x14ac:dyDescent="0.25">
      <c r="C2849"/>
    </row>
    <row r="2850" spans="3:3" x14ac:dyDescent="0.25">
      <c r="C2850"/>
    </row>
    <row r="2851" spans="3:3" x14ac:dyDescent="0.25">
      <c r="C2851"/>
    </row>
    <row r="2852" spans="3:3" x14ac:dyDescent="0.25">
      <c r="C2852"/>
    </row>
    <row r="2853" spans="3:3" x14ac:dyDescent="0.25">
      <c r="C2853"/>
    </row>
    <row r="2854" spans="3:3" x14ac:dyDescent="0.25">
      <c r="C2854"/>
    </row>
    <row r="2855" spans="3:3" x14ac:dyDescent="0.25">
      <c r="C2855"/>
    </row>
    <row r="2856" spans="3:3" x14ac:dyDescent="0.25">
      <c r="C2856"/>
    </row>
    <row r="2857" spans="3:3" x14ac:dyDescent="0.25">
      <c r="C2857"/>
    </row>
    <row r="2858" spans="3:3" x14ac:dyDescent="0.25">
      <c r="C2858"/>
    </row>
    <row r="2859" spans="3:3" x14ac:dyDescent="0.25">
      <c r="C2859"/>
    </row>
    <row r="2860" spans="3:3" x14ac:dyDescent="0.25">
      <c r="C2860"/>
    </row>
    <row r="2861" spans="3:3" x14ac:dyDescent="0.25">
      <c r="C2861"/>
    </row>
    <row r="2862" spans="3:3" x14ac:dyDescent="0.25">
      <c r="C2862"/>
    </row>
    <row r="2863" spans="3:3" x14ac:dyDescent="0.25">
      <c r="C2863"/>
    </row>
    <row r="2864" spans="3:3" x14ac:dyDescent="0.25">
      <c r="C2864"/>
    </row>
    <row r="2865" spans="3:3" x14ac:dyDescent="0.25">
      <c r="C2865"/>
    </row>
    <row r="2866" spans="3:3" x14ac:dyDescent="0.25">
      <c r="C2866"/>
    </row>
    <row r="2867" spans="3:3" x14ac:dyDescent="0.25">
      <c r="C2867"/>
    </row>
    <row r="2868" spans="3:3" x14ac:dyDescent="0.25">
      <c r="C2868"/>
    </row>
    <row r="2869" spans="3:3" x14ac:dyDescent="0.25">
      <c r="C2869"/>
    </row>
    <row r="2870" spans="3:3" x14ac:dyDescent="0.25">
      <c r="C2870"/>
    </row>
    <row r="2871" spans="3:3" x14ac:dyDescent="0.25">
      <c r="C2871"/>
    </row>
    <row r="2872" spans="3:3" x14ac:dyDescent="0.25">
      <c r="C2872"/>
    </row>
    <row r="2873" spans="3:3" x14ac:dyDescent="0.25">
      <c r="C2873"/>
    </row>
    <row r="2874" spans="3:3" x14ac:dyDescent="0.25">
      <c r="C2874"/>
    </row>
    <row r="2875" spans="3:3" x14ac:dyDescent="0.25">
      <c r="C2875"/>
    </row>
    <row r="2876" spans="3:3" x14ac:dyDescent="0.25">
      <c r="C2876"/>
    </row>
    <row r="2877" spans="3:3" x14ac:dyDescent="0.25">
      <c r="C2877"/>
    </row>
    <row r="2878" spans="3:3" x14ac:dyDescent="0.25">
      <c r="C2878"/>
    </row>
    <row r="2879" spans="3:3" x14ac:dyDescent="0.25">
      <c r="C2879"/>
    </row>
    <row r="2880" spans="3:3" x14ac:dyDescent="0.25">
      <c r="C2880"/>
    </row>
    <row r="2881" spans="3:3" x14ac:dyDescent="0.25">
      <c r="C2881"/>
    </row>
    <row r="2882" spans="3:3" x14ac:dyDescent="0.25">
      <c r="C2882"/>
    </row>
    <row r="2883" spans="3:3" x14ac:dyDescent="0.25">
      <c r="C2883"/>
    </row>
    <row r="2884" spans="3:3" x14ac:dyDescent="0.25">
      <c r="C2884"/>
    </row>
    <row r="2885" spans="3:3" x14ac:dyDescent="0.25">
      <c r="C2885"/>
    </row>
    <row r="2886" spans="3:3" x14ac:dyDescent="0.25">
      <c r="C2886"/>
    </row>
    <row r="2887" spans="3:3" x14ac:dyDescent="0.25">
      <c r="C2887"/>
    </row>
    <row r="2888" spans="3:3" x14ac:dyDescent="0.25">
      <c r="C2888"/>
    </row>
    <row r="2889" spans="3:3" x14ac:dyDescent="0.25">
      <c r="C2889"/>
    </row>
    <row r="2890" spans="3:3" x14ac:dyDescent="0.25">
      <c r="C2890"/>
    </row>
    <row r="2891" spans="3:3" x14ac:dyDescent="0.25">
      <c r="C2891"/>
    </row>
    <row r="2892" spans="3:3" x14ac:dyDescent="0.25">
      <c r="C2892"/>
    </row>
    <row r="2893" spans="3:3" x14ac:dyDescent="0.25">
      <c r="C2893"/>
    </row>
    <row r="2894" spans="3:3" x14ac:dyDescent="0.25">
      <c r="C2894"/>
    </row>
    <row r="2895" spans="3:3" x14ac:dyDescent="0.25">
      <c r="C2895"/>
    </row>
    <row r="2896" spans="3:3" x14ac:dyDescent="0.25">
      <c r="C2896"/>
    </row>
    <row r="2897" spans="3:3" x14ac:dyDescent="0.25">
      <c r="C2897"/>
    </row>
    <row r="2898" spans="3:3" x14ac:dyDescent="0.25">
      <c r="C2898"/>
    </row>
    <row r="2899" spans="3:3" x14ac:dyDescent="0.25">
      <c r="C2899"/>
    </row>
    <row r="2900" spans="3:3" x14ac:dyDescent="0.25">
      <c r="C2900"/>
    </row>
    <row r="2901" spans="3:3" x14ac:dyDescent="0.25">
      <c r="C2901"/>
    </row>
    <row r="2902" spans="3:3" x14ac:dyDescent="0.25">
      <c r="C2902"/>
    </row>
    <row r="2903" spans="3:3" x14ac:dyDescent="0.25">
      <c r="C2903"/>
    </row>
    <row r="2904" spans="3:3" x14ac:dyDescent="0.25">
      <c r="C2904"/>
    </row>
    <row r="2905" spans="3:3" x14ac:dyDescent="0.25">
      <c r="C2905"/>
    </row>
    <row r="2906" spans="3:3" x14ac:dyDescent="0.25">
      <c r="C2906"/>
    </row>
    <row r="2907" spans="3:3" x14ac:dyDescent="0.25">
      <c r="C2907"/>
    </row>
    <row r="2908" spans="3:3" x14ac:dyDescent="0.25">
      <c r="C2908"/>
    </row>
    <row r="2909" spans="3:3" x14ac:dyDescent="0.25">
      <c r="C2909"/>
    </row>
    <row r="2910" spans="3:3" x14ac:dyDescent="0.25">
      <c r="C2910"/>
    </row>
    <row r="2911" spans="3:3" x14ac:dyDescent="0.25">
      <c r="C2911"/>
    </row>
    <row r="2912" spans="3:3" x14ac:dyDescent="0.25">
      <c r="C2912"/>
    </row>
    <row r="2913" spans="3:3" x14ac:dyDescent="0.25">
      <c r="C2913"/>
    </row>
    <row r="2914" spans="3:3" x14ac:dyDescent="0.25">
      <c r="C2914"/>
    </row>
    <row r="2915" spans="3:3" x14ac:dyDescent="0.25">
      <c r="C2915"/>
    </row>
    <row r="2916" spans="3:3" x14ac:dyDescent="0.25">
      <c r="C2916"/>
    </row>
    <row r="2917" spans="3:3" x14ac:dyDescent="0.25">
      <c r="C2917"/>
    </row>
    <row r="2918" spans="3:3" x14ac:dyDescent="0.25">
      <c r="C2918"/>
    </row>
    <row r="2919" spans="3:3" x14ac:dyDescent="0.25">
      <c r="C2919"/>
    </row>
    <row r="2920" spans="3:3" x14ac:dyDescent="0.25">
      <c r="C2920"/>
    </row>
    <row r="2921" spans="3:3" x14ac:dyDescent="0.25">
      <c r="C2921"/>
    </row>
    <row r="2922" spans="3:3" x14ac:dyDescent="0.25">
      <c r="C2922"/>
    </row>
    <row r="2923" spans="3:3" x14ac:dyDescent="0.25">
      <c r="C2923"/>
    </row>
    <row r="2924" spans="3:3" x14ac:dyDescent="0.25">
      <c r="C2924"/>
    </row>
    <row r="2925" spans="3:3" x14ac:dyDescent="0.25">
      <c r="C2925"/>
    </row>
    <row r="2926" spans="3:3" x14ac:dyDescent="0.25">
      <c r="C2926"/>
    </row>
    <row r="2927" spans="3:3" x14ac:dyDescent="0.25">
      <c r="C2927"/>
    </row>
    <row r="2928" spans="3:3" x14ac:dyDescent="0.25">
      <c r="C2928"/>
    </row>
    <row r="2929" spans="3:3" x14ac:dyDescent="0.25">
      <c r="C2929"/>
    </row>
    <row r="2930" spans="3:3" x14ac:dyDescent="0.25">
      <c r="C2930"/>
    </row>
    <row r="2931" spans="3:3" x14ac:dyDescent="0.25">
      <c r="C2931"/>
    </row>
    <row r="2932" spans="3:3" x14ac:dyDescent="0.25">
      <c r="C2932"/>
    </row>
    <row r="2933" spans="3:3" x14ac:dyDescent="0.25">
      <c r="C2933"/>
    </row>
    <row r="2934" spans="3:3" x14ac:dyDescent="0.25">
      <c r="C2934"/>
    </row>
    <row r="2935" spans="3:3" x14ac:dyDescent="0.25">
      <c r="C2935"/>
    </row>
    <row r="2936" spans="3:3" x14ac:dyDescent="0.25">
      <c r="C2936"/>
    </row>
    <row r="2937" spans="3:3" x14ac:dyDescent="0.25">
      <c r="C2937"/>
    </row>
    <row r="2938" spans="3:3" x14ac:dyDescent="0.25">
      <c r="C2938"/>
    </row>
    <row r="2939" spans="3:3" x14ac:dyDescent="0.25">
      <c r="C2939"/>
    </row>
    <row r="2940" spans="3:3" x14ac:dyDescent="0.25">
      <c r="C2940"/>
    </row>
    <row r="2941" spans="3:3" x14ac:dyDescent="0.25">
      <c r="C2941"/>
    </row>
    <row r="2942" spans="3:3" x14ac:dyDescent="0.25">
      <c r="C2942"/>
    </row>
    <row r="2943" spans="3:3" x14ac:dyDescent="0.25">
      <c r="C2943"/>
    </row>
    <row r="2944" spans="3:3" x14ac:dyDescent="0.25">
      <c r="C2944"/>
    </row>
    <row r="2945" spans="3:3" x14ac:dyDescent="0.25">
      <c r="C2945"/>
    </row>
    <row r="2946" spans="3:3" x14ac:dyDescent="0.25">
      <c r="C2946"/>
    </row>
    <row r="2947" spans="3:3" x14ac:dyDescent="0.25">
      <c r="C2947"/>
    </row>
    <row r="2948" spans="3:3" x14ac:dyDescent="0.25">
      <c r="C2948"/>
    </row>
    <row r="2949" spans="3:3" x14ac:dyDescent="0.25">
      <c r="C2949"/>
    </row>
    <row r="2950" spans="3:3" x14ac:dyDescent="0.25">
      <c r="C2950"/>
    </row>
    <row r="2951" spans="3:3" x14ac:dyDescent="0.25">
      <c r="C2951"/>
    </row>
    <row r="2952" spans="3:3" x14ac:dyDescent="0.25">
      <c r="C2952"/>
    </row>
    <row r="2953" spans="3:3" x14ac:dyDescent="0.25">
      <c r="C2953"/>
    </row>
    <row r="2954" spans="3:3" x14ac:dyDescent="0.25">
      <c r="C2954"/>
    </row>
    <row r="2955" spans="3:3" x14ac:dyDescent="0.25">
      <c r="C2955"/>
    </row>
    <row r="2956" spans="3:3" x14ac:dyDescent="0.25">
      <c r="C2956"/>
    </row>
    <row r="2957" spans="3:3" x14ac:dyDescent="0.25">
      <c r="C2957"/>
    </row>
    <row r="2958" spans="3:3" x14ac:dyDescent="0.25">
      <c r="C2958"/>
    </row>
    <row r="2959" spans="3:3" x14ac:dyDescent="0.25">
      <c r="C2959"/>
    </row>
    <row r="2960" spans="3:3" x14ac:dyDescent="0.25">
      <c r="C2960"/>
    </row>
    <row r="2961" spans="3:3" x14ac:dyDescent="0.25">
      <c r="C2961"/>
    </row>
    <row r="2962" spans="3:3" x14ac:dyDescent="0.25">
      <c r="C2962"/>
    </row>
    <row r="2963" spans="3:3" x14ac:dyDescent="0.25">
      <c r="C2963"/>
    </row>
    <row r="2964" spans="3:3" x14ac:dyDescent="0.25">
      <c r="C2964"/>
    </row>
    <row r="2965" spans="3:3" x14ac:dyDescent="0.25">
      <c r="C2965"/>
    </row>
    <row r="2966" spans="3:3" x14ac:dyDescent="0.25">
      <c r="C2966"/>
    </row>
    <row r="2967" spans="3:3" x14ac:dyDescent="0.25">
      <c r="C2967"/>
    </row>
    <row r="2968" spans="3:3" x14ac:dyDescent="0.25">
      <c r="C2968"/>
    </row>
    <row r="2969" spans="3:3" x14ac:dyDescent="0.25">
      <c r="C2969"/>
    </row>
    <row r="2970" spans="3:3" x14ac:dyDescent="0.25">
      <c r="C2970"/>
    </row>
    <row r="2971" spans="3:3" x14ac:dyDescent="0.25">
      <c r="C2971"/>
    </row>
    <row r="2972" spans="3:3" x14ac:dyDescent="0.25">
      <c r="C2972"/>
    </row>
    <row r="2973" spans="3:3" x14ac:dyDescent="0.25">
      <c r="C2973"/>
    </row>
    <row r="2974" spans="3:3" x14ac:dyDescent="0.25">
      <c r="C2974"/>
    </row>
    <row r="2975" spans="3:3" x14ac:dyDescent="0.25">
      <c r="C2975"/>
    </row>
    <row r="2976" spans="3:3" x14ac:dyDescent="0.25">
      <c r="C2976"/>
    </row>
    <row r="2977" spans="3:3" x14ac:dyDescent="0.25">
      <c r="C2977"/>
    </row>
    <row r="2978" spans="3:3" x14ac:dyDescent="0.25">
      <c r="C2978"/>
    </row>
    <row r="2979" spans="3:3" x14ac:dyDescent="0.25">
      <c r="C2979"/>
    </row>
    <row r="2980" spans="3:3" x14ac:dyDescent="0.25">
      <c r="C2980"/>
    </row>
    <row r="2981" spans="3:3" x14ac:dyDescent="0.25">
      <c r="C2981"/>
    </row>
    <row r="2982" spans="3:3" x14ac:dyDescent="0.25">
      <c r="C2982"/>
    </row>
    <row r="2983" spans="3:3" x14ac:dyDescent="0.25">
      <c r="C2983"/>
    </row>
    <row r="2984" spans="3:3" x14ac:dyDescent="0.25">
      <c r="C2984"/>
    </row>
    <row r="2985" spans="3:3" x14ac:dyDescent="0.25">
      <c r="C2985"/>
    </row>
    <row r="2986" spans="3:3" x14ac:dyDescent="0.25">
      <c r="C2986"/>
    </row>
    <row r="2987" spans="3:3" x14ac:dyDescent="0.25">
      <c r="C2987"/>
    </row>
    <row r="2988" spans="3:3" x14ac:dyDescent="0.25">
      <c r="C2988"/>
    </row>
    <row r="2989" spans="3:3" x14ac:dyDescent="0.25">
      <c r="C2989"/>
    </row>
    <row r="2990" spans="3:3" x14ac:dyDescent="0.25">
      <c r="C2990"/>
    </row>
    <row r="2991" spans="3:3" x14ac:dyDescent="0.25">
      <c r="C2991"/>
    </row>
    <row r="2992" spans="3:3" x14ac:dyDescent="0.25">
      <c r="C2992"/>
    </row>
    <row r="2993" spans="3:3" x14ac:dyDescent="0.25">
      <c r="C2993"/>
    </row>
    <row r="2994" spans="3:3" x14ac:dyDescent="0.25">
      <c r="C2994"/>
    </row>
    <row r="2995" spans="3:3" x14ac:dyDescent="0.25">
      <c r="C2995"/>
    </row>
    <row r="2996" spans="3:3" x14ac:dyDescent="0.25">
      <c r="C2996"/>
    </row>
    <row r="2997" spans="3:3" x14ac:dyDescent="0.25">
      <c r="C2997"/>
    </row>
    <row r="2998" spans="3:3" x14ac:dyDescent="0.25">
      <c r="C2998"/>
    </row>
    <row r="2999" spans="3:3" x14ac:dyDescent="0.25">
      <c r="C2999"/>
    </row>
    <row r="3000" spans="3:3" x14ac:dyDescent="0.25">
      <c r="C3000"/>
    </row>
    <row r="3001" spans="3:3" x14ac:dyDescent="0.25">
      <c r="C3001"/>
    </row>
    <row r="3002" spans="3:3" x14ac:dyDescent="0.25">
      <c r="C3002"/>
    </row>
    <row r="3003" spans="3:3" x14ac:dyDescent="0.25">
      <c r="C3003"/>
    </row>
    <row r="3004" spans="3:3" x14ac:dyDescent="0.25">
      <c r="C3004"/>
    </row>
    <row r="3005" spans="3:3" x14ac:dyDescent="0.25">
      <c r="C3005"/>
    </row>
    <row r="3006" spans="3:3" x14ac:dyDescent="0.25">
      <c r="C3006"/>
    </row>
    <row r="3007" spans="3:3" x14ac:dyDescent="0.25">
      <c r="C3007"/>
    </row>
    <row r="3008" spans="3:3" x14ac:dyDescent="0.25">
      <c r="C3008"/>
    </row>
    <row r="3009" spans="3:3" x14ac:dyDescent="0.25">
      <c r="C3009"/>
    </row>
    <row r="3010" spans="3:3" x14ac:dyDescent="0.25">
      <c r="C3010"/>
    </row>
    <row r="3011" spans="3:3" x14ac:dyDescent="0.25">
      <c r="C3011"/>
    </row>
    <row r="3012" spans="3:3" x14ac:dyDescent="0.25">
      <c r="C3012"/>
    </row>
    <row r="3013" spans="3:3" x14ac:dyDescent="0.25">
      <c r="C3013"/>
    </row>
    <row r="3014" spans="3:3" x14ac:dyDescent="0.25">
      <c r="C3014"/>
    </row>
    <row r="3015" spans="3:3" x14ac:dyDescent="0.25">
      <c r="C3015"/>
    </row>
    <row r="3016" spans="3:3" x14ac:dyDescent="0.25">
      <c r="C3016"/>
    </row>
    <row r="3017" spans="3:3" x14ac:dyDescent="0.25">
      <c r="C3017"/>
    </row>
    <row r="3018" spans="3:3" x14ac:dyDescent="0.25">
      <c r="C3018"/>
    </row>
    <row r="3019" spans="3:3" x14ac:dyDescent="0.25">
      <c r="C3019"/>
    </row>
    <row r="3020" spans="3:3" x14ac:dyDescent="0.25">
      <c r="C3020"/>
    </row>
    <row r="3021" spans="3:3" x14ac:dyDescent="0.25">
      <c r="C3021"/>
    </row>
    <row r="3022" spans="3:3" x14ac:dyDescent="0.25">
      <c r="C3022"/>
    </row>
    <row r="3023" spans="3:3" x14ac:dyDescent="0.25">
      <c r="C3023"/>
    </row>
    <row r="3024" spans="3:3" x14ac:dyDescent="0.25">
      <c r="C3024"/>
    </row>
    <row r="3025" spans="3:3" x14ac:dyDescent="0.25">
      <c r="C3025"/>
    </row>
    <row r="3026" spans="3:3" x14ac:dyDescent="0.25">
      <c r="C3026"/>
    </row>
    <row r="3027" spans="3:3" x14ac:dyDescent="0.25">
      <c r="C3027"/>
    </row>
    <row r="3028" spans="3:3" x14ac:dyDescent="0.25">
      <c r="C3028"/>
    </row>
    <row r="3029" spans="3:3" x14ac:dyDescent="0.25">
      <c r="C3029"/>
    </row>
    <row r="3030" spans="3:3" x14ac:dyDescent="0.25">
      <c r="C3030"/>
    </row>
    <row r="3031" spans="3:3" x14ac:dyDescent="0.25">
      <c r="C3031"/>
    </row>
    <row r="3032" spans="3:3" x14ac:dyDescent="0.25">
      <c r="C3032"/>
    </row>
    <row r="3033" spans="3:3" x14ac:dyDescent="0.25">
      <c r="C3033"/>
    </row>
    <row r="3034" spans="3:3" x14ac:dyDescent="0.25">
      <c r="C3034"/>
    </row>
    <row r="3035" spans="3:3" x14ac:dyDescent="0.25">
      <c r="C3035"/>
    </row>
    <row r="3036" spans="3:3" x14ac:dyDescent="0.25">
      <c r="C3036"/>
    </row>
    <row r="3037" spans="3:3" x14ac:dyDescent="0.25">
      <c r="C3037"/>
    </row>
    <row r="3038" spans="3:3" x14ac:dyDescent="0.25">
      <c r="C3038"/>
    </row>
    <row r="3039" spans="3:3" x14ac:dyDescent="0.25">
      <c r="C3039"/>
    </row>
    <row r="3040" spans="3:3" x14ac:dyDescent="0.25">
      <c r="C3040"/>
    </row>
    <row r="3041" spans="3:3" x14ac:dyDescent="0.25">
      <c r="C3041"/>
    </row>
    <row r="3042" spans="3:3" x14ac:dyDescent="0.25">
      <c r="C3042"/>
    </row>
    <row r="3043" spans="3:3" x14ac:dyDescent="0.25">
      <c r="C3043"/>
    </row>
    <row r="3044" spans="3:3" x14ac:dyDescent="0.25">
      <c r="C3044"/>
    </row>
    <row r="3045" spans="3:3" x14ac:dyDescent="0.25">
      <c r="C3045"/>
    </row>
    <row r="3046" spans="3:3" x14ac:dyDescent="0.25">
      <c r="C3046"/>
    </row>
    <row r="3047" spans="3:3" x14ac:dyDescent="0.25">
      <c r="C3047"/>
    </row>
    <row r="3048" spans="3:3" x14ac:dyDescent="0.25">
      <c r="C3048"/>
    </row>
    <row r="3049" spans="3:3" x14ac:dyDescent="0.25">
      <c r="C3049"/>
    </row>
    <row r="3050" spans="3:3" x14ac:dyDescent="0.25">
      <c r="C3050"/>
    </row>
    <row r="3051" spans="3:3" x14ac:dyDescent="0.25">
      <c r="C3051"/>
    </row>
    <row r="3052" spans="3:3" x14ac:dyDescent="0.25">
      <c r="C3052"/>
    </row>
    <row r="3053" spans="3:3" x14ac:dyDescent="0.25">
      <c r="C3053"/>
    </row>
    <row r="3054" spans="3:3" x14ac:dyDescent="0.25">
      <c r="C3054"/>
    </row>
    <row r="3055" spans="3:3" x14ac:dyDescent="0.25">
      <c r="C3055"/>
    </row>
    <row r="3056" spans="3:3" x14ac:dyDescent="0.25">
      <c r="C3056"/>
    </row>
    <row r="3057" spans="3:3" x14ac:dyDescent="0.25">
      <c r="C3057"/>
    </row>
    <row r="3058" spans="3:3" x14ac:dyDescent="0.25">
      <c r="C3058"/>
    </row>
    <row r="3059" spans="3:3" x14ac:dyDescent="0.25">
      <c r="C3059"/>
    </row>
    <row r="3060" spans="3:3" x14ac:dyDescent="0.25">
      <c r="C3060"/>
    </row>
    <row r="3061" spans="3:3" x14ac:dyDescent="0.25">
      <c r="C3061"/>
    </row>
    <row r="3062" spans="3:3" x14ac:dyDescent="0.25">
      <c r="C3062"/>
    </row>
    <row r="3063" spans="3:3" x14ac:dyDescent="0.25">
      <c r="C3063"/>
    </row>
    <row r="3064" spans="3:3" x14ac:dyDescent="0.25">
      <c r="C3064"/>
    </row>
    <row r="3065" spans="3:3" x14ac:dyDescent="0.25">
      <c r="C3065"/>
    </row>
    <row r="3066" spans="3:3" x14ac:dyDescent="0.25">
      <c r="C3066"/>
    </row>
    <row r="3067" spans="3:3" x14ac:dyDescent="0.25">
      <c r="C3067"/>
    </row>
    <row r="3068" spans="3:3" x14ac:dyDescent="0.25">
      <c r="C3068"/>
    </row>
    <row r="3069" spans="3:3" x14ac:dyDescent="0.25">
      <c r="C3069"/>
    </row>
    <row r="3070" spans="3:3" x14ac:dyDescent="0.25">
      <c r="C3070"/>
    </row>
    <row r="3071" spans="3:3" x14ac:dyDescent="0.25">
      <c r="C3071"/>
    </row>
    <row r="3072" spans="3:3" x14ac:dyDescent="0.25">
      <c r="C3072"/>
    </row>
    <row r="3073" spans="3:3" x14ac:dyDescent="0.25">
      <c r="C3073"/>
    </row>
    <row r="3074" spans="3:3" x14ac:dyDescent="0.25">
      <c r="C3074"/>
    </row>
    <row r="3075" spans="3:3" x14ac:dyDescent="0.25">
      <c r="C3075"/>
    </row>
    <row r="3076" spans="3:3" x14ac:dyDescent="0.25">
      <c r="C3076"/>
    </row>
    <row r="3077" spans="3:3" x14ac:dyDescent="0.25">
      <c r="C3077"/>
    </row>
    <row r="3078" spans="3:3" x14ac:dyDescent="0.25">
      <c r="C3078"/>
    </row>
    <row r="3079" spans="3:3" x14ac:dyDescent="0.25">
      <c r="C3079"/>
    </row>
    <row r="3080" spans="3:3" x14ac:dyDescent="0.25">
      <c r="C3080"/>
    </row>
    <row r="3081" spans="3:3" x14ac:dyDescent="0.25">
      <c r="C3081"/>
    </row>
    <row r="3082" spans="3:3" x14ac:dyDescent="0.25">
      <c r="C3082"/>
    </row>
    <row r="3083" spans="3:3" x14ac:dyDescent="0.25">
      <c r="C3083"/>
    </row>
    <row r="3084" spans="3:3" x14ac:dyDescent="0.25">
      <c r="C3084"/>
    </row>
    <row r="3085" spans="3:3" x14ac:dyDescent="0.25">
      <c r="C3085"/>
    </row>
    <row r="3086" spans="3:3" x14ac:dyDescent="0.25">
      <c r="C3086"/>
    </row>
    <row r="3087" spans="3:3" x14ac:dyDescent="0.25">
      <c r="C3087"/>
    </row>
    <row r="3088" spans="3:3" x14ac:dyDescent="0.25">
      <c r="C3088"/>
    </row>
    <row r="3089" spans="3:3" x14ac:dyDescent="0.25">
      <c r="C3089"/>
    </row>
    <row r="3090" spans="3:3" x14ac:dyDescent="0.25">
      <c r="C3090"/>
    </row>
    <row r="3091" spans="3:3" x14ac:dyDescent="0.25">
      <c r="C3091"/>
    </row>
    <row r="3092" spans="3:3" x14ac:dyDescent="0.25">
      <c r="C3092"/>
    </row>
    <row r="3093" spans="3:3" x14ac:dyDescent="0.25">
      <c r="C3093"/>
    </row>
    <row r="3094" spans="3:3" x14ac:dyDescent="0.25">
      <c r="C3094"/>
    </row>
    <row r="3095" spans="3:3" x14ac:dyDescent="0.25">
      <c r="C3095"/>
    </row>
    <row r="3096" spans="3:3" x14ac:dyDescent="0.25">
      <c r="C3096"/>
    </row>
    <row r="3097" spans="3:3" x14ac:dyDescent="0.25">
      <c r="C3097"/>
    </row>
    <row r="3098" spans="3:3" x14ac:dyDescent="0.25">
      <c r="C3098"/>
    </row>
    <row r="3099" spans="3:3" x14ac:dyDescent="0.25">
      <c r="C3099"/>
    </row>
    <row r="3100" spans="3:3" x14ac:dyDescent="0.25">
      <c r="C3100"/>
    </row>
    <row r="3101" spans="3:3" x14ac:dyDescent="0.25">
      <c r="C3101"/>
    </row>
    <row r="3102" spans="3:3" x14ac:dyDescent="0.25">
      <c r="C3102"/>
    </row>
    <row r="3103" spans="3:3" x14ac:dyDescent="0.25">
      <c r="C3103"/>
    </row>
    <row r="3104" spans="3:3" x14ac:dyDescent="0.25">
      <c r="C3104"/>
    </row>
    <row r="3105" spans="3:3" x14ac:dyDescent="0.25">
      <c r="C3105"/>
    </row>
    <row r="3106" spans="3:3" x14ac:dyDescent="0.25">
      <c r="C3106"/>
    </row>
    <row r="3107" spans="3:3" x14ac:dyDescent="0.25">
      <c r="C3107"/>
    </row>
    <row r="3108" spans="3:3" x14ac:dyDescent="0.25">
      <c r="C3108"/>
    </row>
    <row r="3109" spans="3:3" x14ac:dyDescent="0.25">
      <c r="C3109"/>
    </row>
    <row r="3110" spans="3:3" x14ac:dyDescent="0.25">
      <c r="C3110"/>
    </row>
    <row r="3111" spans="3:3" x14ac:dyDescent="0.25">
      <c r="C3111"/>
    </row>
    <row r="3112" spans="3:3" x14ac:dyDescent="0.25">
      <c r="C3112"/>
    </row>
    <row r="3113" spans="3:3" x14ac:dyDescent="0.25">
      <c r="C3113"/>
    </row>
    <row r="3114" spans="3:3" x14ac:dyDescent="0.25">
      <c r="C3114"/>
    </row>
    <row r="3115" spans="3:3" x14ac:dyDescent="0.25">
      <c r="C3115"/>
    </row>
    <row r="3116" spans="3:3" x14ac:dyDescent="0.25">
      <c r="C3116"/>
    </row>
    <row r="3117" spans="3:3" x14ac:dyDescent="0.25">
      <c r="C3117"/>
    </row>
    <row r="3118" spans="3:3" x14ac:dyDescent="0.25">
      <c r="C3118"/>
    </row>
    <row r="3119" spans="3:3" x14ac:dyDescent="0.25">
      <c r="C3119"/>
    </row>
    <row r="3120" spans="3:3" x14ac:dyDescent="0.25">
      <c r="C3120"/>
    </row>
    <row r="3121" spans="3:3" x14ac:dyDescent="0.25">
      <c r="C3121"/>
    </row>
    <row r="3122" spans="3:3" x14ac:dyDescent="0.25">
      <c r="C3122"/>
    </row>
    <row r="3123" spans="3:3" x14ac:dyDescent="0.25">
      <c r="C3123"/>
    </row>
    <row r="3124" spans="3:3" x14ac:dyDescent="0.25">
      <c r="C3124"/>
    </row>
    <row r="3125" spans="3:3" x14ac:dyDescent="0.25">
      <c r="C3125"/>
    </row>
    <row r="3126" spans="3:3" x14ac:dyDescent="0.25">
      <c r="C3126"/>
    </row>
    <row r="3127" spans="3:3" x14ac:dyDescent="0.25">
      <c r="C3127"/>
    </row>
    <row r="3128" spans="3:3" x14ac:dyDescent="0.25">
      <c r="C3128"/>
    </row>
    <row r="3129" spans="3:3" x14ac:dyDescent="0.25">
      <c r="C3129"/>
    </row>
    <row r="3130" spans="3:3" x14ac:dyDescent="0.25">
      <c r="C3130"/>
    </row>
    <row r="3131" spans="3:3" x14ac:dyDescent="0.25">
      <c r="C3131"/>
    </row>
    <row r="3132" spans="3:3" x14ac:dyDescent="0.25">
      <c r="C3132"/>
    </row>
    <row r="3133" spans="3:3" x14ac:dyDescent="0.25">
      <c r="C3133"/>
    </row>
    <row r="3134" spans="3:3" x14ac:dyDescent="0.25">
      <c r="C3134"/>
    </row>
    <row r="3135" spans="3:3" x14ac:dyDescent="0.25">
      <c r="C3135"/>
    </row>
    <row r="3136" spans="3:3" x14ac:dyDescent="0.25">
      <c r="C3136"/>
    </row>
    <row r="3137" spans="3:3" x14ac:dyDescent="0.25">
      <c r="C3137"/>
    </row>
    <row r="3138" spans="3:3" x14ac:dyDescent="0.25">
      <c r="C3138"/>
    </row>
    <row r="3139" spans="3:3" x14ac:dyDescent="0.25">
      <c r="C3139"/>
    </row>
    <row r="3140" spans="3:3" x14ac:dyDescent="0.25">
      <c r="C3140"/>
    </row>
    <row r="3141" spans="3:3" x14ac:dyDescent="0.25">
      <c r="C3141"/>
    </row>
    <row r="3142" spans="3:3" x14ac:dyDescent="0.25">
      <c r="C3142"/>
    </row>
    <row r="3143" spans="3:3" x14ac:dyDescent="0.25">
      <c r="C3143"/>
    </row>
    <row r="3144" spans="3:3" x14ac:dyDescent="0.25">
      <c r="C3144"/>
    </row>
    <row r="3145" spans="3:3" x14ac:dyDescent="0.25">
      <c r="C3145"/>
    </row>
    <row r="3146" spans="3:3" x14ac:dyDescent="0.25">
      <c r="C3146"/>
    </row>
    <row r="3147" spans="3:3" x14ac:dyDescent="0.25">
      <c r="C3147"/>
    </row>
    <row r="3148" spans="3:3" x14ac:dyDescent="0.25">
      <c r="C3148"/>
    </row>
    <row r="3149" spans="3:3" x14ac:dyDescent="0.25">
      <c r="C3149"/>
    </row>
    <row r="3150" spans="3:3" x14ac:dyDescent="0.25">
      <c r="C3150"/>
    </row>
    <row r="3151" spans="3:3" x14ac:dyDescent="0.25">
      <c r="C3151"/>
    </row>
    <row r="3152" spans="3:3" x14ac:dyDescent="0.25">
      <c r="C3152"/>
    </row>
    <row r="3153" spans="3:3" x14ac:dyDescent="0.25">
      <c r="C3153"/>
    </row>
    <row r="3154" spans="3:3" x14ac:dyDescent="0.25">
      <c r="C3154"/>
    </row>
    <row r="3155" spans="3:3" x14ac:dyDescent="0.25">
      <c r="C3155"/>
    </row>
    <row r="3156" spans="3:3" x14ac:dyDescent="0.25">
      <c r="C3156"/>
    </row>
    <row r="3157" spans="3:3" x14ac:dyDescent="0.25">
      <c r="C3157"/>
    </row>
    <row r="3158" spans="3:3" x14ac:dyDescent="0.25">
      <c r="C3158"/>
    </row>
    <row r="3159" spans="3:3" x14ac:dyDescent="0.25">
      <c r="C3159"/>
    </row>
    <row r="3160" spans="3:3" x14ac:dyDescent="0.25">
      <c r="C3160"/>
    </row>
    <row r="3161" spans="3:3" x14ac:dyDescent="0.25">
      <c r="C3161"/>
    </row>
    <row r="3162" spans="3:3" x14ac:dyDescent="0.25">
      <c r="C3162"/>
    </row>
    <row r="3163" spans="3:3" x14ac:dyDescent="0.25">
      <c r="C3163"/>
    </row>
    <row r="3164" spans="3:3" x14ac:dyDescent="0.25">
      <c r="C3164"/>
    </row>
    <row r="3165" spans="3:3" x14ac:dyDescent="0.25">
      <c r="C3165"/>
    </row>
    <row r="3166" spans="3:3" x14ac:dyDescent="0.25">
      <c r="C3166"/>
    </row>
    <row r="3167" spans="3:3" x14ac:dyDescent="0.25">
      <c r="C3167"/>
    </row>
    <row r="3168" spans="3:3" x14ac:dyDescent="0.25">
      <c r="C3168"/>
    </row>
    <row r="3169" spans="3:3" x14ac:dyDescent="0.25">
      <c r="C3169"/>
    </row>
    <row r="3170" spans="3:3" x14ac:dyDescent="0.25">
      <c r="C3170"/>
    </row>
    <row r="3171" spans="3:3" x14ac:dyDescent="0.25">
      <c r="C3171"/>
    </row>
    <row r="3172" spans="3:3" x14ac:dyDescent="0.25">
      <c r="C3172"/>
    </row>
    <row r="3173" spans="3:3" x14ac:dyDescent="0.25">
      <c r="C3173"/>
    </row>
    <row r="3174" spans="3:3" x14ac:dyDescent="0.25">
      <c r="C3174"/>
    </row>
    <row r="3175" spans="3:3" x14ac:dyDescent="0.25">
      <c r="C3175"/>
    </row>
    <row r="3176" spans="3:3" x14ac:dyDescent="0.25">
      <c r="C3176"/>
    </row>
    <row r="3177" spans="3:3" x14ac:dyDescent="0.25">
      <c r="C3177"/>
    </row>
    <row r="3178" spans="3:3" x14ac:dyDescent="0.25">
      <c r="C3178"/>
    </row>
    <row r="3179" spans="3:3" x14ac:dyDescent="0.25">
      <c r="C3179"/>
    </row>
    <row r="3180" spans="3:3" x14ac:dyDescent="0.25">
      <c r="C3180"/>
    </row>
    <row r="3181" spans="3:3" x14ac:dyDescent="0.25">
      <c r="C3181"/>
    </row>
    <row r="3182" spans="3:3" x14ac:dyDescent="0.25">
      <c r="C3182"/>
    </row>
    <row r="3183" spans="3:3" x14ac:dyDescent="0.25">
      <c r="C3183"/>
    </row>
    <row r="3184" spans="3:3" x14ac:dyDescent="0.25">
      <c r="C3184"/>
    </row>
    <row r="3185" spans="3:3" x14ac:dyDescent="0.25">
      <c r="C3185"/>
    </row>
    <row r="3186" spans="3:3" x14ac:dyDescent="0.25">
      <c r="C3186"/>
    </row>
    <row r="3187" spans="3:3" x14ac:dyDescent="0.25">
      <c r="C3187"/>
    </row>
    <row r="3188" spans="3:3" x14ac:dyDescent="0.25">
      <c r="C3188"/>
    </row>
    <row r="3189" spans="3:3" x14ac:dyDescent="0.25">
      <c r="C3189"/>
    </row>
    <row r="3190" spans="3:3" x14ac:dyDescent="0.25">
      <c r="C3190"/>
    </row>
    <row r="3191" spans="3:3" x14ac:dyDescent="0.25">
      <c r="C3191"/>
    </row>
    <row r="3192" spans="3:3" x14ac:dyDescent="0.25">
      <c r="C3192"/>
    </row>
    <row r="3193" spans="3:3" x14ac:dyDescent="0.25">
      <c r="C3193"/>
    </row>
    <row r="3194" spans="3:3" x14ac:dyDescent="0.25">
      <c r="C3194"/>
    </row>
    <row r="3195" spans="3:3" x14ac:dyDescent="0.25">
      <c r="C3195"/>
    </row>
    <row r="3196" spans="3:3" x14ac:dyDescent="0.25">
      <c r="C3196"/>
    </row>
    <row r="3197" spans="3:3" x14ac:dyDescent="0.25">
      <c r="C3197"/>
    </row>
    <row r="3198" spans="3:3" x14ac:dyDescent="0.25">
      <c r="C3198"/>
    </row>
    <row r="3199" spans="3:3" x14ac:dyDescent="0.25">
      <c r="C3199"/>
    </row>
    <row r="3200" spans="3:3" x14ac:dyDescent="0.25">
      <c r="C3200"/>
    </row>
    <row r="3201" spans="3:3" x14ac:dyDescent="0.25">
      <c r="C3201"/>
    </row>
    <row r="3202" spans="3:3" x14ac:dyDescent="0.25">
      <c r="C3202"/>
    </row>
    <row r="3203" spans="3:3" x14ac:dyDescent="0.25">
      <c r="C3203"/>
    </row>
    <row r="3204" spans="3:3" x14ac:dyDescent="0.25">
      <c r="C3204"/>
    </row>
    <row r="3205" spans="3:3" x14ac:dyDescent="0.25">
      <c r="C3205"/>
    </row>
    <row r="3206" spans="3:3" x14ac:dyDescent="0.25">
      <c r="C3206"/>
    </row>
    <row r="3207" spans="3:3" x14ac:dyDescent="0.25">
      <c r="C3207"/>
    </row>
    <row r="3208" spans="3:3" x14ac:dyDescent="0.25">
      <c r="C3208"/>
    </row>
    <row r="3209" spans="3:3" x14ac:dyDescent="0.25">
      <c r="C3209"/>
    </row>
    <row r="3210" spans="3:3" x14ac:dyDescent="0.25">
      <c r="C3210"/>
    </row>
    <row r="3211" spans="3:3" x14ac:dyDescent="0.25">
      <c r="C3211"/>
    </row>
    <row r="3212" spans="3:3" x14ac:dyDescent="0.25">
      <c r="C3212"/>
    </row>
    <row r="3213" spans="3:3" x14ac:dyDescent="0.25">
      <c r="C3213"/>
    </row>
    <row r="3214" spans="3:3" x14ac:dyDescent="0.25">
      <c r="C3214"/>
    </row>
    <row r="3215" spans="3:3" x14ac:dyDescent="0.25">
      <c r="C3215"/>
    </row>
    <row r="3216" spans="3:3" x14ac:dyDescent="0.25">
      <c r="C3216"/>
    </row>
    <row r="3217" spans="3:3" x14ac:dyDescent="0.25">
      <c r="C3217"/>
    </row>
    <row r="3218" spans="3:3" x14ac:dyDescent="0.25">
      <c r="C3218"/>
    </row>
    <row r="3219" spans="3:3" x14ac:dyDescent="0.25">
      <c r="C3219"/>
    </row>
    <row r="3220" spans="3:3" x14ac:dyDescent="0.25">
      <c r="C3220"/>
    </row>
    <row r="3221" spans="3:3" x14ac:dyDescent="0.25">
      <c r="C3221"/>
    </row>
    <row r="3222" spans="3:3" x14ac:dyDescent="0.25">
      <c r="C3222"/>
    </row>
    <row r="3223" spans="3:3" x14ac:dyDescent="0.25">
      <c r="C3223"/>
    </row>
    <row r="3224" spans="3:3" x14ac:dyDescent="0.25">
      <c r="C3224"/>
    </row>
    <row r="3225" spans="3:3" x14ac:dyDescent="0.25">
      <c r="C3225"/>
    </row>
    <row r="3226" spans="3:3" x14ac:dyDescent="0.25">
      <c r="C3226"/>
    </row>
    <row r="3227" spans="3:3" x14ac:dyDescent="0.25">
      <c r="C3227"/>
    </row>
    <row r="3228" spans="3:3" x14ac:dyDescent="0.25">
      <c r="C3228"/>
    </row>
    <row r="3229" spans="3:3" x14ac:dyDescent="0.25">
      <c r="C3229"/>
    </row>
    <row r="3230" spans="3:3" x14ac:dyDescent="0.25">
      <c r="C3230"/>
    </row>
    <row r="3231" spans="3:3" x14ac:dyDescent="0.25">
      <c r="C3231"/>
    </row>
    <row r="3232" spans="3:3" x14ac:dyDescent="0.25">
      <c r="C3232"/>
    </row>
    <row r="3233" spans="3:3" x14ac:dyDescent="0.25">
      <c r="C3233"/>
    </row>
    <row r="3234" spans="3:3" x14ac:dyDescent="0.25">
      <c r="C3234"/>
    </row>
    <row r="3235" spans="3:3" x14ac:dyDescent="0.25">
      <c r="C3235"/>
    </row>
    <row r="3236" spans="3:3" x14ac:dyDescent="0.25">
      <c r="C3236"/>
    </row>
    <row r="3237" spans="3:3" x14ac:dyDescent="0.25">
      <c r="C3237"/>
    </row>
    <row r="3238" spans="3:3" x14ac:dyDescent="0.25">
      <c r="C3238"/>
    </row>
    <row r="3239" spans="3:3" x14ac:dyDescent="0.25">
      <c r="C3239"/>
    </row>
    <row r="3240" spans="3:3" x14ac:dyDescent="0.25">
      <c r="C3240"/>
    </row>
    <row r="3241" spans="3:3" x14ac:dyDescent="0.25">
      <c r="C3241"/>
    </row>
    <row r="3242" spans="3:3" x14ac:dyDescent="0.25">
      <c r="C3242"/>
    </row>
    <row r="3243" spans="3:3" x14ac:dyDescent="0.25">
      <c r="C3243"/>
    </row>
    <row r="3244" spans="3:3" x14ac:dyDescent="0.25">
      <c r="C3244"/>
    </row>
    <row r="3245" spans="3:3" x14ac:dyDescent="0.25">
      <c r="C3245"/>
    </row>
    <row r="3246" spans="3:3" x14ac:dyDescent="0.25">
      <c r="C3246"/>
    </row>
    <row r="3247" spans="3:3" x14ac:dyDescent="0.25">
      <c r="C3247"/>
    </row>
    <row r="3248" spans="3:3" x14ac:dyDescent="0.25">
      <c r="C3248"/>
    </row>
    <row r="3249" spans="3:3" x14ac:dyDescent="0.25">
      <c r="C3249"/>
    </row>
    <row r="3250" spans="3:3" x14ac:dyDescent="0.25">
      <c r="C3250"/>
    </row>
    <row r="3251" spans="3:3" x14ac:dyDescent="0.25">
      <c r="C3251"/>
    </row>
    <row r="3252" spans="3:3" x14ac:dyDescent="0.25">
      <c r="C3252"/>
    </row>
    <row r="3253" spans="3:3" x14ac:dyDescent="0.25">
      <c r="C3253"/>
    </row>
    <row r="3254" spans="3:3" x14ac:dyDescent="0.25">
      <c r="C3254"/>
    </row>
    <row r="3255" spans="3:3" x14ac:dyDescent="0.25">
      <c r="C3255"/>
    </row>
    <row r="3256" spans="3:3" x14ac:dyDescent="0.25">
      <c r="C3256"/>
    </row>
    <row r="3257" spans="3:3" x14ac:dyDescent="0.25">
      <c r="C3257"/>
    </row>
    <row r="3258" spans="3:3" x14ac:dyDescent="0.25">
      <c r="C3258"/>
    </row>
    <row r="3259" spans="3:3" x14ac:dyDescent="0.25">
      <c r="C3259"/>
    </row>
    <row r="3260" spans="3:3" x14ac:dyDescent="0.25">
      <c r="C3260"/>
    </row>
    <row r="3261" spans="3:3" x14ac:dyDescent="0.25">
      <c r="C3261"/>
    </row>
    <row r="3262" spans="3:3" x14ac:dyDescent="0.25">
      <c r="C3262"/>
    </row>
    <row r="3263" spans="3:3" x14ac:dyDescent="0.25">
      <c r="C3263"/>
    </row>
    <row r="3264" spans="3:3" x14ac:dyDescent="0.25">
      <c r="C3264"/>
    </row>
    <row r="3265" spans="3:3" x14ac:dyDescent="0.25">
      <c r="C3265"/>
    </row>
    <row r="3266" spans="3:3" x14ac:dyDescent="0.25">
      <c r="C3266"/>
    </row>
    <row r="3267" spans="3:3" x14ac:dyDescent="0.25">
      <c r="C3267"/>
    </row>
    <row r="3268" spans="3:3" x14ac:dyDescent="0.25">
      <c r="C3268"/>
    </row>
    <row r="3269" spans="3:3" x14ac:dyDescent="0.25">
      <c r="C3269"/>
    </row>
    <row r="3270" spans="3:3" x14ac:dyDescent="0.25">
      <c r="C3270"/>
    </row>
    <row r="3271" spans="3:3" x14ac:dyDescent="0.25">
      <c r="C3271"/>
    </row>
    <row r="3272" spans="3:3" x14ac:dyDescent="0.25">
      <c r="C3272"/>
    </row>
    <row r="3273" spans="3:3" x14ac:dyDescent="0.25">
      <c r="C3273"/>
    </row>
    <row r="3274" spans="3:3" x14ac:dyDescent="0.25">
      <c r="C3274"/>
    </row>
    <row r="3275" spans="3:3" x14ac:dyDescent="0.25">
      <c r="C3275"/>
    </row>
    <row r="3276" spans="3:3" x14ac:dyDescent="0.25">
      <c r="C3276"/>
    </row>
    <row r="3277" spans="3:3" x14ac:dyDescent="0.25">
      <c r="C3277"/>
    </row>
    <row r="3278" spans="3:3" x14ac:dyDescent="0.25">
      <c r="C3278"/>
    </row>
    <row r="3279" spans="3:3" x14ac:dyDescent="0.25">
      <c r="C3279"/>
    </row>
    <row r="3280" spans="3:3" x14ac:dyDescent="0.25">
      <c r="C3280"/>
    </row>
    <row r="3281" spans="3:3" x14ac:dyDescent="0.25">
      <c r="C3281"/>
    </row>
    <row r="3282" spans="3:3" x14ac:dyDescent="0.25">
      <c r="C3282"/>
    </row>
    <row r="3283" spans="3:3" x14ac:dyDescent="0.25">
      <c r="C3283"/>
    </row>
    <row r="3284" spans="3:3" x14ac:dyDescent="0.25">
      <c r="C3284"/>
    </row>
    <row r="3285" spans="3:3" x14ac:dyDescent="0.25">
      <c r="C3285"/>
    </row>
    <row r="3286" spans="3:3" x14ac:dyDescent="0.25">
      <c r="C3286"/>
    </row>
    <row r="3287" spans="3:3" x14ac:dyDescent="0.25">
      <c r="C3287"/>
    </row>
    <row r="3288" spans="3:3" x14ac:dyDescent="0.25">
      <c r="C3288"/>
    </row>
    <row r="3289" spans="3:3" x14ac:dyDescent="0.25">
      <c r="C3289"/>
    </row>
    <row r="3290" spans="3:3" x14ac:dyDescent="0.25">
      <c r="C3290"/>
    </row>
    <row r="3291" spans="3:3" x14ac:dyDescent="0.25">
      <c r="C3291"/>
    </row>
    <row r="3292" spans="3:3" x14ac:dyDescent="0.25">
      <c r="C3292"/>
    </row>
    <row r="3293" spans="3:3" x14ac:dyDescent="0.25">
      <c r="C3293"/>
    </row>
    <row r="3294" spans="3:3" x14ac:dyDescent="0.25">
      <c r="C3294"/>
    </row>
    <row r="3295" spans="3:3" x14ac:dyDescent="0.25">
      <c r="C3295"/>
    </row>
  </sheetData>
  <sortState ref="A2:C349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sqref="A1:A1048576"/>
    </sheetView>
  </sheetViews>
  <sheetFormatPr defaultRowHeight="15" x14ac:dyDescent="0.25"/>
  <cols>
    <col min="1" max="1" width="20.85546875" customWidth="1"/>
  </cols>
  <sheetData>
    <row r="1" spans="1:1" x14ac:dyDescent="0.25">
      <c r="A1" s="12" t="s">
        <v>710</v>
      </c>
    </row>
    <row r="2" spans="1:1" x14ac:dyDescent="0.25">
      <c r="A2" t="s">
        <v>160</v>
      </c>
    </row>
    <row r="3" spans="1:1" x14ac:dyDescent="0.25">
      <c r="A3" t="s">
        <v>451</v>
      </c>
    </row>
    <row r="4" spans="1:1" x14ac:dyDescent="0.25">
      <c r="A4" t="s">
        <v>241</v>
      </c>
    </row>
    <row r="5" spans="1:1" x14ac:dyDescent="0.25">
      <c r="A5" t="s">
        <v>429</v>
      </c>
    </row>
    <row r="6" spans="1:1" x14ac:dyDescent="0.25">
      <c r="A6" t="s">
        <v>97</v>
      </c>
    </row>
    <row r="7" spans="1:1" x14ac:dyDescent="0.25">
      <c r="A7" t="s">
        <v>140</v>
      </c>
    </row>
    <row r="8" spans="1:1" x14ac:dyDescent="0.25">
      <c r="A8" t="s">
        <v>412</v>
      </c>
    </row>
    <row r="9" spans="1:1" x14ac:dyDescent="0.25">
      <c r="A9" t="s">
        <v>228</v>
      </c>
    </row>
    <row r="10" spans="1:1" x14ac:dyDescent="0.25">
      <c r="A10" t="s">
        <v>178</v>
      </c>
    </row>
    <row r="11" spans="1:1" x14ac:dyDescent="0.25">
      <c r="A11" t="s">
        <v>272</v>
      </c>
    </row>
    <row r="12" spans="1:1" x14ac:dyDescent="0.25">
      <c r="A12" t="s">
        <v>540</v>
      </c>
    </row>
    <row r="13" spans="1:1" x14ac:dyDescent="0.25">
      <c r="A13" t="s">
        <v>463</v>
      </c>
    </row>
    <row r="14" spans="1:1" x14ac:dyDescent="0.25">
      <c r="A14" t="s">
        <v>185</v>
      </c>
    </row>
    <row r="15" spans="1:1" x14ac:dyDescent="0.25">
      <c r="A15" t="s">
        <v>193</v>
      </c>
    </row>
    <row r="16" spans="1:1" x14ac:dyDescent="0.25">
      <c r="A16" t="s">
        <v>84</v>
      </c>
    </row>
    <row r="17" spans="1:1" x14ac:dyDescent="0.25">
      <c r="A17" t="s">
        <v>280</v>
      </c>
    </row>
    <row r="18" spans="1:1" x14ac:dyDescent="0.25">
      <c r="A18" t="s">
        <v>537</v>
      </c>
    </row>
    <row r="19" spans="1:1" x14ac:dyDescent="0.25">
      <c r="A19" t="s">
        <v>532</v>
      </c>
    </row>
    <row r="20" spans="1:1" x14ac:dyDescent="0.25">
      <c r="A20" t="s">
        <v>529</v>
      </c>
    </row>
    <row r="21" spans="1:1" x14ac:dyDescent="0.25">
      <c r="A21" t="s">
        <v>457</v>
      </c>
    </row>
    <row r="22" spans="1:1" x14ac:dyDescent="0.25">
      <c r="A22" t="s">
        <v>588</v>
      </c>
    </row>
    <row r="23" spans="1:1" x14ac:dyDescent="0.25">
      <c r="A23" t="s">
        <v>591</v>
      </c>
    </row>
    <row r="24" spans="1:1" x14ac:dyDescent="0.25">
      <c r="A24" t="s">
        <v>103</v>
      </c>
    </row>
    <row r="25" spans="1:1" x14ac:dyDescent="0.25">
      <c r="A25" t="s">
        <v>35</v>
      </c>
    </row>
    <row r="26" spans="1:1" x14ac:dyDescent="0.25">
      <c r="A26" t="s">
        <v>231</v>
      </c>
    </row>
    <row r="27" spans="1:1" x14ac:dyDescent="0.25">
      <c r="A27" t="s">
        <v>266</v>
      </c>
    </row>
    <row r="28" spans="1:1" x14ac:dyDescent="0.25">
      <c r="A28" t="s">
        <v>487</v>
      </c>
    </row>
    <row r="29" spans="1:1" x14ac:dyDescent="0.25">
      <c r="A29" t="s">
        <v>57</v>
      </c>
    </row>
    <row r="30" spans="1:1" x14ac:dyDescent="0.25">
      <c r="A30" t="s">
        <v>260</v>
      </c>
    </row>
    <row r="31" spans="1:1" x14ac:dyDescent="0.25">
      <c r="A31" t="s">
        <v>149</v>
      </c>
    </row>
    <row r="32" spans="1:1" x14ac:dyDescent="0.25">
      <c r="A32" t="s">
        <v>87</v>
      </c>
    </row>
    <row r="33" spans="1:1" x14ac:dyDescent="0.25">
      <c r="A33" t="s">
        <v>32</v>
      </c>
    </row>
    <row r="34" spans="1:1" x14ac:dyDescent="0.25">
      <c r="A34" t="s">
        <v>81</v>
      </c>
    </row>
    <row r="35" spans="1:1" x14ac:dyDescent="0.25">
      <c r="A35" t="s">
        <v>62</v>
      </c>
    </row>
    <row r="36" spans="1:1" x14ac:dyDescent="0.25">
      <c r="A36" t="s">
        <v>157</v>
      </c>
    </row>
    <row r="37" spans="1:1" x14ac:dyDescent="0.25">
      <c r="A37" t="s">
        <v>415</v>
      </c>
    </row>
    <row r="38" spans="1:1" x14ac:dyDescent="0.25">
      <c r="A38" t="s">
        <v>652</v>
      </c>
    </row>
    <row r="39" spans="1:1" x14ac:dyDescent="0.25">
      <c r="A39" t="s">
        <v>550</v>
      </c>
    </row>
    <row r="40" spans="1:1" x14ac:dyDescent="0.25">
      <c r="A40" t="s">
        <v>514</v>
      </c>
    </row>
    <row r="41" spans="1:1" x14ac:dyDescent="0.25">
      <c r="A41" t="s">
        <v>143</v>
      </c>
    </row>
    <row r="42" spans="1:1" x14ac:dyDescent="0.25">
      <c r="A42" t="s">
        <v>547</v>
      </c>
    </row>
    <row r="43" spans="1:1" x14ac:dyDescent="0.25">
      <c r="A43" t="s">
        <v>247</v>
      </c>
    </row>
    <row r="44" spans="1:1" x14ac:dyDescent="0.25">
      <c r="A44" t="s">
        <v>490</v>
      </c>
    </row>
    <row r="45" spans="1:1" x14ac:dyDescent="0.25">
      <c r="A45" t="s">
        <v>263</v>
      </c>
    </row>
    <row r="46" spans="1:1" x14ac:dyDescent="0.25">
      <c r="A46" t="s">
        <v>244</v>
      </c>
    </row>
    <row r="47" spans="1:1" x14ac:dyDescent="0.25">
      <c r="A47" t="s">
        <v>496</v>
      </c>
    </row>
    <row r="48" spans="1:1" x14ac:dyDescent="0.25">
      <c r="A48" t="s">
        <v>257</v>
      </c>
    </row>
    <row r="49" spans="1:1" x14ac:dyDescent="0.25">
      <c r="A49" t="s">
        <v>501</v>
      </c>
    </row>
    <row r="50" spans="1:1" x14ac:dyDescent="0.25">
      <c r="A50" t="s">
        <v>196</v>
      </c>
    </row>
    <row r="51" spans="1:1" x14ac:dyDescent="0.25">
      <c r="A51" t="s">
        <v>460</v>
      </c>
    </row>
    <row r="52" spans="1:1" x14ac:dyDescent="0.25">
      <c r="A52" t="s">
        <v>378</v>
      </c>
    </row>
    <row r="53" spans="1:1" x14ac:dyDescent="0.25">
      <c r="A53" t="s">
        <v>188</v>
      </c>
    </row>
    <row r="54" spans="1:1" x14ac:dyDescent="0.25">
      <c r="A54" t="s">
        <v>432</v>
      </c>
    </row>
    <row r="55" spans="1:1" x14ac:dyDescent="0.25">
      <c r="A55" t="s">
        <v>236</v>
      </c>
    </row>
    <row r="56" spans="1:1" x14ac:dyDescent="0.25">
      <c r="A56" t="s">
        <v>269</v>
      </c>
    </row>
    <row r="57" spans="1:1" x14ac:dyDescent="0.25">
      <c r="A57" t="s">
        <v>130</v>
      </c>
    </row>
    <row r="58" spans="1:1" x14ac:dyDescent="0.25">
      <c r="A58" t="s">
        <v>110</v>
      </c>
    </row>
    <row r="59" spans="1:1" x14ac:dyDescent="0.25">
      <c r="A59" t="s">
        <v>454</v>
      </c>
    </row>
    <row r="60" spans="1:1" x14ac:dyDescent="0.25">
      <c r="A60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15" workbookViewId="0">
      <selection activeCell="F26" sqref="F26"/>
    </sheetView>
  </sheetViews>
  <sheetFormatPr defaultRowHeight="15" customHeight="1" x14ac:dyDescent="0.25"/>
  <cols>
    <col min="1" max="2" width="23.28515625" customWidth="1"/>
  </cols>
  <sheetData>
    <row r="1" spans="1:2" ht="15" customHeight="1" x14ac:dyDescent="0.25">
      <c r="A1" s="15" t="s">
        <v>710</v>
      </c>
      <c r="B1" s="15" t="s">
        <v>3671</v>
      </c>
    </row>
    <row r="2" spans="1:2" ht="15" customHeight="1" x14ac:dyDescent="0.25">
      <c r="A2" s="16" t="s">
        <v>160</v>
      </c>
      <c r="B2" s="16" t="s">
        <v>1383</v>
      </c>
    </row>
    <row r="3" spans="1:2" ht="15" customHeight="1" x14ac:dyDescent="0.25">
      <c r="A3" s="16" t="s">
        <v>451</v>
      </c>
      <c r="B3" s="16" t="s">
        <v>1173</v>
      </c>
    </row>
    <row r="4" spans="1:2" ht="15" customHeight="1" x14ac:dyDescent="0.25">
      <c r="A4" s="16" t="s">
        <v>241</v>
      </c>
      <c r="B4" s="16" t="s">
        <v>3171</v>
      </c>
    </row>
    <row r="5" spans="1:2" ht="15" customHeight="1" x14ac:dyDescent="0.25">
      <c r="A5" s="16" t="s">
        <v>429</v>
      </c>
      <c r="B5" s="16" t="s">
        <v>3239</v>
      </c>
    </row>
    <row r="6" spans="1:2" ht="15" customHeight="1" x14ac:dyDescent="0.25">
      <c r="A6" s="16" t="s">
        <v>140</v>
      </c>
      <c r="B6" s="16" t="s">
        <v>2564</v>
      </c>
    </row>
    <row r="7" spans="1:2" ht="15" customHeight="1" x14ac:dyDescent="0.25">
      <c r="A7" s="16" t="s">
        <v>412</v>
      </c>
      <c r="B7" s="16" t="s">
        <v>2415</v>
      </c>
    </row>
    <row r="8" spans="1:2" ht="15" customHeight="1" x14ac:dyDescent="0.25">
      <c r="A8" s="16" t="s">
        <v>228</v>
      </c>
      <c r="B8" s="16" t="s">
        <v>2658</v>
      </c>
    </row>
    <row r="9" spans="1:2" ht="15" customHeight="1" x14ac:dyDescent="0.25">
      <c r="A9" s="16" t="s">
        <v>178</v>
      </c>
      <c r="B9" s="16" t="s">
        <v>1681</v>
      </c>
    </row>
    <row r="10" spans="1:2" ht="15" customHeight="1" x14ac:dyDescent="0.25">
      <c r="A10" s="16" t="s">
        <v>272</v>
      </c>
      <c r="B10" s="16" t="s">
        <v>3586</v>
      </c>
    </row>
    <row r="11" spans="1:2" ht="15" customHeight="1" x14ac:dyDescent="0.25">
      <c r="A11" s="16" t="s">
        <v>540</v>
      </c>
      <c r="B11" s="16" t="s">
        <v>2564</v>
      </c>
    </row>
    <row r="12" spans="1:2" ht="15" customHeight="1" x14ac:dyDescent="0.25">
      <c r="A12" s="16" t="s">
        <v>463</v>
      </c>
      <c r="B12" s="16" t="s">
        <v>1176</v>
      </c>
    </row>
    <row r="13" spans="1:2" ht="15" customHeight="1" x14ac:dyDescent="0.25">
      <c r="A13" s="16" t="s">
        <v>185</v>
      </c>
      <c r="B13" s="16" t="s">
        <v>965</v>
      </c>
    </row>
    <row r="14" spans="1:2" ht="15" customHeight="1" x14ac:dyDescent="0.25">
      <c r="A14" s="16" t="s">
        <v>193</v>
      </c>
      <c r="B14" s="16" t="s">
        <v>2803</v>
      </c>
    </row>
    <row r="15" spans="1:2" ht="15" customHeight="1" x14ac:dyDescent="0.25">
      <c r="A15" s="16" t="s">
        <v>280</v>
      </c>
      <c r="B15" s="16" t="s">
        <v>1145</v>
      </c>
    </row>
    <row r="16" spans="1:2" ht="15" customHeight="1" x14ac:dyDescent="0.25">
      <c r="A16" s="16" t="s">
        <v>537</v>
      </c>
      <c r="B16" s="16" t="s">
        <v>3362</v>
      </c>
    </row>
    <row r="17" spans="1:2" ht="15" customHeight="1" x14ac:dyDescent="0.25">
      <c r="A17" s="16" t="s">
        <v>532</v>
      </c>
      <c r="B17" s="16" t="s">
        <v>1670</v>
      </c>
    </row>
    <row r="18" spans="1:2" ht="15" customHeight="1" x14ac:dyDescent="0.25">
      <c r="A18" s="16" t="s">
        <v>529</v>
      </c>
      <c r="B18" s="16" t="s">
        <v>2161</v>
      </c>
    </row>
    <row r="19" spans="1:2" ht="15" customHeight="1" x14ac:dyDescent="0.25">
      <c r="A19" s="16" t="s">
        <v>457</v>
      </c>
      <c r="B19" s="16" t="s">
        <v>1691</v>
      </c>
    </row>
    <row r="20" spans="1:2" ht="15" customHeight="1" x14ac:dyDescent="0.25">
      <c r="A20" s="16" t="s">
        <v>588</v>
      </c>
      <c r="B20" s="16" t="s">
        <v>1044</v>
      </c>
    </row>
    <row r="21" spans="1:2" ht="15" customHeight="1" x14ac:dyDescent="0.25">
      <c r="A21" s="16" t="s">
        <v>591</v>
      </c>
      <c r="B21" s="16" t="s">
        <v>981</v>
      </c>
    </row>
    <row r="22" spans="1:2" ht="15" customHeight="1" x14ac:dyDescent="0.25">
      <c r="A22" s="16" t="s">
        <v>103</v>
      </c>
      <c r="B22" s="16" t="s">
        <v>981</v>
      </c>
    </row>
    <row r="23" spans="1:2" ht="15" customHeight="1" x14ac:dyDescent="0.25">
      <c r="A23" s="16" t="s">
        <v>231</v>
      </c>
      <c r="B23" s="16" t="s">
        <v>2135</v>
      </c>
    </row>
    <row r="24" spans="1:2" ht="15" customHeight="1" x14ac:dyDescent="0.25">
      <c r="A24" s="16" t="s">
        <v>266</v>
      </c>
      <c r="B24" s="16" t="s">
        <v>1328</v>
      </c>
    </row>
    <row r="25" spans="1:2" ht="15" customHeight="1" x14ac:dyDescent="0.25">
      <c r="A25" s="16" t="s">
        <v>487</v>
      </c>
      <c r="B25" s="16" t="s">
        <v>1418</v>
      </c>
    </row>
    <row r="26" spans="1:2" ht="15" customHeight="1" x14ac:dyDescent="0.25">
      <c r="A26" s="16" t="s">
        <v>260</v>
      </c>
      <c r="B26" s="16" t="s">
        <v>3311</v>
      </c>
    </row>
    <row r="27" spans="1:2" ht="15" customHeight="1" x14ac:dyDescent="0.25">
      <c r="A27" s="16" t="s">
        <v>149</v>
      </c>
      <c r="B27" s="16" t="s">
        <v>1254</v>
      </c>
    </row>
    <row r="28" spans="1:2" ht="15" customHeight="1" x14ac:dyDescent="0.25">
      <c r="A28" s="16" t="s">
        <v>157</v>
      </c>
      <c r="B28" s="16" t="s">
        <v>2068</v>
      </c>
    </row>
    <row r="29" spans="1:2" ht="15" customHeight="1" x14ac:dyDescent="0.25">
      <c r="A29" s="16" t="s">
        <v>415</v>
      </c>
      <c r="B29" s="16" t="s">
        <v>1226</v>
      </c>
    </row>
    <row r="30" spans="1:2" ht="15" customHeight="1" x14ac:dyDescent="0.25">
      <c r="A30" s="16" t="s">
        <v>652</v>
      </c>
      <c r="B30" s="16" t="s">
        <v>1986</v>
      </c>
    </row>
    <row r="31" spans="1:2" ht="15" customHeight="1" x14ac:dyDescent="0.25">
      <c r="A31" s="16" t="s">
        <v>550</v>
      </c>
      <c r="B31" s="16" t="s">
        <v>2399</v>
      </c>
    </row>
    <row r="32" spans="1:2" ht="15" customHeight="1" x14ac:dyDescent="0.25">
      <c r="A32" s="16" t="s">
        <v>514</v>
      </c>
      <c r="B32" s="16" t="s">
        <v>1254</v>
      </c>
    </row>
    <row r="33" spans="1:2" ht="15" customHeight="1" x14ac:dyDescent="0.25">
      <c r="A33" s="16" t="s">
        <v>143</v>
      </c>
      <c r="B33" s="16" t="s">
        <v>3583</v>
      </c>
    </row>
    <row r="34" spans="1:2" ht="15" customHeight="1" x14ac:dyDescent="0.25">
      <c r="A34" s="16" t="s">
        <v>547</v>
      </c>
      <c r="B34" s="16" t="s">
        <v>931</v>
      </c>
    </row>
    <row r="35" spans="1:2" ht="15" customHeight="1" x14ac:dyDescent="0.25">
      <c r="A35" s="16" t="s">
        <v>247</v>
      </c>
      <c r="B35" s="16" t="s">
        <v>1730</v>
      </c>
    </row>
    <row r="36" spans="1:2" ht="15" customHeight="1" x14ac:dyDescent="0.25">
      <c r="A36" s="16" t="s">
        <v>490</v>
      </c>
      <c r="B36" s="16" t="s">
        <v>896</v>
      </c>
    </row>
    <row r="37" spans="1:2" ht="15" customHeight="1" x14ac:dyDescent="0.25">
      <c r="A37" s="16" t="s">
        <v>263</v>
      </c>
      <c r="B37" s="16" t="s">
        <v>3324</v>
      </c>
    </row>
    <row r="38" spans="1:2" ht="15" customHeight="1" x14ac:dyDescent="0.25">
      <c r="A38" s="16" t="s">
        <v>244</v>
      </c>
      <c r="B38" s="16" t="s">
        <v>2860</v>
      </c>
    </row>
    <row r="39" spans="1:2" ht="15" customHeight="1" x14ac:dyDescent="0.25">
      <c r="A39" s="16" t="s">
        <v>496</v>
      </c>
      <c r="B39" s="16" t="s">
        <v>1190</v>
      </c>
    </row>
    <row r="40" spans="1:2" ht="15" customHeight="1" x14ac:dyDescent="0.25">
      <c r="A40" s="16" t="s">
        <v>257</v>
      </c>
      <c r="B40" s="16" t="s">
        <v>2867</v>
      </c>
    </row>
    <row r="41" spans="1:2" ht="15" customHeight="1" x14ac:dyDescent="0.25">
      <c r="A41" s="16" t="s">
        <v>501</v>
      </c>
      <c r="B41" s="16" t="s">
        <v>1430</v>
      </c>
    </row>
    <row r="42" spans="1:2" ht="15" customHeight="1" x14ac:dyDescent="0.25">
      <c r="A42" s="16" t="s">
        <v>196</v>
      </c>
      <c r="B42" s="16" t="s">
        <v>3452</v>
      </c>
    </row>
    <row r="43" spans="1:2" ht="15" customHeight="1" x14ac:dyDescent="0.25">
      <c r="A43" s="16" t="s">
        <v>460</v>
      </c>
      <c r="B43" s="16" t="s">
        <v>3357</v>
      </c>
    </row>
    <row r="44" spans="1:2" ht="15" customHeight="1" x14ac:dyDescent="0.25">
      <c r="A44" s="16" t="s">
        <v>378</v>
      </c>
      <c r="B44" s="16" t="s">
        <v>2391</v>
      </c>
    </row>
    <row r="45" spans="1:2" ht="15" customHeight="1" x14ac:dyDescent="0.25">
      <c r="A45" s="16" t="s">
        <v>188</v>
      </c>
      <c r="B45" s="16" t="s">
        <v>1828</v>
      </c>
    </row>
    <row r="46" spans="1:2" ht="15" customHeight="1" x14ac:dyDescent="0.25">
      <c r="A46" s="16" t="s">
        <v>432</v>
      </c>
      <c r="B46" s="16" t="s">
        <v>3546</v>
      </c>
    </row>
    <row r="47" spans="1:2" ht="15" customHeight="1" x14ac:dyDescent="0.25">
      <c r="A47" s="16" t="s">
        <v>236</v>
      </c>
      <c r="B47" s="16" t="s">
        <v>2629</v>
      </c>
    </row>
    <row r="48" spans="1:2" ht="15" customHeight="1" x14ac:dyDescent="0.25">
      <c r="A48" s="16" t="s">
        <v>269</v>
      </c>
      <c r="B48" s="16" t="s">
        <v>1430</v>
      </c>
    </row>
    <row r="49" spans="1:2" ht="15" customHeight="1" x14ac:dyDescent="0.25">
      <c r="A49" s="16" t="s">
        <v>130</v>
      </c>
      <c r="B49" s="16" t="s">
        <v>939</v>
      </c>
    </row>
    <row r="50" spans="1:2" ht="15" customHeight="1" x14ac:dyDescent="0.25">
      <c r="A50" s="16" t="s">
        <v>110</v>
      </c>
      <c r="B50" s="16" t="s">
        <v>1115</v>
      </c>
    </row>
    <row r="51" spans="1:2" ht="15" customHeight="1" x14ac:dyDescent="0.25">
      <c r="A51" s="16" t="s">
        <v>454</v>
      </c>
      <c r="B51" s="16" t="s">
        <v>934</v>
      </c>
    </row>
    <row r="52" spans="1:2" ht="15" customHeight="1" x14ac:dyDescent="0.25">
      <c r="A52" s="16" t="s">
        <v>133</v>
      </c>
      <c r="B52" s="16" t="s">
        <v>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Layout2</vt:lpstr>
      <vt:lpstr>Tpapel</vt:lpstr>
      <vt:lpstr>TRatingNames</vt:lpstr>
      <vt:lpstr>Sheet4</vt:lpstr>
      <vt:lpstr>Sheet5</vt:lpstr>
      <vt:lpstr>FromDB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2019-06-10T13:17:46Z</dcterms:created>
  <dcterms:modified xsi:type="dcterms:W3CDTF">2019-06-10T15:12:01Z</dcterms:modified>
</cp:coreProperties>
</file>