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<sst xmlns="http://schemas.openxmlformats.org/spreadsheetml/2006/main" count="181" uniqueCount="65">
  <si>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</si>
  <si>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</si>
  <si>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</si>
  <si>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</si>
  <si>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</si>
  <si>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</si>
  <si>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</si>
  <si>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</si>
  <si>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</si>
  <si>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</si>
  <si>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</si>
  <si>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</si>
  <si>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</si>
  <si>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</si>
  <si>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</si>
  <si>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</si>
  <si>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</si>
  <si>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</si>
  <si>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China</t>
  </si>
  <si>
    <t>Noruega</t>
  </si>
  <si>
    <t>México</t>
  </si>
  <si>
    <t>Argentina</t>
  </si>
  <si>
    <t>Estados Unidos</t>
  </si>
  <si>
    <t>Albânia</t>
  </si>
  <si>
    <t>Países Baixos (Holanda)</t>
  </si>
  <si>
    <t>Itália</t>
  </si>
  <si>
    <t>Reino Unido</t>
  </si>
  <si>
    <t>Alemanha</t>
  </si>
  <si>
    <t>Portugal</t>
  </si>
  <si>
    <t>Iraque</t>
  </si>
  <si>
    <t>Bélgica</t>
  </si>
  <si>
    <t>França</t>
  </si>
  <si>
    <t>Índia</t>
  </si>
  <si>
    <t>Peru</t>
  </si>
  <si>
    <t>Colômbia</t>
  </si>
  <si>
    <t>África do Sul</t>
  </si>
  <si>
    <t>Japão</t>
  </si>
  <si>
    <t>Canadá</t>
  </si>
  <si>
    <t>Uruguai</t>
  </si>
  <si>
    <t>Nova Caledônia</t>
  </si>
  <si>
    <t>Chile</t>
  </si>
  <si>
    <t>Gana</t>
  </si>
  <si>
    <t>Paraguai</t>
  </si>
  <si>
    <t>Costa Rica</t>
  </si>
  <si>
    <t>República Dominicana</t>
  </si>
  <si>
    <t>Descrição (SH2)</t>
  </si>
  <si>
    <t>%</t>
  </si>
  <si>
    <t>Carnes e miudezas, comestíveis</t>
  </si>
  <si>
    <t>Produtos químicos inorgânicos; compostos inorgânicos ou orgânicos de metais preciosos, de elementos radioativos, de metais das terras raras ou de isótopos</t>
  </si>
  <si>
    <t>Ferro fundido, ferro e aço</t>
  </si>
  <si>
    <t>Produtos diversos das indústrias químicas</t>
  </si>
  <si>
    <t>Vestuário e seus acessórios, exceto de Malha</t>
  </si>
  <si>
    <t>Matérias albuminóides; produtos à base de amidos ou de féculas modificados; colas; enzimas</t>
  </si>
  <si>
    <t xml:space="preserve">Outros </t>
  </si>
  <si>
    <t>Sal; enxofre; terras e pedras; gesso, cal e cimento</t>
  </si>
  <si>
    <t>Instrumentos e aparelhos de óptica, de fotografia, de cinematografia, de medida, de controle ou de precisão; instrumentos e aparelhos médico-cirúrgicos; suas partes e acessórios</t>
  </si>
  <si>
    <t>Outros artefatos têxteis confeccionados; sortidos; artefatos de matérias têxteis, calçados, chapéus e artefatos de uso semelhante, usados; trapos</t>
  </si>
  <si>
    <t>Reatores nucleares, caldeiras, máquinas, aparelhos e instrumentos mecânicos, e suas partes</t>
  </si>
  <si>
    <t>Produtos farmacêuticos</t>
  </si>
  <si>
    <t>*Outros</t>
  </si>
  <si>
    <t>Obras diversas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</si>
  <si>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</si>
  <si>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Plásticos e suas obras</t>
  </si>
  <si>
    <t>Obras de couro; artigos de correeiro ou de seleiro; artigos de viagem, bolsas e artefatos semelhantes; obras de tripa</t>
  </si>
  <si>
    <t>Vidro e suas obras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</si>
</sst>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  <xf borderId="0" fillId="0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634433080"/>
        <c:axId val="1392404802"/>
      </c:lineChart>
      <c:catAx>
        <c:axId val="163443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2404802"/>
      </c:catAx>
      <c:valAx>
        <c:axId val="1392404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44330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455593856"/>
        <c:axId val="1669306978"/>
      </c:lineChart>
      <c:catAx>
        <c:axId val="4555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669306978"/>
      </c:catAx>
      <c:valAx>
        <c:axId val="1669306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455593856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43725012"/>
        <c:axId val="1841916237"/>
      </c:bar3DChart>
      <c:catAx>
        <c:axId val="1437250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841916237"/>
      </c:catAx>
      <c:valAx>
        <c:axId val="1841916237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43725012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2111374993"/>
        <c:axId val="1180916009"/>
      </c:bar3DChart>
      <c:catAx>
        <c:axId val="21113749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180916009"/>
      </c:catAx>
      <c:valAx>
        <c:axId val="118091600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21113749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3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1.3834879E7</v>
      </c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5068122.0</v>
      </c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4011733.0</v>
      </c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2566507.0</v>
      </c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1593869.0</v>
      </c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1403521.0</v>
      </c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958426.0</v>
      </c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618491.0</v>
      </c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446826.0</v>
      </c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362476.0</v>
      </c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358531.0</v>
      </c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342464.0</v>
      </c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319923.0</v>
      </c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221795.0</v>
      </c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219290.0</v>
      </c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218160.0</v>
      </c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173774.0</v>
      </c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165700.0</v>
      </c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151409.0</v>
      </c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37</v>
      </c>
      <c r="C22" s="34">
        <v>144317.0</v>
      </c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38</v>
      </c>
      <c r="C23" s="34">
        <v>134708.0</v>
      </c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39</v>
      </c>
      <c r="C24" s="34">
        <v>86427.0</v>
      </c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40</v>
      </c>
      <c r="C25" s="34">
        <v>70380.0</v>
      </c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 t="s">
        <v>41</v>
      </c>
      <c r="C26" s="34">
        <v>53350.0</v>
      </c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42</v>
      </c>
      <c r="C27" s="34">
        <v>14276.0</v>
      </c>
      <c r="D27" s="3"/>
      <c r="E27" s="37"/>
      <c r="F27" s="4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6" t="s">
        <v>43</v>
      </c>
      <c r="C28" s="34">
        <v>2789.0</v>
      </c>
      <c r="D28" s="3"/>
      <c r="E28" s="39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8" t="s">
        <v>44</v>
      </c>
      <c r="C29" s="49">
        <v>2650.0</v>
      </c>
      <c r="D29" s="3"/>
      <c r="E29" s="50"/>
      <c r="F29" s="5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6"/>
      <c r="C30" s="52"/>
      <c r="D30" s="3"/>
      <c r="E30" s="53"/>
      <c r="F30" s="5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5"/>
      <c r="C31" s="56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5"/>
      <c r="C32" s="11"/>
      <c r="D32" s="3"/>
      <c r="E32" s="53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5"/>
      <c r="C34" s="11"/>
      <c r="D34" s="3"/>
      <c r="E34" s="53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5"/>
      <c r="C36" s="11"/>
      <c r="D36" s="3"/>
      <c r="E36" s="53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5"/>
      <c r="C38" s="11"/>
      <c r="D38" s="3"/>
      <c r="E38" s="53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5"/>
      <c r="C40" s="11"/>
      <c r="D40" s="3"/>
      <c r="E40" s="53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45</v>
      </c>
      <c r="C2" s="28" t="s">
        <v>17</v>
      </c>
      <c r="E2" s="64" t="s">
        <v>45</v>
      </c>
      <c r="F2" s="65" t="s">
        <v>17</v>
      </c>
      <c r="G2" s="65" t="s">
        <v>46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47</v>
      </c>
      <c r="C3" s="34">
        <v>1.9049807E7</v>
      </c>
      <c r="E3" s="55" t="str">
        <f t="shared" ref="E3:F3" si="1">B3</f>
        <v>Carnes e miudezas, comestíveis</v>
      </c>
      <c r="F3" s="66">
        <f t="shared" si="1"/>
        <v>19049807</v>
      </c>
      <c r="G3" s="67">
        <f t="shared" ref="G3:G8" si="3">IFERROR(F3/(SUM($F$3:$F$9)),"-")</f>
        <v>0.5678916248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48</v>
      </c>
      <c r="C4" s="34">
        <v>1.2199547E7</v>
      </c>
      <c r="E4" s="55" t="str">
        <f t="shared" ref="E4:F4" si="2">B4</f>
        <v>Produtos químicos inorgânicos; compostos inorgânicos ou orgânicos de metais preciosos, de elementos radioativos, de metais das terras raras ou de isótopos</v>
      </c>
      <c r="F4" s="66">
        <f t="shared" si="2"/>
        <v>12199547</v>
      </c>
      <c r="G4" s="67">
        <f t="shared" si="3"/>
        <v>0.3636793049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49</v>
      </c>
      <c r="C5" s="34">
        <v>2265601.0</v>
      </c>
      <c r="E5" s="55" t="str">
        <f t="shared" ref="E5:F5" si="4">B5</f>
        <v>Ferro fundido, ferro e aço</v>
      </c>
      <c r="F5" s="66">
        <f t="shared" si="4"/>
        <v>2265601</v>
      </c>
      <c r="G5" s="67">
        <f t="shared" si="3"/>
        <v>0.06753957313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50</v>
      </c>
      <c r="C6" s="34">
        <v>18912.0</v>
      </c>
      <c r="E6" s="55" t="str">
        <f t="shared" ref="E6:F6" si="5">B6</f>
        <v>Produtos diversos das indústrias químicas</v>
      </c>
      <c r="F6" s="66">
        <f t="shared" si="5"/>
        <v>18912</v>
      </c>
      <c r="G6" s="67">
        <f t="shared" si="3"/>
        <v>0.000563783476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51</v>
      </c>
      <c r="C7" s="34">
        <v>10852.0</v>
      </c>
      <c r="E7" s="55" t="str">
        <f t="shared" ref="E7:F7" si="6">B7</f>
        <v>Vestuário e seus acessórios, exceto de Malha</v>
      </c>
      <c r="F7" s="66">
        <f t="shared" si="6"/>
        <v>10852</v>
      </c>
      <c r="G7" s="67">
        <f t="shared" si="3"/>
        <v>0.0003235077349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52</v>
      </c>
      <c r="C8" s="34">
        <v>74.0</v>
      </c>
      <c r="E8" s="68" t="s">
        <v>53</v>
      </c>
      <c r="F8" s="69">
        <f>SUM(C8:C26)</f>
        <v>74</v>
      </c>
      <c r="G8" s="67">
        <f t="shared" si="3"/>
        <v>0.000002206005564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54</v>
      </c>
      <c r="C9" s="34">
        <v>0.0</v>
      </c>
      <c r="D9" s="3"/>
      <c r="E9" s="68"/>
      <c r="F9" s="69"/>
      <c r="G9" s="67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0">
        <f t="shared" ref="F10:G10" si="7">SUM(F3:F9)</f>
        <v>33544793</v>
      </c>
      <c r="G10" s="71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2"/>
      <c r="F11" s="73"/>
      <c r="G11" s="72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2"/>
      <c r="F12" s="73"/>
      <c r="G12" s="72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2"/>
      <c r="F13" s="73"/>
      <c r="G13" s="72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2"/>
      <c r="F14" s="73"/>
      <c r="G14" s="72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2"/>
      <c r="F15" s="73"/>
      <c r="G15" s="72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2"/>
      <c r="F16" s="73"/>
      <c r="G16" s="72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2"/>
      <c r="F17" s="73"/>
      <c r="G17" s="72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2"/>
      <c r="F18" s="73"/>
      <c r="G18" s="72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5"/>
      <c r="C23" s="6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5"/>
      <c r="C24" s="6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5"/>
      <c r="C25" s="6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5"/>
      <c r="C26" s="6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5"/>
      <c r="C27" s="70">
        <f>SUM(C3:C26)</f>
        <v>33544793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1131844.0</v>
      </c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37</v>
      </c>
      <c r="C4" s="34">
        <v>140279.0</v>
      </c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32</v>
      </c>
      <c r="C5" s="34">
        <v>127880.0</v>
      </c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19</v>
      </c>
      <c r="C6" s="34">
        <v>114097.0</v>
      </c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7298.0</v>
      </c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6"/>
      <c r="F12" s="37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8"/>
      <c r="F13" s="39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5"/>
      <c r="C21" s="6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5"/>
      <c r="C22" s="66"/>
      <c r="D22" s="32"/>
      <c r="E22" s="38" t="str">
        <f t="shared" ref="E22:F22" si="2">B22</f>
        <v/>
      </c>
      <c r="F22" s="39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5"/>
      <c r="C23" s="6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5"/>
      <c r="C24" s="66"/>
      <c r="D24" s="3"/>
      <c r="E24" s="38" t="str">
        <f t="shared" ref="E24:F24" si="4">B24</f>
        <v/>
      </c>
      <c r="F24" s="39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5"/>
      <c r="C25" s="6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4"/>
      <c r="C26" s="66"/>
      <c r="D26" s="3"/>
      <c r="E26" s="38" t="str">
        <f t="shared" ref="E26:F26" si="6">B26</f>
        <v/>
      </c>
      <c r="F26" s="39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5"/>
      <c r="C27" s="6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75"/>
      <c r="C28" s="66"/>
      <c r="D28" s="3"/>
      <c r="E28" s="53" t="str">
        <f t="shared" ref="E28:F28" si="8">B28</f>
        <v/>
      </c>
      <c r="F28" s="39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6"/>
      <c r="C29" s="77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75"/>
      <c r="C30" s="56"/>
      <c r="D30" s="3"/>
      <c r="E30" s="53" t="str">
        <f t="shared" ref="E30:F30" si="10">B30</f>
        <v/>
      </c>
      <c r="F30" s="53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5"/>
      <c r="C31" s="56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5"/>
      <c r="C32" s="11"/>
      <c r="D32" s="3"/>
      <c r="E32" s="38" t="str">
        <f t="shared" ref="E32:F32" si="12">B32</f>
        <v/>
      </c>
      <c r="F32" s="53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5"/>
      <c r="C34" s="11"/>
      <c r="D34" s="3"/>
      <c r="E34" s="38" t="str">
        <f t="shared" ref="E34:F34" si="14">B34</f>
        <v/>
      </c>
      <c r="F34" s="53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5"/>
      <c r="C36" s="11"/>
      <c r="D36" s="3"/>
      <c r="E36" s="38" t="str">
        <f t="shared" ref="E36:F36" si="16">B36</f>
        <v/>
      </c>
      <c r="F36" s="53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5"/>
      <c r="C38" s="11"/>
      <c r="D38" s="3"/>
      <c r="E38" s="38" t="str">
        <f t="shared" ref="E38:F38" si="18">B38</f>
        <v/>
      </c>
      <c r="F38" s="53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5"/>
      <c r="C40" s="11"/>
      <c r="D40" s="3"/>
      <c r="E40" s="38" t="str">
        <f t="shared" ref="E40:F40" si="20">B40</f>
        <v/>
      </c>
      <c r="F40" s="53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45</v>
      </c>
      <c r="C2" s="83" t="s">
        <v>17</v>
      </c>
      <c r="D2" s="81"/>
      <c r="E2" s="84" t="s">
        <v>45</v>
      </c>
      <c r="F2" s="85" t="s">
        <v>17</v>
      </c>
      <c r="G2" s="85" t="s">
        <v>46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 t="s">
        <v>54</v>
      </c>
      <c r="C3" s="89">
        <v>713595.0</v>
      </c>
      <c r="D3" s="81"/>
      <c r="E3" s="90" t="str">
        <f t="shared" ref="E3:F3" si="1">B3</f>
        <v>Sal; enxofre; terras e pedras; gesso, cal e cimento</v>
      </c>
      <c r="F3" s="91">
        <f t="shared" si="1"/>
        <v>713595</v>
      </c>
      <c r="G3" s="92">
        <f t="shared" ref="G3:G9" si="3">IFERROR(F3/(SUM($F$3:$F$7)),"-")</f>
        <v>0.4948462402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 t="s">
        <v>55</v>
      </c>
      <c r="C4" s="89">
        <v>338130.0</v>
      </c>
      <c r="D4" s="81"/>
      <c r="E4" s="90" t="str">
        <f t="shared" ref="E4:F4" si="2">B4</f>
        <v>Instrumentos e aparelhos de óptica, de fotografia, de cinematografia, de medida, de controle ou de precisão; instrumentos e aparelhos médico-cirúrgicos; suas partes e acessórios</v>
      </c>
      <c r="F4" s="91">
        <f t="shared" si="2"/>
        <v>338130</v>
      </c>
      <c r="G4" s="92">
        <f t="shared" si="3"/>
        <v>0.2344780431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 t="s">
        <v>48</v>
      </c>
      <c r="C5" s="89">
        <v>254376.0</v>
      </c>
      <c r="D5" s="81"/>
      <c r="E5" s="90" t="str">
        <f t="shared" ref="E5:F5" si="4">B5</f>
        <v>Produtos químicos inorgânicos; compostos inorgânicos ou orgânicos de metais preciosos, de elementos radioativos, de metais das terras raras ou de isótopos</v>
      </c>
      <c r="F5" s="91">
        <f t="shared" si="4"/>
        <v>254376</v>
      </c>
      <c r="G5" s="92">
        <f t="shared" si="3"/>
        <v>0.1763983873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 t="s">
        <v>56</v>
      </c>
      <c r="C6" s="89">
        <v>84855.0</v>
      </c>
      <c r="D6" s="81"/>
      <c r="E6" s="90" t="str">
        <f t="shared" ref="E6:F6" si="5">B6</f>
        <v>Outros artefatos têxteis confeccionados; sortidos; artefatos de matérias têxteis, calçados, chapéus e artefatos de uso semelhante, usados; trapos</v>
      </c>
      <c r="F6" s="91">
        <f t="shared" si="5"/>
        <v>84855</v>
      </c>
      <c r="G6" s="92">
        <f t="shared" si="3"/>
        <v>0.05884315012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 t="s">
        <v>57</v>
      </c>
      <c r="C7" s="89">
        <v>51098.0</v>
      </c>
      <c r="D7" s="81"/>
      <c r="E7" s="90" t="str">
        <f t="shared" ref="E7:F7" si="6">B7</f>
        <v>Reatores nucleares, caldeiras, máquinas, aparelhos e instrumentos mecânicos, e suas partes</v>
      </c>
      <c r="F7" s="91">
        <f t="shared" si="6"/>
        <v>51098</v>
      </c>
      <c r="G7" s="92">
        <f t="shared" si="3"/>
        <v>0.0354341793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 t="s">
        <v>50</v>
      </c>
      <c r="C8" s="89">
        <v>43745.0</v>
      </c>
      <c r="D8" s="79"/>
      <c r="E8" s="90" t="str">
        <f t="shared" ref="E8:F8" si="7">B8</f>
        <v>Produtos diversos das indústrias químicas</v>
      </c>
      <c r="F8" s="91">
        <f t="shared" si="7"/>
        <v>43745</v>
      </c>
      <c r="G8" s="92">
        <f t="shared" si="3"/>
        <v>0.03033520243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 t="s">
        <v>58</v>
      </c>
      <c r="C9" s="89">
        <v>27000.0</v>
      </c>
      <c r="D9" s="79"/>
      <c r="E9" s="93" t="s">
        <v>59</v>
      </c>
      <c r="F9" s="94">
        <f>SUM(C9:C29)</f>
        <v>35599</v>
      </c>
      <c r="G9" s="92">
        <f t="shared" si="3"/>
        <v>0.02468631549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 t="s">
        <v>60</v>
      </c>
      <c r="C10" s="89">
        <v>5850.0</v>
      </c>
      <c r="D10" s="79"/>
      <c r="E10" s="95"/>
      <c r="F10" s="96">
        <f>SUM(F3:F9)</f>
        <v>1521398</v>
      </c>
      <c r="G10" s="97">
        <f>SUM(G3:G7)</f>
        <v>1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 t="s">
        <v>61</v>
      </c>
      <c r="C11" s="89">
        <v>1290.0</v>
      </c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 t="s">
        <v>62</v>
      </c>
      <c r="C12" s="89">
        <v>632.0</v>
      </c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 t="s">
        <v>63</v>
      </c>
      <c r="C13" s="89">
        <v>506.0</v>
      </c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 t="s">
        <v>64</v>
      </c>
      <c r="C14" s="89">
        <v>321.0</v>
      </c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100"/>
      <c r="C31" s="101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100"/>
      <c r="C32" s="10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100"/>
      <c r="C33" s="10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