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ÇA NOVA" sheetId="1" r:id="rId4"/>
    <sheet state="visible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3" name="_xlnm._FilterDatabase">'EXPORTAÇÃO - Produtos'!$E$2:$G$8</definedName>
    <definedName hidden="1" localSheetId="4" name="_xlnm._FilterDatabase">'IMPORTAÇÃO - Países'!$E$2:$F$40</definedName>
    <definedName hidden="1" localSheetId="5" name="_xlnm._FilterDatabase">'IMPORTAÇÃO - Produtos'!$E$2:$G$9</definedName>
  </definedNames>
  <calcPr/>
  <extLst>
    <ext uri="GoogleSheetsCustomDataVersion2">
      <go:sheetsCustomData xmlns:go="http://customooxmlschemas.google.com/" r:id="rId10" roundtripDataChecksum="6e3cTQc0Mr72C5GQSxVpNoKwvLWfMBmg3FhCqW4X1Cc="/>
    </ext>
  </extLst>
</workbook>
</file>

<file path=xl/sharedStrings.xml><?xml version="1.0" encoding="utf-8"?>
<sst xmlns="http://schemas.openxmlformats.org/spreadsheetml/2006/main" count="258" uniqueCount="97">
  <si>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</si>
  <si>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</si>
  <si>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</si>
  <si>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</si>
  <si>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</si>
  <si>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</si>
  <si>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</si>
  <si>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</si>
  <si>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</si>
  <si>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</si>
  <si>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</si>
  <si>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</si>
  <si>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</si>
  <si>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</si>
  <si>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</si>
  <si>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País</t>
  </si>
  <si>
    <t>Valor (US$)</t>
  </si>
  <si>
    <t>Estados Unidos</t>
  </si>
  <si>
    <t>México</t>
  </si>
  <si>
    <t>Paraguai</t>
  </si>
  <si>
    <t>Taiwan (Formosa)</t>
  </si>
  <si>
    <t>Taiwan</t>
  </si>
  <si>
    <t>Reino Unido</t>
  </si>
  <si>
    <t>Bolívia</t>
  </si>
  <si>
    <t>Equador</t>
  </si>
  <si>
    <t>Argentina</t>
  </si>
  <si>
    <t>Uruguai</t>
  </si>
  <si>
    <t>Costa Rica</t>
  </si>
  <si>
    <t>Outros*</t>
  </si>
  <si>
    <t>Chile</t>
  </si>
  <si>
    <t>República Dominicana</t>
  </si>
  <si>
    <t>Portugal</t>
  </si>
  <si>
    <t>Colômbia</t>
  </si>
  <si>
    <t>Canadá</t>
  </si>
  <si>
    <t>Guatemala</t>
  </si>
  <si>
    <t>Espanha</t>
  </si>
  <si>
    <t>China</t>
  </si>
  <si>
    <t>Descrição (SH2)</t>
  </si>
  <si>
    <t>%</t>
  </si>
  <si>
    <t>Ferro fundido, ferro e aço</t>
  </si>
  <si>
    <t>Produtos farmacêuticos</t>
  </si>
  <si>
    <t>Reatores nucleares, caldeiras, máquinas, aparelhos e instrumentos mecânicos, e suas partes</t>
  </si>
  <si>
    <t xml:space="preserve">Outros </t>
  </si>
  <si>
    <t>Vestuário e seus acessórios, de malha</t>
  </si>
  <si>
    <t>Óleos essenciais e resinóides; produtos de perfumaria ou de toucador preparados e preparações cosméticas</t>
  </si>
  <si>
    <t>Vestuário e seus acessórios, exceto de Malha</t>
  </si>
  <si>
    <t>Obras diversas de metais comuns</t>
  </si>
  <si>
    <t>Máquinas, aparelhos e materiais elétricos, e suas partes; aparelhos de gravação ou de reprodução de som, aparelhos de gravação ou de reprodução de imagens e de som em televisão, e suas partes e acessórios</t>
  </si>
  <si>
    <t>Obras de ferro fundido, ferro ou aço</t>
  </si>
  <si>
    <t>Produtos diversos das indústrias químicas</t>
  </si>
  <si>
    <t>Veículos e material para vias férreas ou semelhantes, e suas partes; aparelhos mecânicos (incluindo os eletromecânicos) de sinalização para vias de comunicação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</si>
  <si>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</si>
  <si>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Preparações à base de cereais, farinhas, amidos, féculas ou leite; produtos de pastelaria</t>
  </si>
  <si>
    <t>Instrumentos e aparelhos de óptica, de fotografia, de cinematografia, de medida, de controle ou de precisão; instrumentos e aparelhos médico-cirúrgicos; suas partes e acessórios</t>
  </si>
  <si>
    <t>Obras de couro; artigos de correeiro ou de seleiro; artigos de viagem, bolsas e artefatos semelhantes; obras de tripa</t>
  </si>
  <si>
    <t>Livros, jornais, gravuras e outros produtos das indústrias gráficas; textos manuscritos ou datilografados, planos e plantas</t>
  </si>
  <si>
    <t>Cacau e suas preparações</t>
  </si>
  <si>
    <t>Preparações de produtos hortícolas, de frutas ou de outras partes de plantas</t>
  </si>
  <si>
    <t>Penas e penugem preparadas e suas obras; flores artificiais; obras de cabelo</t>
  </si>
  <si>
    <t>Plásticos e suas obras</t>
  </si>
  <si>
    <t>Vidro e suas obras</t>
  </si>
  <si>
    <t>Açúcares e produtos de confeitaria</t>
  </si>
  <si>
    <t>Borracha e suas obras</t>
  </si>
  <si>
    <t>Chapéus e artefatos de uso semelhante, e suas partes</t>
  </si>
  <si>
    <t>Obras diversas</t>
  </si>
  <si>
    <t>Madeira, carvão vegetal e obras de madeira</t>
  </si>
  <si>
    <t>Alemanha</t>
  </si>
  <si>
    <t>Índia</t>
  </si>
  <si>
    <t>África do Sul</t>
  </si>
  <si>
    <t>Hong Kong</t>
  </si>
  <si>
    <t>Itália</t>
  </si>
  <si>
    <t>Malásia</t>
  </si>
  <si>
    <t>Coreia do Sul</t>
  </si>
  <si>
    <t>Filipinas</t>
  </si>
  <si>
    <t>França</t>
  </si>
  <si>
    <t>Suécia</t>
  </si>
  <si>
    <t>Cereais</t>
  </si>
  <si>
    <t>*Outros</t>
  </si>
  <si>
    <t>Produtos químicos orgânicos</t>
  </si>
  <si>
    <t>Obras de pedra, gesso, cimento, amianto, mica ou de matérias semelhantes</t>
  </si>
  <si>
    <t>Combustíveis minerais, óleos minerais e produtos da sua destilação; matérias betuminosas; ceras minerais</t>
  </si>
  <si>
    <t>Tecidos de malha</t>
  </si>
  <si>
    <t>Tecidos especiais; tecidos tufados; rendas; tapeçarias; passamanarias; bordados.</t>
  </si>
  <si>
    <t>Fibras sintéticas ou artificiais, descontínuas</t>
  </si>
  <si>
    <t>Ferramentas, artefatos de cutelaria e talheres, e suas partes, de metais comuns</t>
  </si>
  <si>
    <t>Filamentos sintéticos ou artificiais</t>
  </si>
  <si>
    <t>Tapetes e outros revestimentos para pisos (pavimentos), de matérias têxteis</t>
  </si>
  <si>
    <t>Tecidos impregnados, revestidos, recobertos ou estratificados; artigos para usos técnicos de matérias têxteis</t>
  </si>
  <si>
    <t>Veículos automóveis, tratores, ciclos e outros veículos terrestres, suas partes e acessórios</t>
  </si>
  <si>
    <t>Pastas (ouates), feltros e falsos tecidos; fios especiais; cordéis, cordas e cabos; artigos de cordoaria</t>
  </si>
  <si>
    <t>Bebidas, líquidos alcoólicos e vinagres</t>
  </si>
  <si>
    <t>Outros artefatos têxteis confeccionados; sortidos; artefatos de matérias têxteis, calçados, chapéus e artefatos de uso semelhante, usados; trapos</t>
  </si>
  <si>
    <t>Extratos tanantes e tintoriais; taninos e seus derivados; pigmentos e outras matérias corantes; tintas e vernizes; mástiques; tintas de escrever</t>
  </si>
  <si>
    <t>Pérolas naturais ou cultivadas, pedras preciosas ou semipreciosas e semelhantes, metais preciosos, metais folheados ou chapeados de metais preciosos (plaquê), e suas obras; bijuterias; moedas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</si>
  <si>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</si>
  <si>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Algodão</t>
  </si>
  <si>
    <t>Alumínio e suas obras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</si>
</sst>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9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b/>
      <color rgb="FFFFFFFF"/>
      <name val="Arial"/>
    </font>
    <font/>
    <font>
      <b/>
      <sz val="10.0"/>
      <color theme="0"/>
      <name val="Arial"/>
    </font>
    <font>
      <color theme="1"/>
      <name val="Arial"/>
    </font>
    <font>
      <b/>
      <sz val="10.0"/>
      <color theme="1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4651"/>
        <bgColor rgb="FF004651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0" fillId="0" fontId="5" numFmtId="49" xfId="0" applyAlignment="1" applyFont="1" applyNumberFormat="1">
      <alignment horizontal="center" vertical="center"/>
    </xf>
    <xf borderId="5" fillId="4" fontId="6" numFmtId="0" xfId="0" applyAlignment="1" applyBorder="1" applyFill="1" applyFont="1">
      <alignment horizontal="center" vertical="center"/>
    </xf>
    <xf borderId="6" fillId="4" fontId="6" numFmtId="49" xfId="0" applyAlignment="1" applyBorder="1" applyFont="1" applyNumberFormat="1">
      <alignment horizontal="center" vertical="center"/>
    </xf>
    <xf borderId="6" fillId="4" fontId="6" numFmtId="164" xfId="0" applyAlignment="1" applyBorder="1" applyFont="1" applyNumberFormat="1">
      <alignment horizontal="center" vertical="center"/>
    </xf>
    <xf borderId="6" fillId="4" fontId="6" numFmtId="165" xfId="0" applyAlignment="1" applyBorder="1" applyFont="1" applyNumberFormat="1">
      <alignment horizontal="center" vertical="center"/>
    </xf>
    <xf borderId="7" fillId="0" fontId="4" numFmtId="0" xfId="0" applyBorder="1" applyFont="1"/>
    <xf borderId="6" fillId="0" fontId="4" numFmtId="0" xfId="0" applyBorder="1" applyFont="1"/>
    <xf borderId="5" fillId="5" fontId="6" numFmtId="0" xfId="0" applyAlignment="1" applyBorder="1" applyFill="1" applyFont="1">
      <alignment horizontal="center" vertical="center"/>
    </xf>
    <xf borderId="6" fillId="5" fontId="6" numFmtId="49" xfId="0" applyAlignment="1" applyBorder="1" applyFont="1" applyNumberFormat="1">
      <alignment horizontal="center" vertical="center"/>
    </xf>
    <xf borderId="6" fillId="5" fontId="6" numFmtId="164" xfId="0" applyAlignment="1" applyBorder="1" applyFont="1" applyNumberFormat="1">
      <alignment horizontal="center" vertical="center"/>
    </xf>
    <xf borderId="6" fillId="5" fontId="6" numFmtId="165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2" numFmtId="165" xfId="0" applyAlignment="1" applyBorder="1" applyFill="1" applyFont="1" applyNumberFormat="1">
      <alignment horizontal="center" vertical="center"/>
    </xf>
    <xf borderId="1" fillId="8" fontId="2" numFmtId="165" xfId="0" applyAlignment="1" applyBorder="1" applyFill="1" applyFont="1" applyNumberFormat="1">
      <alignment horizontal="center" vertical="center"/>
    </xf>
    <xf borderId="6" fillId="5" fontId="6" numFmtId="165" xfId="0" applyAlignment="1" applyBorder="1" applyFont="1" applyNumberFormat="1">
      <alignment horizontal="center" readingOrder="0" vertical="center"/>
    </xf>
    <xf borderId="1" fillId="6" fontId="3" numFmtId="0" xfId="0" applyAlignment="1" applyBorder="1" applyFont="1">
      <alignment horizontal="center" vertical="center"/>
    </xf>
    <xf borderId="1" fillId="6" fontId="3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5" fillId="5" fontId="6" numFmtId="49" xfId="0" applyAlignment="1" applyBorder="1" applyFont="1" applyNumberFormat="1">
      <alignment horizontal="center" vertical="center"/>
    </xf>
    <xf borderId="0" fillId="0" fontId="2" numFmtId="0" xfId="0" applyFont="1"/>
    <xf borderId="5" fillId="4" fontId="6" numFmtId="49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6" fillId="4" fontId="6" numFmtId="4" xfId="0" applyAlignment="1" applyBorder="1" applyFont="1" applyNumberFormat="1">
      <alignment horizontal="center" vertical="center"/>
    </xf>
    <xf borderId="6" fillId="5" fontId="6" numFmtId="4" xfId="0" applyAlignment="1" applyBorder="1" applyFont="1" applyNumberFormat="1">
      <alignment horizontal="center" vertical="center"/>
    </xf>
    <xf borderId="5" fillId="4" fontId="6" numFmtId="0" xfId="0" applyAlignment="1" applyBorder="1" applyFont="1">
      <alignment vertical="center"/>
    </xf>
    <xf borderId="6" fillId="4" fontId="6" numFmtId="164" xfId="0" applyAlignment="1" applyBorder="1" applyFont="1" applyNumberFormat="1">
      <alignment vertical="center"/>
    </xf>
    <xf borderId="5" fillId="5" fontId="6" numFmtId="0" xfId="0" applyAlignment="1" applyBorder="1" applyFont="1">
      <alignment vertical="center"/>
    </xf>
    <xf borderId="6" fillId="5" fontId="6" numFmtId="164" xfId="0" applyAlignment="1" applyBorder="1" applyFont="1" applyNumberFormat="1">
      <alignment vertical="center"/>
    </xf>
    <xf borderId="5" fillId="5" fontId="6" numFmtId="49" xfId="0" applyAlignment="1" applyBorder="1" applyFont="1" applyNumberFormat="1">
      <alignment vertical="center"/>
    </xf>
    <xf borderId="8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9" fillId="8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2" fillId="8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readingOrder="0" vertical="center"/>
    </xf>
    <xf borderId="1" fillId="4" fontId="2" numFmtId="167" xfId="0" applyAlignment="1" applyBorder="1" applyFont="1" applyNumberFormat="1">
      <alignment horizontal="left" vertical="center"/>
    </xf>
    <xf borderId="1" fillId="5" fontId="2" numFmtId="0" xfId="0" applyAlignment="1" applyBorder="1" applyFont="1">
      <alignment horizontal="left" vertical="center"/>
    </xf>
    <xf borderId="1" fillId="5" fontId="2" numFmtId="167" xfId="0" applyAlignment="1" applyBorder="1" applyFont="1" applyNumberFormat="1">
      <alignment horizontal="left" vertical="center"/>
    </xf>
    <xf borderId="1" fillId="4" fontId="2" numFmtId="0" xfId="0" applyAlignment="1" applyBorder="1" applyFont="1">
      <alignment horizontal="left" vertical="center"/>
    </xf>
    <xf borderId="1" fillId="5" fontId="2" numFmtId="0" xfId="0" applyAlignment="1" applyBorder="1" applyFont="1">
      <alignment horizontal="left" readingOrder="0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0" fillId="4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4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5" fontId="2" numFmtId="167" xfId="0" applyAlignment="1" applyBorder="1" applyFont="1" applyNumberFormat="1">
      <alignment horizontal="center" vertical="center"/>
    </xf>
    <xf borderId="14" fillId="0" fontId="2" numFmtId="165" xfId="0" applyAlignment="1" applyBorder="1" applyFont="1" applyNumberFormat="1">
      <alignment horizontal="left" vertical="center"/>
    </xf>
    <xf borderId="14" fillId="0" fontId="2" numFmtId="167" xfId="0" applyAlignment="1" applyBorder="1" applyFont="1" applyNumberFormat="1">
      <alignment horizontal="center" vertical="center"/>
    </xf>
    <xf borderId="14" fillId="4" fontId="2" numFmtId="167" xfId="0" applyAlignment="1" applyBorder="1" applyFont="1" applyNumberFormat="1">
      <alignment horizontal="left" vertical="center"/>
    </xf>
    <xf borderId="14" fillId="4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5" fontId="2" numFmtId="165" xfId="0" applyAlignment="1" applyBorder="1" applyFont="1" applyNumberFormat="1">
      <alignment horizontal="left" vertical="center"/>
    </xf>
    <xf borderId="1" fillId="5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4" fontId="2" numFmtId="165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right" vertical="center"/>
    </xf>
    <xf borderId="1" fillId="0" fontId="2" numFmtId="165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4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3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1" fillId="4" fontId="2" numFmtId="166" xfId="0" applyAlignment="1" applyBorder="1" applyFont="1" applyNumberFormat="1">
      <alignment horizontal="center" vertical="center"/>
    </xf>
    <xf borderId="1" fillId="5" fontId="2" numFmtId="166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3" fontId="1" numFmtId="167" xfId="0" applyAlignment="1" applyBorder="1" applyFont="1" applyNumberFormat="1">
      <alignment horizontal="center" vertical="center"/>
    </xf>
    <xf borderId="1" fillId="3" fontId="1" numFmtId="166" xfId="0" applyAlignment="1" applyBorder="1" applyFont="1" applyNumberForma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" fillId="0" fontId="8" numFmtId="167" xfId="0" applyAlignment="1" applyBorder="1" applyFont="1" applyNumberFormat="1">
      <alignment horizontal="center" vertical="center"/>
    </xf>
    <xf borderId="1" fillId="0" fontId="8" numFmtId="167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shrinkToFit="0" vertical="center" wrapText="1"/>
    </xf>
    <xf borderId="1" fillId="7" fontId="2" numFmtId="165" xfId="0" applyAlignment="1" applyBorder="1" applyFont="1" applyNumberFormat="1">
      <alignment horizontal="left" vertical="center"/>
    </xf>
    <xf borderId="0" fillId="0" fontId="6" numFmtId="0" xfId="0" applyAlignment="1" applyFont="1">
      <alignment horizontal="left"/>
    </xf>
    <xf borderId="1" fillId="0" fontId="8" numFmtId="0" xfId="0" applyAlignment="1" applyBorder="1" applyFont="1">
      <alignment horizontal="left" shrinkToFit="0" vertical="center" wrapText="0"/>
    </xf>
    <xf borderId="1" fillId="0" fontId="8" numFmtId="167" xfId="0" applyAlignment="1" applyBorder="1" applyFont="1" applyNumberFormat="1">
      <alignment horizontal="right" shrinkToFit="0" vertical="center" wrapText="0"/>
    </xf>
    <xf borderId="1" fillId="2" fontId="2" numFmtId="0" xfId="0" applyAlignment="1" applyBorder="1" applyFont="1">
      <alignment horizontal="center" vertical="center"/>
    </xf>
    <xf borderId="1" fillId="2" fontId="1" numFmtId="167" xfId="0" applyAlignment="1" applyBorder="1" applyFont="1" applyNumberFormat="1">
      <alignment horizontal="center" vertical="center"/>
    </xf>
    <xf borderId="1" fillId="2" fontId="1" numFmtId="166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right" shrinkToFit="0" vertical="center" wrapText="0"/>
    </xf>
    <xf borderId="0" fillId="0" fontId="8" numFmtId="0" xfId="0" applyAlignment="1" applyFont="1">
      <alignment horizontal="left" shrinkToFit="0" vertical="center" wrapText="0"/>
    </xf>
    <xf borderId="0" fillId="0" fontId="8" numFmtId="0" xfId="0" applyAlignment="1" applyFont="1">
      <alignment horizontal="right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6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NOVA'!$E$3:$E$50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NOVA'!$F$3:$F$50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655474554"/>
        <c:axId val="714271117"/>
      </c:lineChart>
      <c:catAx>
        <c:axId val="655474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4271117"/>
      </c:catAx>
      <c:valAx>
        <c:axId val="714271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554745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843874355"/>
        <c:axId val="1387716419"/>
      </c:lineChart>
      <c:catAx>
        <c:axId val="843874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387716419"/>
      </c:catAx>
      <c:valAx>
        <c:axId val="1387716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843874355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7304347826086958"/>
          <c:y val="0.008040935672514645"/>
          <c:w val="0.7704347826086957"/>
          <c:h val="0.9809941520467835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754426429"/>
        <c:axId val="1928778492"/>
      </c:bar3DChart>
      <c:catAx>
        <c:axId val="7544264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928778492"/>
      </c:catAx>
      <c:valAx>
        <c:axId val="1928778492"/>
        <c:scaling>
          <c:orientation val="minMax"/>
          <c:max val="1.8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600">
                <a:solidFill>
                  <a:srgbClr val="F4F4F0"/>
                </a:solidFill>
                <a:latin typeface="Arial"/>
              </a:defRPr>
            </a:pPr>
          </a:p>
        </c:txPr>
        <c:crossAx val="754426429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88284518828452"/>
          <c:y val="0.038548387096774155"/>
          <c:w val="0.7511715481171548"/>
          <c:h val="0.8938709677419355"/>
        </c:manualLayout>
      </c:layout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908931722"/>
        <c:axId val="921548040"/>
      </c:bar3DChart>
      <c:catAx>
        <c:axId val="9089317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921548040"/>
      </c:catAx>
      <c:valAx>
        <c:axId val="92154804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4F4F0"/>
                </a:solidFill>
                <a:latin typeface="+mn-lt"/>
              </a:defRPr>
            </a:pPr>
          </a:p>
        </c:txPr>
        <c:crossAx val="908931722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explosion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1" i="0"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3360222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125229671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1</xdr:row>
      <xdr:rowOff>323850</xdr:rowOff>
    </xdr:from>
    <xdr:ext cx="5476875" cy="5495925"/>
    <xdr:graphicFrame>
      <xdr:nvGraphicFramePr>
        <xdr:cNvPr id="1742908132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70667960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667250" cy="5857875"/>
    <xdr:graphicFrame>
      <xdr:nvGraphicFramePr>
        <xdr:cNvPr id="1449598850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1453240352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50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29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ref="B2:C40" displayName="Table_5" name="Table_5" id="5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6.xml><?xml version="1.0" encoding="utf-8"?>
<table xmlns="http://schemas.openxmlformats.org/spreadsheetml/2006/main" ref="B2:C35" displayName="Table_6" name="Table_6" id="6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3"/>
      <c r="I2" s="6" t="s">
        <v>6</v>
      </c>
      <c r="J2" s="7"/>
      <c r="K2" s="3"/>
      <c r="L2" s="6" t="s">
        <v>7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9">
        <v>2023.0</v>
      </c>
      <c r="C3" s="10" t="s">
        <v>8</v>
      </c>
      <c r="D3" s="11">
        <v>44927.0</v>
      </c>
      <c r="E3" s="12">
        <v>2.887674E7</v>
      </c>
      <c r="F3" s="12">
        <v>1.3262804E7</v>
      </c>
      <c r="G3" s="12">
        <f t="shared" ref="G3:G50" si="1">E3-F3</f>
        <v>15613936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15">
        <v>2023.0</v>
      </c>
      <c r="C4" s="16" t="s">
        <v>9</v>
      </c>
      <c r="D4" s="17">
        <v>44958.0</v>
      </c>
      <c r="E4" s="18">
        <v>2.3523308E7</v>
      </c>
      <c r="F4" s="18">
        <v>1.5131459E7</v>
      </c>
      <c r="G4" s="18">
        <f t="shared" si="1"/>
        <v>8391849</v>
      </c>
      <c r="H4" s="3"/>
      <c r="I4" s="19" t="s">
        <v>10</v>
      </c>
      <c r="J4" s="20">
        <f t="shared" ref="J4:J5" si="2">G12</f>
        <v>0</v>
      </c>
      <c r="K4" s="3"/>
      <c r="L4" s="19" t="s">
        <v>10</v>
      </c>
      <c r="M4" s="20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9">
        <v>2023.0</v>
      </c>
      <c r="C5" s="10" t="s">
        <v>11</v>
      </c>
      <c r="D5" s="11">
        <v>44986.0</v>
      </c>
      <c r="E5" s="12">
        <v>2.7436345E7</v>
      </c>
      <c r="F5" s="12">
        <v>1.4374079E7</v>
      </c>
      <c r="G5" s="12">
        <f t="shared" si="1"/>
        <v>13062266</v>
      </c>
      <c r="H5" s="3"/>
      <c r="I5" s="19" t="s">
        <v>12</v>
      </c>
      <c r="J5" s="21">
        <f t="shared" si="2"/>
        <v>0</v>
      </c>
      <c r="K5" s="3"/>
      <c r="L5" s="19" t="s">
        <v>12</v>
      </c>
      <c r="M5" s="21" t="str">
        <f>E13</f>
        <v/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15">
        <v>2023.0</v>
      </c>
      <c r="C6" s="16" t="s">
        <v>13</v>
      </c>
      <c r="D6" s="17">
        <v>45017.0</v>
      </c>
      <c r="E6" s="22"/>
      <c r="F6" s="22"/>
      <c r="G6" s="18">
        <f t="shared" si="1"/>
        <v>0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9">
        <v>2024.0</v>
      </c>
      <c r="C7" s="10" t="s">
        <v>8</v>
      </c>
      <c r="D7" s="11">
        <v>45292.0</v>
      </c>
      <c r="E7" s="12"/>
      <c r="F7" s="12"/>
      <c r="G7" s="12">
        <f t="shared" si="1"/>
        <v>0</v>
      </c>
      <c r="H7" s="3"/>
      <c r="I7" s="23" t="s">
        <v>14</v>
      </c>
      <c r="J7" s="24" t="str">
        <f>(J5-J4)/J4</f>
        <v>#DIV/0!</v>
      </c>
      <c r="K7" s="3"/>
      <c r="L7" s="23" t="s">
        <v>14</v>
      </c>
      <c r="M7" s="24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15">
        <v>2024.0</v>
      </c>
      <c r="C8" s="16" t="s">
        <v>9</v>
      </c>
      <c r="D8" s="17">
        <v>45323.0</v>
      </c>
      <c r="E8" s="18"/>
      <c r="F8" s="18"/>
      <c r="G8" s="18">
        <f t="shared" si="1"/>
        <v>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9">
        <v>2024.0</v>
      </c>
      <c r="C9" s="10" t="s">
        <v>11</v>
      </c>
      <c r="D9" s="11">
        <v>45352.0</v>
      </c>
      <c r="E9" s="12"/>
      <c r="F9" s="12"/>
      <c r="G9" s="12">
        <f t="shared" si="1"/>
        <v>0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15">
        <v>2024.0</v>
      </c>
      <c r="C10" s="16" t="s">
        <v>13</v>
      </c>
      <c r="D10" s="17">
        <v>45383.0</v>
      </c>
      <c r="E10" s="18"/>
      <c r="F10" s="18"/>
      <c r="G10" s="18">
        <f t="shared" si="1"/>
        <v>0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9">
        <v>2025.0</v>
      </c>
      <c r="C11" s="10" t="s">
        <v>8</v>
      </c>
      <c r="D11" s="11"/>
      <c r="E11" s="12"/>
      <c r="F11" s="12"/>
      <c r="G11" s="12">
        <f t="shared" si="1"/>
        <v>0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15">
        <v>2025.0</v>
      </c>
      <c r="C12" s="16" t="s">
        <v>9</v>
      </c>
      <c r="D12" s="17"/>
      <c r="E12" s="18"/>
      <c r="F12" s="18"/>
      <c r="G12" s="18">
        <f t="shared" si="1"/>
        <v>0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9">
        <v>2025.0</v>
      </c>
      <c r="C13" s="10" t="s">
        <v>11</v>
      </c>
      <c r="D13" s="11"/>
      <c r="E13" s="12"/>
      <c r="F13" s="12"/>
      <c r="G13" s="12">
        <f t="shared" si="1"/>
        <v>0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5"/>
      <c r="B14" s="15">
        <v>2025.0</v>
      </c>
      <c r="C14" s="16" t="s">
        <v>13</v>
      </c>
      <c r="D14" s="17"/>
      <c r="E14" s="18"/>
      <c r="F14" s="18"/>
      <c r="G14" s="18">
        <f t="shared" si="1"/>
        <v>0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5"/>
      <c r="B15" s="9">
        <v>2026.0</v>
      </c>
      <c r="C15" s="10" t="s">
        <v>8</v>
      </c>
      <c r="D15" s="11"/>
      <c r="E15" s="12"/>
      <c r="F15" s="12"/>
      <c r="G15" s="12">
        <f t="shared" si="1"/>
        <v>0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5"/>
      <c r="B16" s="15">
        <v>2026.0</v>
      </c>
      <c r="C16" s="16" t="s">
        <v>9</v>
      </c>
      <c r="D16" s="17"/>
      <c r="E16" s="18"/>
      <c r="F16" s="18"/>
      <c r="G16" s="18">
        <f t="shared" si="1"/>
        <v>0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5"/>
      <c r="B17" s="9">
        <v>2026.0</v>
      </c>
      <c r="C17" s="10" t="s">
        <v>11</v>
      </c>
      <c r="D17" s="11"/>
      <c r="E17" s="12"/>
      <c r="F17" s="12"/>
      <c r="G17" s="12">
        <f t="shared" si="1"/>
        <v>0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5"/>
      <c r="B18" s="15">
        <v>2026.0</v>
      </c>
      <c r="C18" s="16" t="s">
        <v>13</v>
      </c>
      <c r="D18" s="17"/>
      <c r="E18" s="18"/>
      <c r="F18" s="18"/>
      <c r="G18" s="18">
        <f t="shared" si="1"/>
        <v>0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5"/>
      <c r="B19" s="9"/>
      <c r="C19" s="10" t="s">
        <v>8</v>
      </c>
      <c r="D19" s="11"/>
      <c r="E19" s="12"/>
      <c r="F19" s="12"/>
      <c r="G19" s="12">
        <f t="shared" si="1"/>
        <v>0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5"/>
      <c r="B20" s="15"/>
      <c r="C20" s="16" t="s">
        <v>9</v>
      </c>
      <c r="D20" s="17"/>
      <c r="E20" s="18"/>
      <c r="F20" s="18"/>
      <c r="G20" s="18">
        <f t="shared" si="1"/>
        <v>0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5"/>
      <c r="B21" s="9"/>
      <c r="C21" s="10" t="s">
        <v>11</v>
      </c>
      <c r="D21" s="11"/>
      <c r="E21" s="12"/>
      <c r="F21" s="12"/>
      <c r="G21" s="12">
        <f t="shared" si="1"/>
        <v>0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5"/>
      <c r="B22" s="15"/>
      <c r="C22" s="16" t="s">
        <v>13</v>
      </c>
      <c r="D22" s="17"/>
      <c r="E22" s="18"/>
      <c r="F22" s="18"/>
      <c r="G22" s="18">
        <f t="shared" si="1"/>
        <v>0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5"/>
      <c r="B23" s="9"/>
      <c r="C23" s="10" t="s">
        <v>8</v>
      </c>
      <c r="D23" s="11"/>
      <c r="E23" s="12"/>
      <c r="F23" s="12"/>
      <c r="G23" s="12">
        <f t="shared" si="1"/>
        <v>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5"/>
      <c r="B24" s="15"/>
      <c r="C24" s="16" t="s">
        <v>9</v>
      </c>
      <c r="D24" s="17"/>
      <c r="E24" s="18"/>
      <c r="F24" s="18"/>
      <c r="G24" s="18">
        <f t="shared" si="1"/>
        <v>0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9"/>
      <c r="C25" s="10" t="s">
        <v>11</v>
      </c>
      <c r="D25" s="11"/>
      <c r="E25" s="12"/>
      <c r="F25" s="12"/>
      <c r="G25" s="12">
        <f t="shared" si="1"/>
        <v>0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15"/>
      <c r="C26" s="16" t="s">
        <v>13</v>
      </c>
      <c r="D26" s="17"/>
      <c r="E26" s="18"/>
      <c r="F26" s="18"/>
      <c r="G26" s="18">
        <f t="shared" si="1"/>
        <v>0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9"/>
      <c r="C27" s="10" t="s">
        <v>8</v>
      </c>
      <c r="D27" s="11"/>
      <c r="E27" s="12"/>
      <c r="F27" s="12"/>
      <c r="G27" s="12">
        <f t="shared" si="1"/>
        <v>0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15"/>
      <c r="C28" s="16" t="s">
        <v>9</v>
      </c>
      <c r="D28" s="17"/>
      <c r="E28" s="18"/>
      <c r="F28" s="18"/>
      <c r="G28" s="18">
        <f t="shared" si="1"/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9"/>
      <c r="C29" s="10" t="s">
        <v>11</v>
      </c>
      <c r="D29" s="11"/>
      <c r="E29" s="12"/>
      <c r="F29" s="12"/>
      <c r="G29" s="12">
        <f t="shared" si="1"/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15"/>
      <c r="C30" s="16" t="s">
        <v>13</v>
      </c>
      <c r="D30" s="17"/>
      <c r="E30" s="18"/>
      <c r="F30" s="18"/>
      <c r="G30" s="18">
        <f t="shared" si="1"/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9"/>
      <c r="C31" s="10" t="s">
        <v>8</v>
      </c>
      <c r="D31" s="11"/>
      <c r="E31" s="12"/>
      <c r="F31" s="12"/>
      <c r="G31" s="12">
        <f t="shared" si="1"/>
        <v>0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15"/>
      <c r="C32" s="16" t="s">
        <v>9</v>
      </c>
      <c r="D32" s="17"/>
      <c r="E32" s="18"/>
      <c r="F32" s="18"/>
      <c r="G32" s="18">
        <f t="shared" si="1"/>
        <v>0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9"/>
      <c r="C33" s="10" t="s">
        <v>11</v>
      </c>
      <c r="D33" s="11"/>
      <c r="E33" s="12"/>
      <c r="F33" s="12"/>
      <c r="G33" s="12">
        <f t="shared" si="1"/>
        <v>0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15"/>
      <c r="C34" s="16" t="s">
        <v>13</v>
      </c>
      <c r="D34" s="17"/>
      <c r="E34" s="18"/>
      <c r="F34" s="18"/>
      <c r="G34" s="18">
        <f t="shared" si="1"/>
        <v>0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9"/>
      <c r="C35" s="10" t="s">
        <v>8</v>
      </c>
      <c r="D35" s="11"/>
      <c r="E35" s="12"/>
      <c r="F35" s="12"/>
      <c r="G35" s="12">
        <f t="shared" si="1"/>
        <v>0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5"/>
      <c r="B36" s="15"/>
      <c r="C36" s="16" t="s">
        <v>9</v>
      </c>
      <c r="D36" s="17"/>
      <c r="E36" s="18"/>
      <c r="F36" s="18"/>
      <c r="G36" s="18">
        <f t="shared" si="1"/>
        <v>0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5"/>
      <c r="B37" s="9"/>
      <c r="C37" s="10" t="s">
        <v>11</v>
      </c>
      <c r="D37" s="11"/>
      <c r="E37" s="12"/>
      <c r="F37" s="12"/>
      <c r="G37" s="12">
        <f t="shared" si="1"/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5"/>
      <c r="B38" s="15"/>
      <c r="C38" s="16" t="s">
        <v>13</v>
      </c>
      <c r="D38" s="17"/>
      <c r="E38" s="18"/>
      <c r="F38" s="18"/>
      <c r="G38" s="18">
        <f t="shared" si="1"/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5"/>
      <c r="B39" s="9"/>
      <c r="C39" s="10" t="s">
        <v>8</v>
      </c>
      <c r="D39" s="11"/>
      <c r="E39" s="12"/>
      <c r="F39" s="12"/>
      <c r="G39" s="12">
        <f t="shared" si="1"/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5"/>
      <c r="B40" s="15"/>
      <c r="C40" s="16" t="s">
        <v>9</v>
      </c>
      <c r="D40" s="17"/>
      <c r="E40" s="18"/>
      <c r="F40" s="18"/>
      <c r="G40" s="18">
        <f t="shared" si="1"/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5"/>
      <c r="B41" s="9"/>
      <c r="C41" s="10" t="s">
        <v>11</v>
      </c>
      <c r="D41" s="11"/>
      <c r="E41" s="12"/>
      <c r="F41" s="12"/>
      <c r="G41" s="12">
        <f t="shared" si="1"/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5"/>
      <c r="B42" s="15"/>
      <c r="C42" s="16" t="s">
        <v>13</v>
      </c>
      <c r="D42" s="17"/>
      <c r="E42" s="18"/>
      <c r="F42" s="18"/>
      <c r="G42" s="18">
        <f t="shared" si="1"/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5"/>
      <c r="B43" s="9"/>
      <c r="C43" s="10" t="s">
        <v>8</v>
      </c>
      <c r="D43" s="11"/>
      <c r="E43" s="12"/>
      <c r="F43" s="12"/>
      <c r="G43" s="12">
        <f t="shared" si="1"/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5"/>
      <c r="B44" s="15"/>
      <c r="C44" s="16" t="s">
        <v>9</v>
      </c>
      <c r="D44" s="17"/>
      <c r="E44" s="18"/>
      <c r="F44" s="18"/>
      <c r="G44" s="18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5"/>
      <c r="B45" s="9"/>
      <c r="C45" s="10" t="s">
        <v>11</v>
      </c>
      <c r="D45" s="11"/>
      <c r="E45" s="12"/>
      <c r="F45" s="12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5"/>
      <c r="B46" s="26"/>
      <c r="C46" s="16" t="s">
        <v>13</v>
      </c>
      <c r="D46" s="17"/>
      <c r="E46" s="18"/>
      <c r="F46" s="18"/>
      <c r="G46" s="18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7"/>
      <c r="B47" s="28"/>
      <c r="C47" s="10"/>
      <c r="D47" s="11"/>
      <c r="E47" s="12"/>
      <c r="F47" s="12"/>
      <c r="G47" s="12">
        <f t="shared" si="1"/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ht="24.75" customHeight="1">
      <c r="A48" s="27"/>
      <c r="B48" s="26"/>
      <c r="C48" s="16"/>
      <c r="D48" s="17"/>
      <c r="E48" s="18"/>
      <c r="F48" s="18"/>
      <c r="G48" s="18">
        <f t="shared" si="1"/>
        <v>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ht="24.75" customHeight="1">
      <c r="A49" s="27"/>
      <c r="B49" s="28"/>
      <c r="C49" s="10"/>
      <c r="D49" s="11"/>
      <c r="E49" s="12"/>
      <c r="F49" s="12"/>
      <c r="G49" s="12">
        <f t="shared" si="1"/>
        <v>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ht="24.75" customHeight="1">
      <c r="A50" s="27"/>
      <c r="B50" s="26"/>
      <c r="C50" s="16"/>
      <c r="D50" s="17"/>
      <c r="E50" s="18"/>
      <c r="F50" s="18"/>
      <c r="G50" s="18">
        <f t="shared" si="1"/>
        <v>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ht="24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ht="24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ht="24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ht="24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ht="24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ht="24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ht="24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ht="24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ht="24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ht="24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ht="24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ht="24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ht="24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ht="24.75" customHeight="1">
      <c r="A64" s="27"/>
      <c r="B64" s="27"/>
      <c r="C64" s="27"/>
      <c r="D64" s="27"/>
      <c r="E64" s="27"/>
      <c r="F64" s="27"/>
      <c r="G64" s="2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7"/>
      <c r="B65" s="27"/>
      <c r="C65" s="27"/>
      <c r="D65" s="27"/>
      <c r="E65" s="27"/>
      <c r="F65" s="27"/>
      <c r="G65" s="2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7"/>
      <c r="B66" s="27"/>
      <c r="C66" s="27"/>
      <c r="D66" s="27"/>
      <c r="E66" s="27"/>
      <c r="F66" s="27"/>
      <c r="G66" s="2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7"/>
      <c r="B67" s="27"/>
      <c r="C67" s="27"/>
      <c r="D67" s="27"/>
      <c r="E67" s="27"/>
      <c r="F67" s="27"/>
      <c r="G67" s="2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7"/>
      <c r="B68" s="27"/>
      <c r="C68" s="27"/>
      <c r="D68" s="27"/>
      <c r="E68" s="27"/>
      <c r="F68" s="27"/>
      <c r="G68" s="2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7"/>
      <c r="B69" s="27"/>
      <c r="C69" s="27"/>
      <c r="D69" s="27"/>
      <c r="E69" s="27"/>
      <c r="F69" s="27"/>
      <c r="G69" s="2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7"/>
      <c r="B70" s="27"/>
      <c r="C70" s="27"/>
      <c r="D70" s="27"/>
      <c r="E70" s="27"/>
      <c r="F70" s="27"/>
      <c r="G70" s="2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7"/>
      <c r="B71" s="27"/>
      <c r="C71" s="27"/>
      <c r="D71" s="27"/>
      <c r="E71" s="27"/>
      <c r="F71" s="27"/>
      <c r="G71" s="2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7"/>
      <c r="B72" s="27"/>
      <c r="C72" s="27"/>
      <c r="D72" s="27"/>
      <c r="E72" s="27"/>
      <c r="F72" s="27"/>
      <c r="G72" s="2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7"/>
      <c r="B73" s="27"/>
      <c r="C73" s="27"/>
      <c r="D73" s="27"/>
      <c r="E73" s="27"/>
      <c r="F73" s="27"/>
      <c r="G73" s="2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7"/>
      <c r="B74" s="27"/>
      <c r="C74" s="27"/>
      <c r="D74" s="27"/>
      <c r="E74" s="27"/>
      <c r="F74" s="27"/>
      <c r="G74" s="2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7"/>
      <c r="B75" s="27"/>
      <c r="C75" s="27"/>
      <c r="D75" s="27"/>
      <c r="E75" s="27"/>
      <c r="F75" s="27"/>
      <c r="G75" s="2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7"/>
      <c r="B76" s="27"/>
      <c r="C76" s="27"/>
      <c r="D76" s="27"/>
      <c r="E76" s="27"/>
      <c r="F76" s="27"/>
      <c r="G76" s="2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7"/>
      <c r="B77" s="27"/>
      <c r="C77" s="27"/>
      <c r="D77" s="27"/>
      <c r="E77" s="27"/>
      <c r="F77" s="27"/>
      <c r="G77" s="2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7"/>
      <c r="B78" s="27"/>
      <c r="C78" s="27"/>
      <c r="D78" s="27"/>
      <c r="E78" s="27"/>
      <c r="F78" s="27"/>
      <c r="G78" s="2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7"/>
      <c r="B79" s="27"/>
      <c r="C79" s="27"/>
      <c r="D79" s="27"/>
      <c r="E79" s="27"/>
      <c r="F79" s="27"/>
      <c r="G79" s="2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7"/>
      <c r="B80" s="27"/>
      <c r="C80" s="27"/>
      <c r="D80" s="27"/>
      <c r="E80" s="27"/>
      <c r="F80" s="27"/>
      <c r="G80" s="2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7"/>
      <c r="B81" s="27"/>
      <c r="C81" s="27"/>
      <c r="D81" s="27"/>
      <c r="E81" s="27"/>
      <c r="F81" s="27"/>
      <c r="G81" s="2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7"/>
      <c r="B82" s="27"/>
      <c r="C82" s="27"/>
      <c r="D82" s="27"/>
      <c r="E82" s="27"/>
      <c r="F82" s="27"/>
      <c r="G82" s="2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7"/>
      <c r="B83" s="27"/>
      <c r="C83" s="27"/>
      <c r="D83" s="27"/>
      <c r="E83" s="27"/>
      <c r="F83" s="27"/>
      <c r="G83" s="2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7"/>
      <c r="B84" s="27"/>
      <c r="C84" s="27"/>
      <c r="D84" s="27"/>
      <c r="E84" s="27"/>
      <c r="F84" s="27"/>
      <c r="G84" s="2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7"/>
      <c r="B85" s="27"/>
      <c r="C85" s="27"/>
      <c r="D85" s="27"/>
      <c r="E85" s="27"/>
      <c r="F85" s="27"/>
      <c r="G85" s="2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7"/>
      <c r="B86" s="27"/>
      <c r="C86" s="27"/>
      <c r="D86" s="27"/>
      <c r="E86" s="27"/>
      <c r="F86" s="27"/>
      <c r="G86" s="2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7"/>
      <c r="B87" s="27"/>
      <c r="C87" s="27"/>
      <c r="D87" s="27"/>
      <c r="E87" s="27"/>
      <c r="F87" s="27"/>
      <c r="G87" s="2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9"/>
      <c r="C88" s="30"/>
      <c r="D88" s="30"/>
      <c r="E88" s="30"/>
      <c r="F88" s="30"/>
      <c r="G88" s="3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9"/>
      <c r="C89" s="30"/>
      <c r="D89" s="30"/>
      <c r="E89" s="30"/>
      <c r="F89" s="30"/>
      <c r="G89" s="3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9"/>
      <c r="C90" s="30"/>
      <c r="D90" s="30"/>
      <c r="E90" s="30"/>
      <c r="F90" s="30"/>
      <c r="G90" s="3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9"/>
      <c r="C91" s="30"/>
      <c r="D91" s="30"/>
      <c r="E91" s="30"/>
      <c r="F91" s="30"/>
      <c r="G91" s="3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9"/>
      <c r="C92" s="30"/>
      <c r="D92" s="30"/>
      <c r="E92" s="30"/>
      <c r="F92" s="30"/>
      <c r="G92" s="3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9"/>
      <c r="C93" s="30"/>
      <c r="D93" s="30"/>
      <c r="E93" s="30"/>
      <c r="F93" s="30"/>
      <c r="G93" s="3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9"/>
      <c r="C94" s="30"/>
      <c r="D94" s="30"/>
      <c r="E94" s="30"/>
      <c r="F94" s="30"/>
      <c r="G94" s="3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9"/>
      <c r="C95" s="30"/>
      <c r="D95" s="30"/>
      <c r="E95" s="30"/>
      <c r="F95" s="30"/>
      <c r="G95" s="3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9"/>
      <c r="C96" s="30"/>
      <c r="D96" s="30"/>
      <c r="E96" s="30"/>
      <c r="F96" s="30"/>
      <c r="G96" s="3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9"/>
      <c r="C97" s="30"/>
      <c r="D97" s="30"/>
      <c r="E97" s="30"/>
      <c r="F97" s="30"/>
      <c r="G97" s="3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9"/>
      <c r="C98" s="30"/>
      <c r="D98" s="30"/>
      <c r="E98" s="30"/>
      <c r="F98" s="30"/>
      <c r="G98" s="3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9"/>
      <c r="C99" s="30"/>
      <c r="D99" s="30"/>
      <c r="E99" s="30"/>
      <c r="F99" s="30"/>
      <c r="G99" s="3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9"/>
      <c r="C100" s="30"/>
      <c r="D100" s="30"/>
      <c r="E100" s="30"/>
      <c r="F100" s="30"/>
      <c r="G100" s="3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9"/>
      <c r="C101" s="30"/>
      <c r="D101" s="30"/>
      <c r="E101" s="30"/>
      <c r="F101" s="30"/>
      <c r="G101" s="3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9"/>
      <c r="C102" s="30"/>
      <c r="D102" s="30"/>
      <c r="E102" s="30"/>
      <c r="F102" s="30"/>
      <c r="G102" s="3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9"/>
      <c r="C103" s="30"/>
      <c r="D103" s="30"/>
      <c r="E103" s="30"/>
      <c r="F103" s="30"/>
      <c r="G103" s="3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9"/>
      <c r="C104" s="30"/>
      <c r="D104" s="30"/>
      <c r="E104" s="30"/>
      <c r="F104" s="30"/>
      <c r="G104" s="3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9"/>
      <c r="C105" s="30"/>
      <c r="D105" s="30"/>
      <c r="E105" s="30"/>
      <c r="F105" s="30"/>
      <c r="G105" s="3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9"/>
      <c r="C106" s="30"/>
      <c r="D106" s="30"/>
      <c r="E106" s="30"/>
      <c r="F106" s="30"/>
      <c r="G106" s="3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9"/>
      <c r="C107" s="30"/>
      <c r="D107" s="30"/>
      <c r="E107" s="30"/>
      <c r="F107" s="30"/>
      <c r="G107" s="3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9"/>
      <c r="C108" s="30"/>
      <c r="D108" s="30"/>
      <c r="E108" s="30"/>
      <c r="F108" s="30"/>
      <c r="G108" s="3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9"/>
      <c r="C109" s="30"/>
      <c r="D109" s="30"/>
      <c r="E109" s="30"/>
      <c r="F109" s="30"/>
      <c r="G109" s="3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9"/>
      <c r="C110" s="30"/>
      <c r="D110" s="30"/>
      <c r="E110" s="30"/>
      <c r="F110" s="30"/>
      <c r="G110" s="3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9"/>
      <c r="C111" s="30"/>
      <c r="D111" s="30"/>
      <c r="E111" s="30"/>
      <c r="F111" s="30"/>
      <c r="G111" s="3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9"/>
      <c r="C112" s="30"/>
      <c r="D112" s="30"/>
      <c r="E112" s="30"/>
      <c r="F112" s="30"/>
      <c r="G112" s="3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9"/>
      <c r="C113" s="30"/>
      <c r="D113" s="30"/>
      <c r="E113" s="30"/>
      <c r="F113" s="30"/>
      <c r="G113" s="3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9"/>
      <c r="C114" s="30"/>
      <c r="D114" s="30"/>
      <c r="E114" s="30"/>
      <c r="F114" s="30"/>
      <c r="G114" s="3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9"/>
      <c r="C115" s="30"/>
      <c r="D115" s="30"/>
      <c r="E115" s="30"/>
      <c r="F115" s="30"/>
      <c r="G115" s="3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9"/>
      <c r="C116" s="30"/>
      <c r="D116" s="30"/>
      <c r="E116" s="30"/>
      <c r="F116" s="30"/>
      <c r="G116" s="3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9"/>
      <c r="C117" s="30"/>
      <c r="D117" s="30"/>
      <c r="E117" s="30"/>
      <c r="F117" s="30"/>
      <c r="G117" s="3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9"/>
      <c r="C118" s="30"/>
      <c r="D118" s="30"/>
      <c r="E118" s="30"/>
      <c r="F118" s="30"/>
      <c r="G118" s="3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9"/>
      <c r="C119" s="30"/>
      <c r="D119" s="30"/>
      <c r="E119" s="30"/>
      <c r="F119" s="30"/>
      <c r="G119" s="3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9"/>
      <c r="C120" s="30"/>
      <c r="D120" s="30"/>
      <c r="E120" s="30"/>
      <c r="F120" s="30"/>
      <c r="G120" s="3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9"/>
      <c r="C121" s="30"/>
      <c r="D121" s="30"/>
      <c r="E121" s="30"/>
      <c r="F121" s="30"/>
      <c r="G121" s="3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9"/>
      <c r="C122" s="30"/>
      <c r="D122" s="30"/>
      <c r="E122" s="30"/>
      <c r="F122" s="30"/>
      <c r="G122" s="3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9"/>
      <c r="C123" s="30"/>
      <c r="D123" s="30"/>
      <c r="E123" s="30"/>
      <c r="F123" s="30"/>
      <c r="G123" s="3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9"/>
      <c r="C124" s="30"/>
      <c r="D124" s="30"/>
      <c r="E124" s="30"/>
      <c r="F124" s="30"/>
      <c r="G124" s="3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9"/>
      <c r="C125" s="30"/>
      <c r="D125" s="30"/>
      <c r="E125" s="30"/>
      <c r="F125" s="30"/>
      <c r="G125" s="3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9"/>
      <c r="C126" s="30"/>
      <c r="D126" s="30"/>
      <c r="E126" s="30"/>
      <c r="F126" s="30"/>
      <c r="G126" s="3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9"/>
      <c r="C127" s="30"/>
      <c r="D127" s="30"/>
      <c r="E127" s="30"/>
      <c r="F127" s="30"/>
      <c r="G127" s="3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9"/>
      <c r="C128" s="30"/>
      <c r="D128" s="30"/>
      <c r="E128" s="30"/>
      <c r="F128" s="30"/>
      <c r="G128" s="3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9"/>
      <c r="C129" s="30"/>
      <c r="D129" s="30"/>
      <c r="E129" s="30"/>
      <c r="F129" s="30"/>
      <c r="G129" s="3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9"/>
      <c r="C130" s="30"/>
      <c r="D130" s="30"/>
      <c r="E130" s="30"/>
      <c r="F130" s="30"/>
      <c r="G130" s="3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9"/>
      <c r="C131" s="30"/>
      <c r="D131" s="30"/>
      <c r="E131" s="30"/>
      <c r="F131" s="30"/>
      <c r="G131" s="3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9"/>
      <c r="C132" s="30"/>
      <c r="D132" s="30"/>
      <c r="E132" s="30"/>
      <c r="F132" s="30"/>
      <c r="G132" s="3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9"/>
      <c r="C133" s="30"/>
      <c r="D133" s="30"/>
      <c r="E133" s="30"/>
      <c r="F133" s="30"/>
      <c r="G133" s="3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9"/>
      <c r="C134" s="30"/>
      <c r="D134" s="30"/>
      <c r="E134" s="30"/>
      <c r="F134" s="30"/>
      <c r="G134" s="3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9"/>
      <c r="C135" s="30"/>
      <c r="D135" s="30"/>
      <c r="E135" s="30"/>
      <c r="F135" s="30"/>
      <c r="G135" s="3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9"/>
      <c r="C136" s="30"/>
      <c r="D136" s="30"/>
      <c r="E136" s="30"/>
      <c r="F136" s="30"/>
      <c r="G136" s="3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9"/>
      <c r="C137" s="30"/>
      <c r="D137" s="30"/>
      <c r="E137" s="30"/>
      <c r="F137" s="30"/>
      <c r="G137" s="3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9"/>
      <c r="C138" s="30"/>
      <c r="D138" s="30"/>
      <c r="E138" s="30"/>
      <c r="F138" s="30"/>
      <c r="G138" s="3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9"/>
      <c r="C139" s="30"/>
      <c r="D139" s="30"/>
      <c r="E139" s="30"/>
      <c r="F139" s="30"/>
      <c r="G139" s="3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9"/>
      <c r="C140" s="30"/>
      <c r="D140" s="30"/>
      <c r="E140" s="30"/>
      <c r="F140" s="30"/>
      <c r="G140" s="3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9"/>
      <c r="C141" s="30"/>
      <c r="D141" s="30"/>
      <c r="E141" s="30"/>
      <c r="F141" s="30"/>
      <c r="G141" s="3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9"/>
      <c r="C142" s="30"/>
      <c r="D142" s="30"/>
      <c r="E142" s="30"/>
      <c r="F142" s="30"/>
      <c r="G142" s="3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9"/>
      <c r="C143" s="30"/>
      <c r="D143" s="30"/>
      <c r="E143" s="30"/>
      <c r="F143" s="30"/>
      <c r="G143" s="3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9"/>
      <c r="C144" s="30"/>
      <c r="D144" s="30"/>
      <c r="E144" s="30"/>
      <c r="F144" s="30"/>
      <c r="G144" s="3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9"/>
      <c r="C145" s="30"/>
      <c r="D145" s="30"/>
      <c r="E145" s="30"/>
      <c r="F145" s="30"/>
      <c r="G145" s="3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9"/>
      <c r="C146" s="30"/>
      <c r="D146" s="30"/>
      <c r="E146" s="30"/>
      <c r="F146" s="30"/>
      <c r="G146" s="3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9"/>
      <c r="C147" s="30"/>
      <c r="D147" s="30"/>
      <c r="E147" s="30"/>
      <c r="F147" s="30"/>
      <c r="G147" s="3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9"/>
      <c r="C148" s="30"/>
      <c r="D148" s="30"/>
      <c r="E148" s="30"/>
      <c r="F148" s="30"/>
      <c r="G148" s="3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9"/>
      <c r="C149" s="30"/>
      <c r="D149" s="30"/>
      <c r="E149" s="30"/>
      <c r="F149" s="30"/>
      <c r="G149" s="3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9"/>
      <c r="C150" s="30"/>
      <c r="D150" s="30"/>
      <c r="E150" s="30"/>
      <c r="F150" s="30"/>
      <c r="G150" s="3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9"/>
      <c r="C151" s="30"/>
      <c r="D151" s="30"/>
      <c r="E151" s="30"/>
      <c r="F151" s="30"/>
      <c r="G151" s="3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9"/>
      <c r="C152" s="30"/>
      <c r="D152" s="30"/>
      <c r="E152" s="30"/>
      <c r="F152" s="30"/>
      <c r="G152" s="3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9"/>
      <c r="C153" s="30"/>
      <c r="D153" s="30"/>
      <c r="E153" s="30"/>
      <c r="F153" s="30"/>
      <c r="G153" s="3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9"/>
      <c r="C154" s="30"/>
      <c r="D154" s="30"/>
      <c r="E154" s="30"/>
      <c r="F154" s="30"/>
      <c r="G154" s="3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9"/>
      <c r="C155" s="30"/>
      <c r="D155" s="30"/>
      <c r="E155" s="30"/>
      <c r="F155" s="30"/>
      <c r="G155" s="3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9"/>
      <c r="C156" s="30"/>
      <c r="D156" s="30"/>
      <c r="E156" s="30"/>
      <c r="F156" s="30"/>
      <c r="G156" s="3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9"/>
      <c r="C157" s="30"/>
      <c r="D157" s="30"/>
      <c r="E157" s="30"/>
      <c r="F157" s="30"/>
      <c r="G157" s="3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9"/>
      <c r="C158" s="30"/>
      <c r="D158" s="30"/>
      <c r="E158" s="30"/>
      <c r="F158" s="30"/>
      <c r="G158" s="30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9"/>
      <c r="C159" s="30"/>
      <c r="D159" s="30"/>
      <c r="E159" s="30"/>
      <c r="F159" s="30"/>
      <c r="G159" s="3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9"/>
      <c r="C160" s="30"/>
      <c r="D160" s="30"/>
      <c r="E160" s="30"/>
      <c r="F160" s="30"/>
      <c r="G160" s="3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9"/>
      <c r="C161" s="30"/>
      <c r="D161" s="30"/>
      <c r="E161" s="30"/>
      <c r="F161" s="30"/>
      <c r="G161" s="3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9"/>
      <c r="C162" s="30"/>
      <c r="D162" s="30"/>
      <c r="E162" s="30"/>
      <c r="F162" s="30"/>
      <c r="G162" s="3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9"/>
      <c r="C163" s="30"/>
      <c r="D163" s="30"/>
      <c r="E163" s="30"/>
      <c r="F163" s="30"/>
      <c r="G163" s="3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9"/>
      <c r="C164" s="30"/>
      <c r="D164" s="30"/>
      <c r="E164" s="30"/>
      <c r="F164" s="30"/>
      <c r="G164" s="3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9"/>
      <c r="C165" s="30"/>
      <c r="D165" s="30"/>
      <c r="E165" s="30"/>
      <c r="F165" s="30"/>
      <c r="G165" s="3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9"/>
      <c r="C166" s="30"/>
      <c r="D166" s="30"/>
      <c r="E166" s="30"/>
      <c r="F166" s="30"/>
      <c r="G166" s="3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9"/>
      <c r="C167" s="30"/>
      <c r="D167" s="30"/>
      <c r="E167" s="30"/>
      <c r="F167" s="30"/>
      <c r="G167" s="3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9"/>
      <c r="C168" s="30"/>
      <c r="D168" s="30"/>
      <c r="E168" s="30"/>
      <c r="F168" s="30"/>
      <c r="G168" s="3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9"/>
      <c r="C169" s="30"/>
      <c r="D169" s="30"/>
      <c r="E169" s="30"/>
      <c r="F169" s="30"/>
      <c r="G169" s="3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9"/>
      <c r="C170" s="30"/>
      <c r="D170" s="30"/>
      <c r="E170" s="30"/>
      <c r="F170" s="30"/>
      <c r="G170" s="3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9"/>
      <c r="C171" s="30"/>
      <c r="D171" s="30"/>
      <c r="E171" s="30"/>
      <c r="F171" s="30"/>
      <c r="G171" s="3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9"/>
      <c r="C172" s="30"/>
      <c r="D172" s="30"/>
      <c r="E172" s="30"/>
      <c r="F172" s="30"/>
      <c r="G172" s="3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9"/>
      <c r="C173" s="30"/>
      <c r="D173" s="30"/>
      <c r="E173" s="30"/>
      <c r="F173" s="30"/>
      <c r="G173" s="3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9"/>
      <c r="C174" s="30"/>
      <c r="D174" s="30"/>
      <c r="E174" s="30"/>
      <c r="F174" s="30"/>
      <c r="G174" s="3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9"/>
      <c r="C175" s="30"/>
      <c r="D175" s="30"/>
      <c r="E175" s="30"/>
      <c r="F175" s="30"/>
      <c r="G175" s="3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9"/>
      <c r="C176" s="30"/>
      <c r="D176" s="30"/>
      <c r="E176" s="30"/>
      <c r="F176" s="30"/>
      <c r="G176" s="3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9"/>
      <c r="C177" s="30"/>
      <c r="D177" s="30"/>
      <c r="E177" s="30"/>
      <c r="F177" s="30"/>
      <c r="G177" s="3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9"/>
      <c r="C178" s="30"/>
      <c r="D178" s="30"/>
      <c r="E178" s="30"/>
      <c r="F178" s="30"/>
      <c r="G178" s="3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9"/>
      <c r="C179" s="30"/>
      <c r="D179" s="30"/>
      <c r="E179" s="30"/>
      <c r="F179" s="30"/>
      <c r="G179" s="3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9"/>
      <c r="C180" s="30"/>
      <c r="D180" s="30"/>
      <c r="E180" s="30"/>
      <c r="F180" s="30"/>
      <c r="G180" s="3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9"/>
      <c r="C181" s="30"/>
      <c r="D181" s="30"/>
      <c r="E181" s="30"/>
      <c r="F181" s="30"/>
      <c r="G181" s="3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9"/>
      <c r="C182" s="30"/>
      <c r="D182" s="30"/>
      <c r="E182" s="30"/>
      <c r="F182" s="30"/>
      <c r="G182" s="3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9"/>
      <c r="C183" s="30"/>
      <c r="D183" s="30"/>
      <c r="E183" s="30"/>
      <c r="F183" s="30"/>
      <c r="G183" s="3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9"/>
      <c r="C184" s="30"/>
      <c r="D184" s="30"/>
      <c r="E184" s="30"/>
      <c r="F184" s="30"/>
      <c r="G184" s="3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9"/>
      <c r="C185" s="30"/>
      <c r="D185" s="30"/>
      <c r="E185" s="30"/>
      <c r="F185" s="30"/>
      <c r="G185" s="3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9"/>
      <c r="C186" s="30"/>
      <c r="D186" s="30"/>
      <c r="E186" s="30"/>
      <c r="F186" s="30"/>
      <c r="G186" s="3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9"/>
      <c r="C187" s="30"/>
      <c r="D187" s="30"/>
      <c r="E187" s="30"/>
      <c r="F187" s="30"/>
      <c r="G187" s="3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9"/>
      <c r="C188" s="30"/>
      <c r="D188" s="30"/>
      <c r="E188" s="30"/>
      <c r="F188" s="30"/>
      <c r="G188" s="3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9"/>
      <c r="C189" s="30"/>
      <c r="D189" s="30"/>
      <c r="E189" s="30"/>
      <c r="F189" s="30"/>
      <c r="G189" s="30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9"/>
      <c r="C190" s="30"/>
      <c r="D190" s="30"/>
      <c r="E190" s="30"/>
      <c r="F190" s="30"/>
      <c r="G190" s="3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9"/>
      <c r="C191" s="30"/>
      <c r="D191" s="30"/>
      <c r="E191" s="30"/>
      <c r="F191" s="30"/>
      <c r="G191" s="3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9"/>
      <c r="C192" s="30"/>
      <c r="D192" s="30"/>
      <c r="E192" s="30"/>
      <c r="F192" s="30"/>
      <c r="G192" s="3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9"/>
      <c r="C193" s="30"/>
      <c r="D193" s="30"/>
      <c r="E193" s="30"/>
      <c r="F193" s="30"/>
      <c r="G193" s="3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9"/>
      <c r="C194" s="30"/>
      <c r="D194" s="30"/>
      <c r="E194" s="30"/>
      <c r="F194" s="30"/>
      <c r="G194" s="3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9"/>
      <c r="C195" s="30"/>
      <c r="D195" s="30"/>
      <c r="E195" s="30"/>
      <c r="F195" s="30"/>
      <c r="G195" s="30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9"/>
      <c r="C196" s="30"/>
      <c r="D196" s="30"/>
      <c r="E196" s="30"/>
      <c r="F196" s="30"/>
      <c r="G196" s="3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9"/>
      <c r="C197" s="30"/>
      <c r="D197" s="30"/>
      <c r="E197" s="30"/>
      <c r="F197" s="30"/>
      <c r="G197" s="3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9"/>
      <c r="C198" s="30"/>
      <c r="D198" s="30"/>
      <c r="E198" s="30"/>
      <c r="F198" s="30"/>
      <c r="G198" s="3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9"/>
      <c r="C199" s="30"/>
      <c r="D199" s="30"/>
      <c r="E199" s="30"/>
      <c r="F199" s="30"/>
      <c r="G199" s="30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9"/>
      <c r="C200" s="30"/>
      <c r="D200" s="30"/>
      <c r="E200" s="30"/>
      <c r="F200" s="30"/>
      <c r="G200" s="30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9"/>
      <c r="C201" s="30"/>
      <c r="D201" s="30"/>
      <c r="E201" s="30"/>
      <c r="F201" s="30"/>
      <c r="G201" s="30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9"/>
      <c r="C202" s="30"/>
      <c r="D202" s="30"/>
      <c r="E202" s="30"/>
      <c r="F202" s="30"/>
      <c r="G202" s="30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9"/>
      <c r="C203" s="30"/>
      <c r="D203" s="30"/>
      <c r="E203" s="30"/>
      <c r="F203" s="30"/>
      <c r="G203" s="30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9"/>
      <c r="C204" s="30"/>
      <c r="D204" s="30"/>
      <c r="E204" s="30"/>
      <c r="F204" s="30"/>
      <c r="G204" s="30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9"/>
      <c r="C205" s="30"/>
      <c r="D205" s="30"/>
      <c r="E205" s="30"/>
      <c r="F205" s="30"/>
      <c r="G205" s="30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9"/>
      <c r="C206" s="30"/>
      <c r="D206" s="30"/>
      <c r="E206" s="30"/>
      <c r="F206" s="30"/>
      <c r="G206" s="30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9"/>
      <c r="C207" s="30"/>
      <c r="D207" s="30"/>
      <c r="E207" s="30"/>
      <c r="F207" s="30"/>
      <c r="G207" s="30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9"/>
      <c r="C208" s="30"/>
      <c r="D208" s="30"/>
      <c r="E208" s="30"/>
      <c r="F208" s="30"/>
      <c r="G208" s="30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9"/>
      <c r="C209" s="30"/>
      <c r="D209" s="30"/>
      <c r="E209" s="30"/>
      <c r="F209" s="30"/>
      <c r="G209" s="30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9"/>
      <c r="C210" s="30"/>
      <c r="D210" s="30"/>
      <c r="E210" s="30"/>
      <c r="F210" s="30"/>
      <c r="G210" s="30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9"/>
      <c r="C211" s="30"/>
      <c r="D211" s="30"/>
      <c r="E211" s="30"/>
      <c r="F211" s="30"/>
      <c r="G211" s="30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9"/>
      <c r="C212" s="30"/>
      <c r="D212" s="30"/>
      <c r="E212" s="30"/>
      <c r="F212" s="30"/>
      <c r="G212" s="3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9"/>
      <c r="C213" s="30"/>
      <c r="D213" s="30"/>
      <c r="E213" s="30"/>
      <c r="F213" s="30"/>
      <c r="G213" s="30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9"/>
      <c r="C214" s="30"/>
      <c r="D214" s="30"/>
      <c r="E214" s="30"/>
      <c r="F214" s="30"/>
      <c r="G214" s="30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9"/>
      <c r="C215" s="30"/>
      <c r="D215" s="30"/>
      <c r="E215" s="30"/>
      <c r="F215" s="30"/>
      <c r="G215" s="30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9"/>
      <c r="C216" s="30"/>
      <c r="D216" s="30"/>
      <c r="E216" s="30"/>
      <c r="F216" s="30"/>
      <c r="G216" s="30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9"/>
      <c r="C217" s="30"/>
      <c r="D217" s="30"/>
      <c r="E217" s="30"/>
      <c r="F217" s="30"/>
      <c r="G217" s="30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9"/>
      <c r="C218" s="30"/>
      <c r="D218" s="30"/>
      <c r="E218" s="30"/>
      <c r="F218" s="30"/>
      <c r="G218" s="3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9"/>
      <c r="C219" s="30"/>
      <c r="D219" s="30"/>
      <c r="E219" s="30"/>
      <c r="F219" s="30"/>
      <c r="G219" s="30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9"/>
      <c r="C220" s="30"/>
      <c r="D220" s="30"/>
      <c r="E220" s="30"/>
      <c r="F220" s="30"/>
      <c r="G220" s="3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9"/>
      <c r="C221" s="30"/>
      <c r="D221" s="30"/>
      <c r="E221" s="30"/>
      <c r="F221" s="30"/>
      <c r="G221" s="30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9"/>
      <c r="C222" s="30"/>
      <c r="D222" s="30"/>
      <c r="E222" s="30"/>
      <c r="F222" s="30"/>
      <c r="G222" s="3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9"/>
      <c r="C223" s="30"/>
      <c r="D223" s="30"/>
      <c r="E223" s="30"/>
      <c r="F223" s="30"/>
      <c r="G223" s="30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9"/>
      <c r="C224" s="30"/>
      <c r="D224" s="30"/>
      <c r="E224" s="30"/>
      <c r="F224" s="30"/>
      <c r="G224" s="3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9"/>
      <c r="C225" s="30"/>
      <c r="D225" s="30"/>
      <c r="E225" s="30"/>
      <c r="F225" s="30"/>
      <c r="G225" s="3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9"/>
      <c r="C226" s="30"/>
      <c r="D226" s="30"/>
      <c r="E226" s="30"/>
      <c r="F226" s="30"/>
      <c r="G226" s="3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9"/>
      <c r="C227" s="30"/>
      <c r="D227" s="30"/>
      <c r="E227" s="30"/>
      <c r="F227" s="30"/>
      <c r="G227" s="3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9"/>
      <c r="C228" s="30"/>
      <c r="D228" s="30"/>
      <c r="E228" s="30"/>
      <c r="F228" s="30"/>
      <c r="G228" s="30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9"/>
      <c r="C229" s="30"/>
      <c r="D229" s="30"/>
      <c r="E229" s="30"/>
      <c r="F229" s="30"/>
      <c r="G229" s="30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9"/>
      <c r="C230" s="30"/>
      <c r="D230" s="30"/>
      <c r="E230" s="30"/>
      <c r="F230" s="30"/>
      <c r="G230" s="3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9"/>
      <c r="C231" s="30"/>
      <c r="D231" s="30"/>
      <c r="E231" s="30"/>
      <c r="F231" s="30"/>
      <c r="G231" s="3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9"/>
      <c r="C232" s="30"/>
      <c r="D232" s="30"/>
      <c r="E232" s="30"/>
      <c r="F232" s="30"/>
      <c r="G232" s="3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9"/>
      <c r="C233" s="30"/>
      <c r="D233" s="30"/>
      <c r="E233" s="30"/>
      <c r="F233" s="30"/>
      <c r="G233" s="30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9"/>
      <c r="C234" s="30"/>
      <c r="D234" s="30"/>
      <c r="E234" s="30"/>
      <c r="F234" s="30"/>
      <c r="G234" s="30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9"/>
      <c r="C235" s="30"/>
      <c r="D235" s="30"/>
      <c r="E235" s="30"/>
      <c r="F235" s="30"/>
      <c r="G235" s="30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9"/>
      <c r="C236" s="30"/>
      <c r="D236" s="30"/>
      <c r="E236" s="30"/>
      <c r="F236" s="30"/>
      <c r="G236" s="3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9"/>
      <c r="C237" s="30"/>
      <c r="D237" s="30"/>
      <c r="E237" s="30"/>
      <c r="F237" s="30"/>
      <c r="G237" s="30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9"/>
      <c r="C238" s="30"/>
      <c r="D238" s="30"/>
      <c r="E238" s="30"/>
      <c r="F238" s="30"/>
      <c r="G238" s="3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9"/>
      <c r="C239" s="30"/>
      <c r="D239" s="30"/>
      <c r="E239" s="30"/>
      <c r="F239" s="30"/>
      <c r="G239" s="3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9"/>
      <c r="C240" s="30"/>
      <c r="D240" s="30"/>
      <c r="E240" s="30"/>
      <c r="F240" s="30"/>
      <c r="G240" s="3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9"/>
      <c r="C241" s="30"/>
      <c r="D241" s="30"/>
      <c r="E241" s="30"/>
      <c r="F241" s="30"/>
      <c r="G241" s="30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9"/>
      <c r="C242" s="30"/>
      <c r="D242" s="30"/>
      <c r="E242" s="30"/>
      <c r="F242" s="30"/>
      <c r="G242" s="3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9"/>
      <c r="C243" s="30"/>
      <c r="D243" s="30"/>
      <c r="E243" s="30"/>
      <c r="F243" s="30"/>
      <c r="G243" s="30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9"/>
      <c r="C244" s="30"/>
      <c r="D244" s="30"/>
      <c r="E244" s="30"/>
      <c r="F244" s="30"/>
      <c r="G244" s="30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9"/>
      <c r="C245" s="30"/>
      <c r="D245" s="30"/>
      <c r="E245" s="30"/>
      <c r="F245" s="30"/>
      <c r="G245" s="3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9"/>
      <c r="C246" s="30"/>
      <c r="D246" s="30"/>
      <c r="E246" s="30"/>
      <c r="F246" s="30"/>
      <c r="G246" s="3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8"/>
      <c r="B3" s="9">
        <v>2023.0</v>
      </c>
      <c r="C3" s="10" t="s">
        <v>8</v>
      </c>
      <c r="D3" s="11">
        <v>44927.0</v>
      </c>
      <c r="E3" s="31">
        <f>'BALANÇA NOVA'!E3/1000000</f>
        <v>28.87674</v>
      </c>
      <c r="F3" s="31">
        <f>'BALANÇA NOVA'!F3/1000000</f>
        <v>13.262804</v>
      </c>
      <c r="G3" s="31">
        <f>'BALANÇA NOVA'!G3/1000000</f>
        <v>15.613936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8"/>
      <c r="B4" s="15">
        <v>2023.0</v>
      </c>
      <c r="C4" s="16" t="s">
        <v>9</v>
      </c>
      <c r="D4" s="17">
        <v>44958.0</v>
      </c>
      <c r="E4" s="32">
        <f>'BALANÇA NOVA'!E4/1000000</f>
        <v>23.523308</v>
      </c>
      <c r="F4" s="32">
        <f>'BALANÇA NOVA'!F4/1000000</f>
        <v>15.131459</v>
      </c>
      <c r="G4" s="32">
        <f>'BALANÇA NOVA'!G4/1000000</f>
        <v>8.391849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8"/>
      <c r="B5" s="9">
        <v>2023.0</v>
      </c>
      <c r="C5" s="10" t="s">
        <v>11</v>
      </c>
      <c r="D5" s="11">
        <v>44986.0</v>
      </c>
      <c r="E5" s="31">
        <f>'BALANÇA NOVA'!E5/1000000</f>
        <v>27.436345</v>
      </c>
      <c r="F5" s="31">
        <f>'BALANÇA NOVA'!F5/1000000</f>
        <v>14.374079</v>
      </c>
      <c r="G5" s="31">
        <f>'BALANÇA NOVA'!G5/1000000</f>
        <v>13.062266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8"/>
      <c r="B6" s="15">
        <v>2023.0</v>
      </c>
      <c r="C6" s="16" t="s">
        <v>13</v>
      </c>
      <c r="D6" s="17">
        <v>45017.0</v>
      </c>
      <c r="E6" s="32">
        <f>'BALANÇA NOVA'!E6/1000000</f>
        <v>0</v>
      </c>
      <c r="F6" s="32">
        <f>'BALANÇA NOVA'!F6/1000000</f>
        <v>0</v>
      </c>
      <c r="G6" s="32">
        <f>'BALANÇA NOVA'!G6/1000000</f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8"/>
      <c r="B7" s="9">
        <v>2024.0</v>
      </c>
      <c r="C7" s="10" t="s">
        <v>8</v>
      </c>
      <c r="D7" s="11">
        <v>45292.0</v>
      </c>
      <c r="E7" s="31">
        <f>'BALANÇA NOVA'!E7/1000000</f>
        <v>0</v>
      </c>
      <c r="F7" s="31">
        <f>'BALANÇA NOVA'!F7/1000000</f>
        <v>0</v>
      </c>
      <c r="G7" s="31">
        <f>'BALANÇA NOVA'!G7/1000000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8"/>
      <c r="B8" s="15">
        <v>2024.0</v>
      </c>
      <c r="C8" s="16" t="s">
        <v>9</v>
      </c>
      <c r="D8" s="17">
        <v>45323.0</v>
      </c>
      <c r="E8" s="32">
        <f>'BALANÇA NOVA'!E8/1000000</f>
        <v>0</v>
      </c>
      <c r="F8" s="32">
        <f>'BALANÇA NOVA'!F8/1000000</f>
        <v>0</v>
      </c>
      <c r="G8" s="32">
        <f>'BALANÇA NOVA'!G8/1000000</f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8"/>
      <c r="B9" s="9">
        <v>2024.0</v>
      </c>
      <c r="C9" s="10" t="s">
        <v>11</v>
      </c>
      <c r="D9" s="11">
        <v>45352.0</v>
      </c>
      <c r="E9" s="31">
        <f>'BALANÇA NOVA'!E9/1000000</f>
        <v>0</v>
      </c>
      <c r="F9" s="31">
        <f>'BALANÇA NOVA'!F9/1000000</f>
        <v>0</v>
      </c>
      <c r="G9" s="31">
        <f>'BALANÇA NOVA'!G9/1000000</f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8"/>
      <c r="B10" s="15">
        <v>2024.0</v>
      </c>
      <c r="C10" s="16" t="s">
        <v>13</v>
      </c>
      <c r="D10" s="17">
        <v>45383.0</v>
      </c>
      <c r="E10" s="32">
        <f>'BALANÇA NOVA'!E10/1000000</f>
        <v>0</v>
      </c>
      <c r="F10" s="32">
        <f>'BALANÇA NOVA'!F10/1000000</f>
        <v>0</v>
      </c>
      <c r="G10" s="32">
        <f>'BALANÇA NOVA'!G10/1000000</f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8"/>
      <c r="B11" s="33"/>
      <c r="C11" s="10" t="s">
        <v>8</v>
      </c>
      <c r="D11" s="34"/>
      <c r="E11" s="31">
        <f>'BALANÇA NOVA'!E11/1000000</f>
        <v>0</v>
      </c>
      <c r="F11" s="31">
        <f>'BALANÇA NOVA'!F11/1000000</f>
        <v>0</v>
      </c>
      <c r="G11" s="31">
        <f>'BALANÇA NOVA'!G11/1000000</f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8"/>
      <c r="B12" s="35"/>
      <c r="C12" s="16" t="s">
        <v>9</v>
      </c>
      <c r="D12" s="36"/>
      <c r="E12" s="32">
        <f>'BALANÇA NOVA'!E12/1000000</f>
        <v>0</v>
      </c>
      <c r="F12" s="32">
        <f>'BALANÇA NOVA'!F12/1000000</f>
        <v>0</v>
      </c>
      <c r="G12" s="32">
        <f>'BALANÇA NOVA'!G12/1000000</f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8"/>
      <c r="B13" s="33"/>
      <c r="C13" s="10" t="s">
        <v>11</v>
      </c>
      <c r="D13" s="34"/>
      <c r="E13" s="31">
        <f>'BALANÇA NOVA'!E13/1000000</f>
        <v>0</v>
      </c>
      <c r="F13" s="31">
        <f>'BALANÇA NOVA'!F13/1000000</f>
        <v>0</v>
      </c>
      <c r="G13" s="31">
        <f>'BALANÇA NOVA'!G13/1000000</f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5"/>
      <c r="B14" s="35"/>
      <c r="C14" s="16" t="s">
        <v>13</v>
      </c>
      <c r="D14" s="36"/>
      <c r="E14" s="32">
        <f>'BALANÇA NOVA'!E14/1000000</f>
        <v>0</v>
      </c>
      <c r="F14" s="32">
        <f>'BALANÇA NOVA'!F14/1000000</f>
        <v>0</v>
      </c>
      <c r="G14" s="32">
        <f>'BALANÇA NOVA'!G14/1000000</f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5"/>
      <c r="B15" s="33"/>
      <c r="C15" s="10" t="s">
        <v>8</v>
      </c>
      <c r="D15" s="34"/>
      <c r="E15" s="31">
        <f>'BALANÇA NOVA'!E15/1000000</f>
        <v>0</v>
      </c>
      <c r="F15" s="31">
        <f>'BALANÇA NOVA'!F15/1000000</f>
        <v>0</v>
      </c>
      <c r="G15" s="31">
        <f>'BALANÇA NOVA'!G15/1000000</f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5"/>
      <c r="B16" s="35"/>
      <c r="C16" s="16" t="s">
        <v>9</v>
      </c>
      <c r="D16" s="36"/>
      <c r="E16" s="32">
        <f>'BALANÇA NOVA'!E16/1000000</f>
        <v>0</v>
      </c>
      <c r="F16" s="32">
        <f>'BALANÇA NOVA'!F16/1000000</f>
        <v>0</v>
      </c>
      <c r="G16" s="32">
        <f>'BALANÇA NOVA'!G16/1000000</f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5"/>
      <c r="B17" s="33"/>
      <c r="C17" s="10" t="s">
        <v>11</v>
      </c>
      <c r="D17" s="34"/>
      <c r="E17" s="31">
        <f>'BALANÇA NOVA'!E17/1000000</f>
        <v>0</v>
      </c>
      <c r="F17" s="31">
        <f>'BALANÇA NOVA'!F17/1000000</f>
        <v>0</v>
      </c>
      <c r="G17" s="31">
        <f>'BALANÇA NOVA'!G17/1000000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5"/>
      <c r="B18" s="35"/>
      <c r="C18" s="16" t="s">
        <v>13</v>
      </c>
      <c r="D18" s="36"/>
      <c r="E18" s="32">
        <f>'BALANÇA NOVA'!E18/1000000</f>
        <v>0</v>
      </c>
      <c r="F18" s="32">
        <f>'BALANÇA NOVA'!F18/1000000</f>
        <v>0</v>
      </c>
      <c r="G18" s="32">
        <f>'BALANÇA NOVA'!G18/1000000</f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5"/>
      <c r="B19" s="33"/>
      <c r="C19" s="10" t="s">
        <v>8</v>
      </c>
      <c r="D19" s="34"/>
      <c r="E19" s="31">
        <f>'BALANÇA NOVA'!E19/1000000</f>
        <v>0</v>
      </c>
      <c r="F19" s="31">
        <f>'BALANÇA NOVA'!F19/1000000</f>
        <v>0</v>
      </c>
      <c r="G19" s="31">
        <f>'BALANÇA NOVA'!G19/1000000</f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5"/>
      <c r="B20" s="35"/>
      <c r="C20" s="16" t="s">
        <v>9</v>
      </c>
      <c r="D20" s="36"/>
      <c r="E20" s="32">
        <f>'BALANÇA NOVA'!E20/1000000</f>
        <v>0</v>
      </c>
      <c r="F20" s="32">
        <f>'BALANÇA NOVA'!F20/1000000</f>
        <v>0</v>
      </c>
      <c r="G20" s="32">
        <f>'BALANÇA NOVA'!G20/1000000</f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5"/>
      <c r="B21" s="33"/>
      <c r="C21" s="10" t="s">
        <v>11</v>
      </c>
      <c r="D21" s="34"/>
      <c r="E21" s="31">
        <f>'BALANÇA NOVA'!E21/1000000</f>
        <v>0</v>
      </c>
      <c r="F21" s="31">
        <f>'BALANÇA NOVA'!F21/1000000</f>
        <v>0</v>
      </c>
      <c r="G21" s="31">
        <f>'BALANÇA NOVA'!G21/1000000</f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5"/>
      <c r="B22" s="35"/>
      <c r="C22" s="16" t="s">
        <v>13</v>
      </c>
      <c r="D22" s="36"/>
      <c r="E22" s="32">
        <f>'BALANÇA NOVA'!E22/1000000</f>
        <v>0</v>
      </c>
      <c r="F22" s="32">
        <f>'BALANÇA NOVA'!F22/1000000</f>
        <v>0</v>
      </c>
      <c r="G22" s="32">
        <f>'BALANÇA NOVA'!G22/1000000</f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5"/>
      <c r="B23" s="33"/>
      <c r="C23" s="10" t="s">
        <v>8</v>
      </c>
      <c r="D23" s="34"/>
      <c r="E23" s="31">
        <f>'BALANÇA NOVA'!E23/1000000</f>
        <v>0</v>
      </c>
      <c r="F23" s="31">
        <f>'BALANÇA NOVA'!F23/1000000</f>
        <v>0</v>
      </c>
      <c r="G23" s="31">
        <f>'BALANÇA NOVA'!G23/1000000</f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5"/>
      <c r="B24" s="35"/>
      <c r="C24" s="16" t="s">
        <v>9</v>
      </c>
      <c r="D24" s="36"/>
      <c r="E24" s="32">
        <f>'BALANÇA NOVA'!E24/1000000</f>
        <v>0</v>
      </c>
      <c r="F24" s="32">
        <f>'BALANÇA NOVA'!F24/1000000</f>
        <v>0</v>
      </c>
      <c r="G24" s="32">
        <f>'BALANÇA NOVA'!G24/1000000</f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8"/>
      <c r="B25" s="33"/>
      <c r="C25" s="10" t="s">
        <v>11</v>
      </c>
      <c r="D25" s="34"/>
      <c r="E25" s="31">
        <f>'BALANÇA NOVA'!E25/1000000</f>
        <v>0</v>
      </c>
      <c r="F25" s="31">
        <f>'BALANÇA NOVA'!F25/1000000</f>
        <v>0</v>
      </c>
      <c r="G25" s="31">
        <f>'BALANÇA NOVA'!G25/1000000</f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8"/>
      <c r="B26" s="35"/>
      <c r="C26" s="16" t="s">
        <v>13</v>
      </c>
      <c r="D26" s="36"/>
      <c r="E26" s="32">
        <f>'BALANÇA NOVA'!E26/1000000</f>
        <v>0</v>
      </c>
      <c r="F26" s="32">
        <f>'BALANÇA NOVA'!F26/1000000</f>
        <v>0</v>
      </c>
      <c r="G26" s="32">
        <f>'BALANÇA NOVA'!G26/1000000</f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8"/>
      <c r="B27" s="33"/>
      <c r="C27" s="10" t="s">
        <v>8</v>
      </c>
      <c r="D27" s="34"/>
      <c r="E27" s="31">
        <f>'BALANÇA NOVA'!E27/1000000</f>
        <v>0</v>
      </c>
      <c r="F27" s="31">
        <f>'BALANÇA NOVA'!F27/1000000</f>
        <v>0</v>
      </c>
      <c r="G27" s="31">
        <f>'BALANÇA NOVA'!G27/1000000</f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8"/>
      <c r="B28" s="35"/>
      <c r="C28" s="16" t="s">
        <v>9</v>
      </c>
      <c r="D28" s="36"/>
      <c r="E28" s="32">
        <f>'BALANÇA NOVA'!E28/1000000</f>
        <v>0</v>
      </c>
      <c r="F28" s="32">
        <f>'BALANÇA NOVA'!F28/1000000</f>
        <v>0</v>
      </c>
      <c r="G28" s="32">
        <f>'BALANÇA NOVA'!G28/1000000</f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8"/>
      <c r="B29" s="33"/>
      <c r="C29" s="10" t="s">
        <v>11</v>
      </c>
      <c r="D29" s="34"/>
      <c r="E29" s="31">
        <f>'BALANÇA NOVA'!E29/1000000</f>
        <v>0</v>
      </c>
      <c r="F29" s="31">
        <f>'BALANÇA NOVA'!F29/1000000</f>
        <v>0</v>
      </c>
      <c r="G29" s="31">
        <f>'BALANÇA NOVA'!G29/1000000</f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8"/>
      <c r="B30" s="35"/>
      <c r="C30" s="16" t="s">
        <v>13</v>
      </c>
      <c r="D30" s="36"/>
      <c r="E30" s="32">
        <f>'BALANÇA NOVA'!E30/1000000</f>
        <v>0</v>
      </c>
      <c r="F30" s="32">
        <f>'BALANÇA NOVA'!F30/1000000</f>
        <v>0</v>
      </c>
      <c r="G30" s="32">
        <f>'BALANÇA NOVA'!G30/1000000</f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8"/>
      <c r="B31" s="33"/>
      <c r="C31" s="10" t="s">
        <v>8</v>
      </c>
      <c r="D31" s="34"/>
      <c r="E31" s="31">
        <f>'BALANÇA NOVA'!E31/1000000</f>
        <v>0</v>
      </c>
      <c r="F31" s="31">
        <f>'BALANÇA NOVA'!F31/1000000</f>
        <v>0</v>
      </c>
      <c r="G31" s="31">
        <f>'BALANÇA NOVA'!G31/1000000</f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8"/>
      <c r="B32" s="35"/>
      <c r="C32" s="16" t="s">
        <v>9</v>
      </c>
      <c r="D32" s="36"/>
      <c r="E32" s="32">
        <f>'BALANÇA NOVA'!E32/1000000</f>
        <v>0</v>
      </c>
      <c r="F32" s="32">
        <f>'BALANÇA NOVA'!F32/1000000</f>
        <v>0</v>
      </c>
      <c r="G32" s="32">
        <f>'BALANÇA NOVA'!G32/1000000</f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8"/>
      <c r="B33" s="33"/>
      <c r="C33" s="10" t="s">
        <v>11</v>
      </c>
      <c r="D33" s="34"/>
      <c r="E33" s="31">
        <f>'BALANÇA NOVA'!E33/1000000</f>
        <v>0</v>
      </c>
      <c r="F33" s="31">
        <f>'BALANÇA NOVA'!F33/1000000</f>
        <v>0</v>
      </c>
      <c r="G33" s="31">
        <f>'BALANÇA NOVA'!G33/1000000</f>
        <v>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8"/>
      <c r="B34" s="35"/>
      <c r="C34" s="16" t="s">
        <v>13</v>
      </c>
      <c r="D34" s="36"/>
      <c r="E34" s="32">
        <f>'BALANÇA NOVA'!E34/1000000</f>
        <v>0</v>
      </c>
      <c r="F34" s="32">
        <f>'BALANÇA NOVA'!F34/1000000</f>
        <v>0</v>
      </c>
      <c r="G34" s="32">
        <f>'BALANÇA NOVA'!G34/1000000</f>
        <v>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8"/>
      <c r="B35" s="33"/>
      <c r="C35" s="10" t="s">
        <v>8</v>
      </c>
      <c r="D35" s="34"/>
      <c r="E35" s="31">
        <f>'BALANÇA NOVA'!E35/1000000</f>
        <v>0</v>
      </c>
      <c r="F35" s="31">
        <f>'BALANÇA NOVA'!F35/1000000</f>
        <v>0</v>
      </c>
      <c r="G35" s="31">
        <f>'BALANÇA NOVA'!G35/1000000</f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5"/>
      <c r="B36" s="35"/>
      <c r="C36" s="16" t="s">
        <v>9</v>
      </c>
      <c r="D36" s="36"/>
      <c r="E36" s="32">
        <f>'BALANÇA NOVA'!E36/1000000</f>
        <v>0</v>
      </c>
      <c r="F36" s="32">
        <f>'BALANÇA NOVA'!F36/1000000</f>
        <v>0</v>
      </c>
      <c r="G36" s="32">
        <f>'BALANÇA NOVA'!G36/1000000</f>
        <v>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5"/>
      <c r="B37" s="33"/>
      <c r="C37" s="10" t="s">
        <v>11</v>
      </c>
      <c r="D37" s="34"/>
      <c r="E37" s="31">
        <f>'BALANÇA NOVA'!E37/1000000</f>
        <v>0</v>
      </c>
      <c r="F37" s="31">
        <f>'BALANÇA NOVA'!F37/1000000</f>
        <v>0</v>
      </c>
      <c r="G37" s="31">
        <f>'BALANÇA NOVA'!G37/1000000</f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5"/>
      <c r="B38" s="35"/>
      <c r="C38" s="16" t="s">
        <v>13</v>
      </c>
      <c r="D38" s="36"/>
      <c r="E38" s="32">
        <f>'BALANÇA NOVA'!E38/1000000</f>
        <v>0</v>
      </c>
      <c r="F38" s="32">
        <f>'BALANÇA NOVA'!F38/1000000</f>
        <v>0</v>
      </c>
      <c r="G38" s="32">
        <f>'BALANÇA NOVA'!G38/1000000</f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5"/>
      <c r="B39" s="33"/>
      <c r="C39" s="10" t="s">
        <v>8</v>
      </c>
      <c r="D39" s="34"/>
      <c r="E39" s="31">
        <f>'BALANÇA NOVA'!E39/1000000</f>
        <v>0</v>
      </c>
      <c r="F39" s="31">
        <f>'BALANÇA NOVA'!F39/1000000</f>
        <v>0</v>
      </c>
      <c r="G39" s="31">
        <f>'BALANÇA NOVA'!G39/1000000</f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5"/>
      <c r="B40" s="35"/>
      <c r="C40" s="16" t="s">
        <v>9</v>
      </c>
      <c r="D40" s="36"/>
      <c r="E40" s="32">
        <f>'BALANÇA NOVA'!E40/1000000</f>
        <v>0</v>
      </c>
      <c r="F40" s="32">
        <f>'BALANÇA NOVA'!F40/1000000</f>
        <v>0</v>
      </c>
      <c r="G40" s="32">
        <f>'BALANÇA NOVA'!G40/1000000</f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5"/>
      <c r="B41" s="33"/>
      <c r="C41" s="10" t="s">
        <v>11</v>
      </c>
      <c r="D41" s="34"/>
      <c r="E41" s="31">
        <f>'BALANÇA NOVA'!E41/1000000</f>
        <v>0</v>
      </c>
      <c r="F41" s="31">
        <f>'BALANÇA NOVA'!F41/1000000</f>
        <v>0</v>
      </c>
      <c r="G41" s="31">
        <f>'BALANÇA NOVA'!G41/1000000</f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5"/>
      <c r="B42" s="35"/>
      <c r="C42" s="16" t="s">
        <v>13</v>
      </c>
      <c r="D42" s="36"/>
      <c r="E42" s="32">
        <f>'BALANÇA NOVA'!E42/1000000</f>
        <v>0</v>
      </c>
      <c r="F42" s="32">
        <f>'BALANÇA NOVA'!F42/1000000</f>
        <v>0</v>
      </c>
      <c r="G42" s="32">
        <f>'BALANÇA NOVA'!G42/1000000</f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5"/>
      <c r="B43" s="33"/>
      <c r="C43" s="10" t="s">
        <v>8</v>
      </c>
      <c r="D43" s="34"/>
      <c r="E43" s="31">
        <f>'BALANÇA NOVA'!E43/1000000</f>
        <v>0</v>
      </c>
      <c r="F43" s="31">
        <f>'BALANÇA NOVA'!F43/1000000</f>
        <v>0</v>
      </c>
      <c r="G43" s="31">
        <f>'BALANÇA NOVA'!G43/1000000</f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5"/>
      <c r="B44" s="35"/>
      <c r="C44" s="16" t="s">
        <v>9</v>
      </c>
      <c r="D44" s="36"/>
      <c r="E44" s="32">
        <f>'BALANÇA NOVA'!E44/1000000</f>
        <v>0</v>
      </c>
      <c r="F44" s="32">
        <f>'BALANÇA NOVA'!F44/1000000</f>
        <v>0</v>
      </c>
      <c r="G44" s="32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5"/>
      <c r="B45" s="33"/>
      <c r="C45" s="10" t="s">
        <v>11</v>
      </c>
      <c r="D45" s="34"/>
      <c r="E45" s="31">
        <f>'BALANÇA NOVA'!E45/1000000</f>
        <v>0</v>
      </c>
      <c r="F45" s="31">
        <f>'BALANÇA NOVA'!F45/1000000</f>
        <v>0</v>
      </c>
      <c r="G45" s="31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5"/>
      <c r="B46" s="37"/>
      <c r="C46" s="16" t="s">
        <v>13</v>
      </c>
      <c r="D46" s="36"/>
      <c r="E46" s="32">
        <f>'BALANÇA NOVA'!E46/1000000</f>
        <v>0</v>
      </c>
      <c r="F46" s="32">
        <f>'BALANÇA NOVA'!F46/1000000</f>
        <v>0</v>
      </c>
      <c r="G46" s="32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ht="24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ht="24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ht="24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ht="24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ht="24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ht="24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ht="24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ht="24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ht="24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ht="24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ht="24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ht="24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ht="24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ht="24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ht="24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ht="24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ht="24.75" customHeight="1">
      <c r="A64" s="27"/>
      <c r="B64" s="27"/>
      <c r="C64" s="27"/>
      <c r="D64" s="27"/>
      <c r="E64" s="27"/>
      <c r="F64" s="27"/>
      <c r="G64" s="2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7"/>
      <c r="B65" s="27"/>
      <c r="C65" s="27"/>
      <c r="D65" s="27"/>
      <c r="E65" s="27"/>
      <c r="F65" s="27"/>
      <c r="G65" s="2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7"/>
      <c r="B66" s="27"/>
      <c r="C66" s="27"/>
      <c r="D66" s="27"/>
      <c r="E66" s="27"/>
      <c r="F66" s="27"/>
      <c r="G66" s="2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7"/>
      <c r="B67" s="27"/>
      <c r="C67" s="27"/>
      <c r="D67" s="27"/>
      <c r="E67" s="27"/>
      <c r="F67" s="27"/>
      <c r="G67" s="2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7"/>
      <c r="B68" s="27"/>
      <c r="C68" s="27"/>
      <c r="D68" s="27"/>
      <c r="E68" s="27"/>
      <c r="F68" s="27"/>
      <c r="G68" s="2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7"/>
      <c r="B69" s="27"/>
      <c r="C69" s="27"/>
      <c r="D69" s="27"/>
      <c r="E69" s="27"/>
      <c r="F69" s="27"/>
      <c r="G69" s="2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7"/>
      <c r="B70" s="27"/>
      <c r="C70" s="27"/>
      <c r="D70" s="27"/>
      <c r="E70" s="27"/>
      <c r="F70" s="27"/>
      <c r="G70" s="2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7"/>
      <c r="B71" s="27"/>
      <c r="C71" s="27"/>
      <c r="D71" s="27"/>
      <c r="E71" s="27"/>
      <c r="F71" s="27"/>
      <c r="G71" s="2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7"/>
      <c r="B72" s="27"/>
      <c r="C72" s="27"/>
      <c r="D72" s="27"/>
      <c r="E72" s="27"/>
      <c r="F72" s="27"/>
      <c r="G72" s="2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7"/>
      <c r="B73" s="27"/>
      <c r="C73" s="27"/>
      <c r="D73" s="27"/>
      <c r="E73" s="27"/>
      <c r="F73" s="27"/>
      <c r="G73" s="2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7"/>
      <c r="B74" s="27"/>
      <c r="C74" s="27"/>
      <c r="D74" s="27"/>
      <c r="E74" s="27"/>
      <c r="F74" s="27"/>
      <c r="G74" s="2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7"/>
      <c r="B75" s="27"/>
      <c r="C75" s="27"/>
      <c r="D75" s="27"/>
      <c r="E75" s="27"/>
      <c r="F75" s="27"/>
      <c r="G75" s="2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7"/>
      <c r="B76" s="27"/>
      <c r="C76" s="27"/>
      <c r="D76" s="27"/>
      <c r="E76" s="27"/>
      <c r="F76" s="27"/>
      <c r="G76" s="2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7"/>
      <c r="B77" s="27"/>
      <c r="C77" s="27"/>
      <c r="D77" s="27"/>
      <c r="E77" s="27"/>
      <c r="F77" s="27"/>
      <c r="G77" s="2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7"/>
      <c r="B78" s="27"/>
      <c r="C78" s="27"/>
      <c r="D78" s="27"/>
      <c r="E78" s="27"/>
      <c r="F78" s="27"/>
      <c r="G78" s="2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7"/>
      <c r="B79" s="27"/>
      <c r="C79" s="27"/>
      <c r="D79" s="27"/>
      <c r="E79" s="27"/>
      <c r="F79" s="27"/>
      <c r="G79" s="2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7"/>
      <c r="B80" s="27"/>
      <c r="C80" s="27"/>
      <c r="D80" s="27"/>
      <c r="E80" s="27"/>
      <c r="F80" s="27"/>
      <c r="G80" s="2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7"/>
      <c r="B81" s="27"/>
      <c r="C81" s="27"/>
      <c r="D81" s="27"/>
      <c r="E81" s="27"/>
      <c r="F81" s="27"/>
      <c r="G81" s="2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7"/>
      <c r="B82" s="27"/>
      <c r="C82" s="27"/>
      <c r="D82" s="27"/>
      <c r="E82" s="27"/>
      <c r="F82" s="27"/>
      <c r="G82" s="2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7"/>
      <c r="B83" s="27"/>
      <c r="C83" s="27"/>
      <c r="D83" s="27"/>
      <c r="E83" s="27"/>
      <c r="F83" s="27"/>
      <c r="G83" s="2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7"/>
      <c r="B84" s="27"/>
      <c r="C84" s="27"/>
      <c r="D84" s="27"/>
      <c r="E84" s="27"/>
      <c r="F84" s="27"/>
      <c r="G84" s="2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7"/>
      <c r="B85" s="27"/>
      <c r="C85" s="27"/>
      <c r="D85" s="27"/>
      <c r="E85" s="27"/>
      <c r="F85" s="27"/>
      <c r="G85" s="2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7"/>
      <c r="B86" s="27"/>
      <c r="C86" s="27"/>
      <c r="D86" s="27"/>
      <c r="E86" s="27"/>
      <c r="F86" s="27"/>
      <c r="G86" s="2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7"/>
      <c r="B87" s="27"/>
      <c r="C87" s="27"/>
      <c r="D87" s="27"/>
      <c r="E87" s="27"/>
      <c r="F87" s="27"/>
      <c r="G87" s="2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9"/>
      <c r="C88" s="30"/>
      <c r="D88" s="30"/>
      <c r="E88" s="30"/>
      <c r="F88" s="30"/>
      <c r="G88" s="3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9"/>
      <c r="C89" s="30"/>
      <c r="D89" s="30"/>
      <c r="E89" s="30"/>
      <c r="F89" s="30"/>
      <c r="G89" s="3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9"/>
      <c r="C90" s="30"/>
      <c r="D90" s="30"/>
      <c r="E90" s="30"/>
      <c r="F90" s="30"/>
      <c r="G90" s="3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9"/>
      <c r="C91" s="30"/>
      <c r="D91" s="30"/>
      <c r="E91" s="30"/>
      <c r="F91" s="30"/>
      <c r="G91" s="3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9"/>
      <c r="C92" s="30"/>
      <c r="D92" s="30"/>
      <c r="E92" s="30"/>
      <c r="F92" s="30"/>
      <c r="G92" s="3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9"/>
      <c r="C93" s="30"/>
      <c r="D93" s="30"/>
      <c r="E93" s="30"/>
      <c r="F93" s="30"/>
      <c r="G93" s="3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9"/>
      <c r="C94" s="30"/>
      <c r="D94" s="30"/>
      <c r="E94" s="30"/>
      <c r="F94" s="30"/>
      <c r="G94" s="3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9"/>
      <c r="C95" s="30"/>
      <c r="D95" s="30"/>
      <c r="E95" s="30"/>
      <c r="F95" s="30"/>
      <c r="G95" s="3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9"/>
      <c r="C96" s="30"/>
      <c r="D96" s="30"/>
      <c r="E96" s="30"/>
      <c r="F96" s="30"/>
      <c r="G96" s="3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9"/>
      <c r="C97" s="30"/>
      <c r="D97" s="30"/>
      <c r="E97" s="30"/>
      <c r="F97" s="30"/>
      <c r="G97" s="3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9"/>
      <c r="C98" s="30"/>
      <c r="D98" s="30"/>
      <c r="E98" s="30"/>
      <c r="F98" s="30"/>
      <c r="G98" s="3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9"/>
      <c r="C99" s="30"/>
      <c r="D99" s="30"/>
      <c r="E99" s="30"/>
      <c r="F99" s="30"/>
      <c r="G99" s="3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9"/>
      <c r="C100" s="30"/>
      <c r="D100" s="30"/>
      <c r="E100" s="30"/>
      <c r="F100" s="30"/>
      <c r="G100" s="3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9"/>
      <c r="C101" s="30"/>
      <c r="D101" s="30"/>
      <c r="E101" s="30"/>
      <c r="F101" s="30"/>
      <c r="G101" s="3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9"/>
      <c r="C102" s="30"/>
      <c r="D102" s="30"/>
      <c r="E102" s="30"/>
      <c r="F102" s="30"/>
      <c r="G102" s="3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9"/>
      <c r="C103" s="30"/>
      <c r="D103" s="30"/>
      <c r="E103" s="30"/>
      <c r="F103" s="30"/>
      <c r="G103" s="3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9"/>
      <c r="C104" s="30"/>
      <c r="D104" s="30"/>
      <c r="E104" s="30"/>
      <c r="F104" s="30"/>
      <c r="G104" s="3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9"/>
      <c r="C105" s="30"/>
      <c r="D105" s="30"/>
      <c r="E105" s="30"/>
      <c r="F105" s="30"/>
      <c r="G105" s="3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9"/>
      <c r="C106" s="30"/>
      <c r="D106" s="30"/>
      <c r="E106" s="30"/>
      <c r="F106" s="30"/>
      <c r="G106" s="3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9"/>
      <c r="C107" s="30"/>
      <c r="D107" s="30"/>
      <c r="E107" s="30"/>
      <c r="F107" s="30"/>
      <c r="G107" s="3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9"/>
      <c r="C108" s="30"/>
      <c r="D108" s="30"/>
      <c r="E108" s="30"/>
      <c r="F108" s="30"/>
      <c r="G108" s="3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9"/>
      <c r="C109" s="30"/>
      <c r="D109" s="30"/>
      <c r="E109" s="30"/>
      <c r="F109" s="30"/>
      <c r="G109" s="3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9"/>
      <c r="C110" s="30"/>
      <c r="D110" s="30"/>
      <c r="E110" s="30"/>
      <c r="F110" s="30"/>
      <c r="G110" s="3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9"/>
      <c r="C111" s="30"/>
      <c r="D111" s="30"/>
      <c r="E111" s="30"/>
      <c r="F111" s="30"/>
      <c r="G111" s="3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9"/>
      <c r="C112" s="30"/>
      <c r="D112" s="30"/>
      <c r="E112" s="30"/>
      <c r="F112" s="30"/>
      <c r="G112" s="3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9"/>
      <c r="C113" s="30"/>
      <c r="D113" s="30"/>
      <c r="E113" s="30"/>
      <c r="F113" s="30"/>
      <c r="G113" s="3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9"/>
      <c r="C114" s="30"/>
      <c r="D114" s="30"/>
      <c r="E114" s="30"/>
      <c r="F114" s="30"/>
      <c r="G114" s="3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9"/>
      <c r="C115" s="30"/>
      <c r="D115" s="30"/>
      <c r="E115" s="30"/>
      <c r="F115" s="30"/>
      <c r="G115" s="3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9"/>
      <c r="C116" s="30"/>
      <c r="D116" s="30"/>
      <c r="E116" s="30"/>
      <c r="F116" s="30"/>
      <c r="G116" s="3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9"/>
      <c r="C117" s="30"/>
      <c r="D117" s="30"/>
      <c r="E117" s="30"/>
      <c r="F117" s="30"/>
      <c r="G117" s="3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9"/>
      <c r="C118" s="30"/>
      <c r="D118" s="30"/>
      <c r="E118" s="30"/>
      <c r="F118" s="30"/>
      <c r="G118" s="3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9"/>
      <c r="C119" s="30"/>
      <c r="D119" s="30"/>
      <c r="E119" s="30"/>
      <c r="F119" s="30"/>
      <c r="G119" s="3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9"/>
      <c r="C120" s="30"/>
      <c r="D120" s="30"/>
      <c r="E120" s="30"/>
      <c r="F120" s="30"/>
      <c r="G120" s="3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9"/>
      <c r="C121" s="30"/>
      <c r="D121" s="30"/>
      <c r="E121" s="30"/>
      <c r="F121" s="30"/>
      <c r="G121" s="3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9"/>
      <c r="C122" s="30"/>
      <c r="D122" s="30"/>
      <c r="E122" s="30"/>
      <c r="F122" s="30"/>
      <c r="G122" s="3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9"/>
      <c r="C123" s="30"/>
      <c r="D123" s="30"/>
      <c r="E123" s="30"/>
      <c r="F123" s="30"/>
      <c r="G123" s="3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9"/>
      <c r="C124" s="30"/>
      <c r="D124" s="30"/>
      <c r="E124" s="30"/>
      <c r="F124" s="30"/>
      <c r="G124" s="3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9"/>
      <c r="C125" s="30"/>
      <c r="D125" s="30"/>
      <c r="E125" s="30"/>
      <c r="F125" s="30"/>
      <c r="G125" s="3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9"/>
      <c r="C126" s="30"/>
      <c r="D126" s="30"/>
      <c r="E126" s="30"/>
      <c r="F126" s="30"/>
      <c r="G126" s="3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9"/>
      <c r="C127" s="30"/>
      <c r="D127" s="30"/>
      <c r="E127" s="30"/>
      <c r="F127" s="30"/>
      <c r="G127" s="3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9"/>
      <c r="C128" s="30"/>
      <c r="D128" s="30"/>
      <c r="E128" s="30"/>
      <c r="F128" s="30"/>
      <c r="G128" s="3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9"/>
      <c r="C129" s="30"/>
      <c r="D129" s="30"/>
      <c r="E129" s="30"/>
      <c r="F129" s="30"/>
      <c r="G129" s="3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9"/>
      <c r="C130" s="30"/>
      <c r="D130" s="30"/>
      <c r="E130" s="30"/>
      <c r="F130" s="30"/>
      <c r="G130" s="3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9"/>
      <c r="C131" s="30"/>
      <c r="D131" s="30"/>
      <c r="E131" s="30"/>
      <c r="F131" s="30"/>
      <c r="G131" s="3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9"/>
      <c r="C132" s="30"/>
      <c r="D132" s="30"/>
      <c r="E132" s="30"/>
      <c r="F132" s="30"/>
      <c r="G132" s="3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9"/>
      <c r="C133" s="30"/>
      <c r="D133" s="30"/>
      <c r="E133" s="30"/>
      <c r="F133" s="30"/>
      <c r="G133" s="3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9"/>
      <c r="C134" s="30"/>
      <c r="D134" s="30"/>
      <c r="E134" s="30"/>
      <c r="F134" s="30"/>
      <c r="G134" s="3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9"/>
      <c r="C135" s="30"/>
      <c r="D135" s="30"/>
      <c r="E135" s="30"/>
      <c r="F135" s="30"/>
      <c r="G135" s="3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9"/>
      <c r="C136" s="30"/>
      <c r="D136" s="30"/>
      <c r="E136" s="30"/>
      <c r="F136" s="30"/>
      <c r="G136" s="3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9"/>
      <c r="C137" s="30"/>
      <c r="D137" s="30"/>
      <c r="E137" s="30"/>
      <c r="F137" s="30"/>
      <c r="G137" s="3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9"/>
      <c r="C138" s="30"/>
      <c r="D138" s="30"/>
      <c r="E138" s="30"/>
      <c r="F138" s="30"/>
      <c r="G138" s="3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9"/>
      <c r="C139" s="30"/>
      <c r="D139" s="30"/>
      <c r="E139" s="30"/>
      <c r="F139" s="30"/>
      <c r="G139" s="3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9"/>
      <c r="C140" s="30"/>
      <c r="D140" s="30"/>
      <c r="E140" s="30"/>
      <c r="F140" s="30"/>
      <c r="G140" s="3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9"/>
      <c r="C141" s="30"/>
      <c r="D141" s="30"/>
      <c r="E141" s="30"/>
      <c r="F141" s="30"/>
      <c r="G141" s="3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9"/>
      <c r="C142" s="30"/>
      <c r="D142" s="30"/>
      <c r="E142" s="30"/>
      <c r="F142" s="30"/>
      <c r="G142" s="3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9"/>
      <c r="C143" s="30"/>
      <c r="D143" s="30"/>
      <c r="E143" s="30"/>
      <c r="F143" s="30"/>
      <c r="G143" s="3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9"/>
      <c r="C144" s="30"/>
      <c r="D144" s="30"/>
      <c r="E144" s="30"/>
      <c r="F144" s="30"/>
      <c r="G144" s="3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9"/>
      <c r="C145" s="30"/>
      <c r="D145" s="30"/>
      <c r="E145" s="30"/>
      <c r="F145" s="30"/>
      <c r="G145" s="3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9"/>
      <c r="C146" s="30"/>
      <c r="D146" s="30"/>
      <c r="E146" s="30"/>
      <c r="F146" s="30"/>
      <c r="G146" s="3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9"/>
      <c r="C147" s="30"/>
      <c r="D147" s="30"/>
      <c r="E147" s="30"/>
      <c r="F147" s="30"/>
      <c r="G147" s="3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9"/>
      <c r="C148" s="30"/>
      <c r="D148" s="30"/>
      <c r="E148" s="30"/>
      <c r="F148" s="30"/>
      <c r="G148" s="3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9"/>
      <c r="C149" s="30"/>
      <c r="D149" s="30"/>
      <c r="E149" s="30"/>
      <c r="F149" s="30"/>
      <c r="G149" s="3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9"/>
      <c r="C150" s="30"/>
      <c r="D150" s="30"/>
      <c r="E150" s="30"/>
      <c r="F150" s="30"/>
      <c r="G150" s="3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9"/>
      <c r="C151" s="30"/>
      <c r="D151" s="30"/>
      <c r="E151" s="30"/>
      <c r="F151" s="30"/>
      <c r="G151" s="3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9"/>
      <c r="C152" s="30"/>
      <c r="D152" s="30"/>
      <c r="E152" s="30"/>
      <c r="F152" s="30"/>
      <c r="G152" s="3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9"/>
      <c r="C153" s="30"/>
      <c r="D153" s="30"/>
      <c r="E153" s="30"/>
      <c r="F153" s="30"/>
      <c r="G153" s="3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9"/>
      <c r="C154" s="30"/>
      <c r="D154" s="30"/>
      <c r="E154" s="30"/>
      <c r="F154" s="30"/>
      <c r="G154" s="3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9"/>
      <c r="C155" s="30"/>
      <c r="D155" s="30"/>
      <c r="E155" s="30"/>
      <c r="F155" s="30"/>
      <c r="G155" s="3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9"/>
      <c r="C156" s="30"/>
      <c r="D156" s="30"/>
      <c r="E156" s="30"/>
      <c r="F156" s="30"/>
      <c r="G156" s="3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9"/>
      <c r="C157" s="30"/>
      <c r="D157" s="30"/>
      <c r="E157" s="30"/>
      <c r="F157" s="30"/>
      <c r="G157" s="3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9"/>
      <c r="C158" s="30"/>
      <c r="D158" s="30"/>
      <c r="E158" s="30"/>
      <c r="F158" s="30"/>
      <c r="G158" s="30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9"/>
      <c r="C159" s="30"/>
      <c r="D159" s="30"/>
      <c r="E159" s="30"/>
      <c r="F159" s="30"/>
      <c r="G159" s="3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9"/>
      <c r="C160" s="30"/>
      <c r="D160" s="30"/>
      <c r="E160" s="30"/>
      <c r="F160" s="30"/>
      <c r="G160" s="3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9"/>
      <c r="C161" s="30"/>
      <c r="D161" s="30"/>
      <c r="E161" s="30"/>
      <c r="F161" s="30"/>
      <c r="G161" s="3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9"/>
      <c r="C162" s="30"/>
      <c r="D162" s="30"/>
      <c r="E162" s="30"/>
      <c r="F162" s="30"/>
      <c r="G162" s="3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9"/>
      <c r="C163" s="30"/>
      <c r="D163" s="30"/>
      <c r="E163" s="30"/>
      <c r="F163" s="30"/>
      <c r="G163" s="3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9"/>
      <c r="C164" s="30"/>
      <c r="D164" s="30"/>
      <c r="E164" s="30"/>
      <c r="F164" s="30"/>
      <c r="G164" s="3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9"/>
      <c r="C165" s="30"/>
      <c r="D165" s="30"/>
      <c r="E165" s="30"/>
      <c r="F165" s="30"/>
      <c r="G165" s="3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9"/>
      <c r="C166" s="30"/>
      <c r="D166" s="30"/>
      <c r="E166" s="30"/>
      <c r="F166" s="30"/>
      <c r="G166" s="3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9"/>
      <c r="C167" s="30"/>
      <c r="D167" s="30"/>
      <c r="E167" s="30"/>
      <c r="F167" s="30"/>
      <c r="G167" s="3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9"/>
      <c r="C168" s="30"/>
      <c r="D168" s="30"/>
      <c r="E168" s="30"/>
      <c r="F168" s="30"/>
      <c r="G168" s="3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9"/>
      <c r="C169" s="30"/>
      <c r="D169" s="30"/>
      <c r="E169" s="30"/>
      <c r="F169" s="30"/>
      <c r="G169" s="3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9"/>
      <c r="C170" s="30"/>
      <c r="D170" s="30"/>
      <c r="E170" s="30"/>
      <c r="F170" s="30"/>
      <c r="G170" s="3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9"/>
      <c r="C171" s="30"/>
      <c r="D171" s="30"/>
      <c r="E171" s="30"/>
      <c r="F171" s="30"/>
      <c r="G171" s="3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9"/>
      <c r="C172" s="30"/>
      <c r="D172" s="30"/>
      <c r="E172" s="30"/>
      <c r="F172" s="30"/>
      <c r="G172" s="3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9"/>
      <c r="C173" s="30"/>
      <c r="D173" s="30"/>
      <c r="E173" s="30"/>
      <c r="F173" s="30"/>
      <c r="G173" s="3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9"/>
      <c r="C174" s="30"/>
      <c r="D174" s="30"/>
      <c r="E174" s="30"/>
      <c r="F174" s="30"/>
      <c r="G174" s="3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9"/>
      <c r="C175" s="30"/>
      <c r="D175" s="30"/>
      <c r="E175" s="30"/>
      <c r="F175" s="30"/>
      <c r="G175" s="3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9"/>
      <c r="C176" s="30"/>
      <c r="D176" s="30"/>
      <c r="E176" s="30"/>
      <c r="F176" s="30"/>
      <c r="G176" s="3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9"/>
      <c r="C177" s="30"/>
      <c r="D177" s="30"/>
      <c r="E177" s="30"/>
      <c r="F177" s="30"/>
      <c r="G177" s="3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9"/>
      <c r="C178" s="30"/>
      <c r="D178" s="30"/>
      <c r="E178" s="30"/>
      <c r="F178" s="30"/>
      <c r="G178" s="3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9"/>
      <c r="C179" s="30"/>
      <c r="D179" s="30"/>
      <c r="E179" s="30"/>
      <c r="F179" s="30"/>
      <c r="G179" s="3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9"/>
      <c r="C180" s="30"/>
      <c r="D180" s="30"/>
      <c r="E180" s="30"/>
      <c r="F180" s="30"/>
      <c r="G180" s="3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9"/>
      <c r="C181" s="30"/>
      <c r="D181" s="30"/>
      <c r="E181" s="30"/>
      <c r="F181" s="30"/>
      <c r="G181" s="3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9"/>
      <c r="C182" s="30"/>
      <c r="D182" s="30"/>
      <c r="E182" s="30"/>
      <c r="F182" s="30"/>
      <c r="G182" s="3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9"/>
      <c r="C183" s="30"/>
      <c r="D183" s="30"/>
      <c r="E183" s="30"/>
      <c r="F183" s="30"/>
      <c r="G183" s="3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9"/>
      <c r="C184" s="30"/>
      <c r="D184" s="30"/>
      <c r="E184" s="30"/>
      <c r="F184" s="30"/>
      <c r="G184" s="3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9"/>
      <c r="C185" s="30"/>
      <c r="D185" s="30"/>
      <c r="E185" s="30"/>
      <c r="F185" s="30"/>
      <c r="G185" s="3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9"/>
      <c r="C186" s="30"/>
      <c r="D186" s="30"/>
      <c r="E186" s="30"/>
      <c r="F186" s="30"/>
      <c r="G186" s="3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9"/>
      <c r="C187" s="30"/>
      <c r="D187" s="30"/>
      <c r="E187" s="30"/>
      <c r="F187" s="30"/>
      <c r="G187" s="3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9"/>
      <c r="C188" s="30"/>
      <c r="D188" s="30"/>
      <c r="E188" s="30"/>
      <c r="F188" s="30"/>
      <c r="G188" s="3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9"/>
      <c r="C189" s="30"/>
      <c r="D189" s="30"/>
      <c r="E189" s="30"/>
      <c r="F189" s="30"/>
      <c r="G189" s="30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9"/>
      <c r="C190" s="30"/>
      <c r="D190" s="30"/>
      <c r="E190" s="30"/>
      <c r="F190" s="30"/>
      <c r="G190" s="3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9"/>
      <c r="C191" s="30"/>
      <c r="D191" s="30"/>
      <c r="E191" s="30"/>
      <c r="F191" s="30"/>
      <c r="G191" s="3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9"/>
      <c r="C192" s="30"/>
      <c r="D192" s="30"/>
      <c r="E192" s="30"/>
      <c r="F192" s="30"/>
      <c r="G192" s="3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9"/>
      <c r="C193" s="30"/>
      <c r="D193" s="30"/>
      <c r="E193" s="30"/>
      <c r="F193" s="30"/>
      <c r="G193" s="3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9"/>
      <c r="C194" s="30"/>
      <c r="D194" s="30"/>
      <c r="E194" s="30"/>
      <c r="F194" s="30"/>
      <c r="G194" s="3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9"/>
      <c r="C195" s="30"/>
      <c r="D195" s="30"/>
      <c r="E195" s="30"/>
      <c r="F195" s="30"/>
      <c r="G195" s="30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9"/>
      <c r="C196" s="30"/>
      <c r="D196" s="30"/>
      <c r="E196" s="30"/>
      <c r="F196" s="30"/>
      <c r="G196" s="3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9"/>
      <c r="C197" s="30"/>
      <c r="D197" s="30"/>
      <c r="E197" s="30"/>
      <c r="F197" s="30"/>
      <c r="G197" s="3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9"/>
      <c r="C198" s="30"/>
      <c r="D198" s="30"/>
      <c r="E198" s="30"/>
      <c r="F198" s="30"/>
      <c r="G198" s="3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9"/>
      <c r="C199" s="30"/>
      <c r="D199" s="30"/>
      <c r="E199" s="30"/>
      <c r="F199" s="30"/>
      <c r="G199" s="30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9"/>
      <c r="C200" s="30"/>
      <c r="D200" s="30"/>
      <c r="E200" s="30"/>
      <c r="F200" s="30"/>
      <c r="G200" s="30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9"/>
      <c r="C201" s="30"/>
      <c r="D201" s="30"/>
      <c r="E201" s="30"/>
      <c r="F201" s="30"/>
      <c r="G201" s="30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9"/>
      <c r="C202" s="30"/>
      <c r="D202" s="30"/>
      <c r="E202" s="30"/>
      <c r="F202" s="30"/>
      <c r="G202" s="30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9"/>
      <c r="C203" s="30"/>
      <c r="D203" s="30"/>
      <c r="E203" s="30"/>
      <c r="F203" s="30"/>
      <c r="G203" s="30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9"/>
      <c r="C204" s="30"/>
      <c r="D204" s="30"/>
      <c r="E204" s="30"/>
      <c r="F204" s="30"/>
      <c r="G204" s="30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9"/>
      <c r="C205" s="30"/>
      <c r="D205" s="30"/>
      <c r="E205" s="30"/>
      <c r="F205" s="30"/>
      <c r="G205" s="30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9"/>
      <c r="C206" s="30"/>
      <c r="D206" s="30"/>
      <c r="E206" s="30"/>
      <c r="F206" s="30"/>
      <c r="G206" s="30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9"/>
      <c r="C207" s="30"/>
      <c r="D207" s="30"/>
      <c r="E207" s="30"/>
      <c r="F207" s="30"/>
      <c r="G207" s="30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9"/>
      <c r="C208" s="30"/>
      <c r="D208" s="30"/>
      <c r="E208" s="30"/>
      <c r="F208" s="30"/>
      <c r="G208" s="30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9"/>
      <c r="C209" s="30"/>
      <c r="D209" s="30"/>
      <c r="E209" s="30"/>
      <c r="F209" s="30"/>
      <c r="G209" s="30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9"/>
      <c r="C210" s="30"/>
      <c r="D210" s="30"/>
      <c r="E210" s="30"/>
      <c r="F210" s="30"/>
      <c r="G210" s="30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9"/>
      <c r="C211" s="30"/>
      <c r="D211" s="30"/>
      <c r="E211" s="30"/>
      <c r="F211" s="30"/>
      <c r="G211" s="30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9"/>
      <c r="C212" s="30"/>
      <c r="D212" s="30"/>
      <c r="E212" s="30"/>
      <c r="F212" s="30"/>
      <c r="G212" s="3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9"/>
      <c r="C213" s="30"/>
      <c r="D213" s="30"/>
      <c r="E213" s="30"/>
      <c r="F213" s="30"/>
      <c r="G213" s="30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9"/>
      <c r="C214" s="30"/>
      <c r="D214" s="30"/>
      <c r="E214" s="30"/>
      <c r="F214" s="30"/>
      <c r="G214" s="30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9"/>
      <c r="C215" s="30"/>
      <c r="D215" s="30"/>
      <c r="E215" s="30"/>
      <c r="F215" s="30"/>
      <c r="G215" s="30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9"/>
      <c r="C216" s="30"/>
      <c r="D216" s="30"/>
      <c r="E216" s="30"/>
      <c r="F216" s="30"/>
      <c r="G216" s="30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9"/>
      <c r="C217" s="30"/>
      <c r="D217" s="30"/>
      <c r="E217" s="30"/>
      <c r="F217" s="30"/>
      <c r="G217" s="30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9"/>
      <c r="C218" s="30"/>
      <c r="D218" s="30"/>
      <c r="E218" s="30"/>
      <c r="F218" s="30"/>
      <c r="G218" s="3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9"/>
      <c r="C219" s="30"/>
      <c r="D219" s="30"/>
      <c r="E219" s="30"/>
      <c r="F219" s="30"/>
      <c r="G219" s="30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9"/>
      <c r="C220" s="30"/>
      <c r="D220" s="30"/>
      <c r="E220" s="30"/>
      <c r="F220" s="30"/>
      <c r="G220" s="3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9"/>
      <c r="C221" s="30"/>
      <c r="D221" s="30"/>
      <c r="E221" s="30"/>
      <c r="F221" s="30"/>
      <c r="G221" s="30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9"/>
      <c r="C222" s="30"/>
      <c r="D222" s="30"/>
      <c r="E222" s="30"/>
      <c r="F222" s="30"/>
      <c r="G222" s="3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9"/>
      <c r="C223" s="30"/>
      <c r="D223" s="30"/>
      <c r="E223" s="30"/>
      <c r="F223" s="30"/>
      <c r="G223" s="30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9"/>
      <c r="C224" s="30"/>
      <c r="D224" s="30"/>
      <c r="E224" s="30"/>
      <c r="F224" s="30"/>
      <c r="G224" s="3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9"/>
      <c r="C225" s="30"/>
      <c r="D225" s="30"/>
      <c r="E225" s="30"/>
      <c r="F225" s="30"/>
      <c r="G225" s="3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9"/>
      <c r="C226" s="30"/>
      <c r="D226" s="30"/>
      <c r="E226" s="30"/>
      <c r="F226" s="30"/>
      <c r="G226" s="3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9"/>
      <c r="C227" s="30"/>
      <c r="D227" s="30"/>
      <c r="E227" s="30"/>
      <c r="F227" s="30"/>
      <c r="G227" s="3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9"/>
      <c r="C228" s="30"/>
      <c r="D228" s="30"/>
      <c r="E228" s="30"/>
      <c r="F228" s="30"/>
      <c r="G228" s="30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9"/>
      <c r="C229" s="30"/>
      <c r="D229" s="30"/>
      <c r="E229" s="30"/>
      <c r="F229" s="30"/>
      <c r="G229" s="30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9"/>
      <c r="C230" s="30"/>
      <c r="D230" s="30"/>
      <c r="E230" s="30"/>
      <c r="F230" s="30"/>
      <c r="G230" s="3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9"/>
      <c r="C231" s="30"/>
      <c r="D231" s="30"/>
      <c r="E231" s="30"/>
      <c r="F231" s="30"/>
      <c r="G231" s="3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9"/>
      <c r="C232" s="30"/>
      <c r="D232" s="30"/>
      <c r="E232" s="30"/>
      <c r="F232" s="30"/>
      <c r="G232" s="3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9"/>
      <c r="C233" s="30"/>
      <c r="D233" s="30"/>
      <c r="E233" s="30"/>
      <c r="F233" s="30"/>
      <c r="G233" s="30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9"/>
      <c r="C234" s="30"/>
      <c r="D234" s="30"/>
      <c r="E234" s="30"/>
      <c r="F234" s="30"/>
      <c r="G234" s="30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9"/>
      <c r="C235" s="30"/>
      <c r="D235" s="30"/>
      <c r="E235" s="30"/>
      <c r="F235" s="30"/>
      <c r="G235" s="30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9"/>
      <c r="C236" s="30"/>
      <c r="D236" s="30"/>
      <c r="E236" s="30"/>
      <c r="F236" s="30"/>
      <c r="G236" s="3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9"/>
      <c r="C237" s="30"/>
      <c r="D237" s="30"/>
      <c r="E237" s="30"/>
      <c r="F237" s="30"/>
      <c r="G237" s="30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9"/>
      <c r="C238" s="30"/>
      <c r="D238" s="30"/>
      <c r="E238" s="30"/>
      <c r="F238" s="30"/>
      <c r="G238" s="3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9"/>
      <c r="C239" s="30"/>
      <c r="D239" s="30"/>
      <c r="E239" s="30"/>
      <c r="F239" s="30"/>
      <c r="G239" s="3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9"/>
      <c r="C240" s="30"/>
      <c r="D240" s="30"/>
      <c r="E240" s="30"/>
      <c r="F240" s="30"/>
      <c r="G240" s="3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9"/>
      <c r="C241" s="30"/>
      <c r="D241" s="30"/>
      <c r="E241" s="30"/>
      <c r="F241" s="30"/>
      <c r="G241" s="30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9"/>
      <c r="C242" s="30"/>
      <c r="D242" s="30"/>
      <c r="E242" s="30"/>
      <c r="F242" s="30"/>
      <c r="G242" s="3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9"/>
      <c r="C243" s="30"/>
      <c r="D243" s="30"/>
      <c r="E243" s="30"/>
      <c r="F243" s="30"/>
      <c r="G243" s="30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9"/>
      <c r="C244" s="30"/>
      <c r="D244" s="30"/>
      <c r="E244" s="30"/>
      <c r="F244" s="30"/>
      <c r="G244" s="30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9"/>
      <c r="C245" s="30"/>
      <c r="D245" s="30"/>
      <c r="E245" s="30"/>
      <c r="F245" s="30"/>
      <c r="G245" s="3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9"/>
      <c r="C246" s="30"/>
      <c r="D246" s="30"/>
      <c r="E246" s="30"/>
      <c r="F246" s="30"/>
      <c r="G246" s="3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38"/>
      <c r="C1" s="38"/>
      <c r="E1" s="39"/>
      <c r="F1" s="3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40" t="s">
        <v>15</v>
      </c>
      <c r="C2" s="41" t="s">
        <v>16</v>
      </c>
      <c r="D2" s="42"/>
      <c r="E2" s="43" t="s">
        <v>15</v>
      </c>
      <c r="F2" s="43" t="s">
        <v>16</v>
      </c>
      <c r="G2" s="44"/>
      <c r="H2" s="45"/>
      <c r="I2" s="45"/>
      <c r="J2" s="45"/>
      <c r="K2" s="45"/>
      <c r="L2" s="45"/>
      <c r="M2" s="45"/>
      <c r="N2" s="45"/>
      <c r="O2" s="45"/>
      <c r="P2" s="45"/>
      <c r="Q2" s="45"/>
      <c r="R2" s="3"/>
      <c r="S2" s="3"/>
      <c r="T2" s="3"/>
    </row>
    <row r="3" ht="22.5" customHeight="1">
      <c r="A3" s="3"/>
      <c r="B3" s="46" t="s">
        <v>17</v>
      </c>
      <c r="C3" s="47">
        <v>1.8714087E7</v>
      </c>
      <c r="D3" s="48"/>
      <c r="E3" s="49" t="s">
        <v>17</v>
      </c>
      <c r="F3" s="50">
        <v>1.8714087E7</v>
      </c>
      <c r="G3" s="44"/>
      <c r="H3" s="45"/>
      <c r="I3" s="45"/>
      <c r="J3" s="45"/>
      <c r="K3" s="45"/>
      <c r="L3" s="45"/>
      <c r="M3" s="45"/>
      <c r="N3" s="45"/>
      <c r="O3" s="45"/>
      <c r="P3" s="45"/>
      <c r="Q3" s="45"/>
      <c r="R3" s="3"/>
      <c r="S3" s="3"/>
      <c r="T3" s="3"/>
    </row>
    <row r="4" ht="22.5" customHeight="1">
      <c r="A4" s="3"/>
      <c r="B4" s="46" t="s">
        <v>18</v>
      </c>
      <c r="C4" s="47">
        <v>3005513.0</v>
      </c>
      <c r="E4" s="51" t="s">
        <v>18</v>
      </c>
      <c r="F4" s="52">
        <v>3005513.0</v>
      </c>
      <c r="G4" s="44"/>
      <c r="H4" s="45"/>
      <c r="I4" s="45"/>
      <c r="J4" s="45"/>
      <c r="K4" s="45"/>
      <c r="L4" s="45"/>
      <c r="M4" s="45"/>
      <c r="N4" s="45"/>
      <c r="O4" s="45"/>
      <c r="P4" s="45"/>
      <c r="Q4" s="45"/>
      <c r="R4" s="3"/>
      <c r="S4" s="3"/>
      <c r="T4" s="3"/>
    </row>
    <row r="5" ht="22.5" customHeight="1">
      <c r="A5" s="3"/>
      <c r="B5" s="46" t="s">
        <v>19</v>
      </c>
      <c r="C5" s="47">
        <v>1801839.0</v>
      </c>
      <c r="D5" s="48"/>
      <c r="E5" s="53" t="s">
        <v>19</v>
      </c>
      <c r="F5" s="50">
        <v>1801839.0</v>
      </c>
      <c r="G5" s="44"/>
      <c r="H5" s="45"/>
      <c r="I5" s="45"/>
      <c r="J5" s="45"/>
      <c r="K5" s="45"/>
      <c r="L5" s="45"/>
      <c r="M5" s="45"/>
      <c r="N5" s="45"/>
      <c r="O5" s="45"/>
      <c r="P5" s="45"/>
      <c r="Q5" s="45"/>
      <c r="R5" s="3"/>
      <c r="S5" s="3"/>
      <c r="T5" s="3"/>
    </row>
    <row r="6" ht="22.5" customHeight="1">
      <c r="A6" s="3"/>
      <c r="B6" s="46" t="s">
        <v>20</v>
      </c>
      <c r="C6" s="47">
        <v>1522459.0</v>
      </c>
      <c r="D6" s="48"/>
      <c r="E6" s="54" t="s">
        <v>21</v>
      </c>
      <c r="F6" s="52">
        <v>1522459.0</v>
      </c>
      <c r="G6" s="44"/>
      <c r="H6" s="45"/>
      <c r="I6" s="45"/>
      <c r="J6" s="45"/>
      <c r="K6" s="45"/>
      <c r="L6" s="45"/>
      <c r="M6" s="45"/>
      <c r="N6" s="45"/>
      <c r="O6" s="45"/>
      <c r="P6" s="45"/>
      <c r="Q6" s="45"/>
      <c r="R6" s="3"/>
      <c r="S6" s="3"/>
      <c r="T6" s="3"/>
    </row>
    <row r="7" ht="22.5" customHeight="1">
      <c r="A7" s="3"/>
      <c r="B7" s="46" t="s">
        <v>22</v>
      </c>
      <c r="C7" s="47">
        <v>1279793.0</v>
      </c>
      <c r="D7" s="48"/>
      <c r="E7" s="53" t="s">
        <v>22</v>
      </c>
      <c r="F7" s="50">
        <v>1279793.0</v>
      </c>
      <c r="G7" s="44"/>
      <c r="H7" s="45"/>
      <c r="I7" s="45"/>
      <c r="J7" s="45"/>
      <c r="K7" s="45"/>
      <c r="L7" s="45"/>
      <c r="M7" s="45"/>
      <c r="N7" s="45"/>
      <c r="O7" s="45"/>
      <c r="P7" s="45"/>
      <c r="Q7" s="45"/>
      <c r="R7" s="3"/>
      <c r="S7" s="3"/>
      <c r="T7" s="3"/>
    </row>
    <row r="8" ht="22.5" customHeight="1">
      <c r="A8" s="3"/>
      <c r="B8" s="46" t="s">
        <v>23</v>
      </c>
      <c r="C8" s="47">
        <v>669889.0</v>
      </c>
      <c r="D8" s="48"/>
      <c r="E8" s="51" t="s">
        <v>23</v>
      </c>
      <c r="F8" s="52">
        <v>669889.0</v>
      </c>
      <c r="G8" s="44"/>
      <c r="H8" s="45"/>
      <c r="I8" s="45"/>
      <c r="J8" s="45"/>
      <c r="K8" s="45"/>
      <c r="L8" s="45"/>
      <c r="M8" s="45"/>
      <c r="N8" s="45"/>
      <c r="O8" s="45"/>
      <c r="P8" s="45"/>
      <c r="Q8" s="45"/>
      <c r="R8" s="3"/>
      <c r="S8" s="3"/>
      <c r="T8" s="3"/>
    </row>
    <row r="9" ht="22.5" customHeight="1">
      <c r="A9" s="3"/>
      <c r="B9" s="46" t="s">
        <v>24</v>
      </c>
      <c r="C9" s="47">
        <v>287460.0</v>
      </c>
      <c r="D9" s="48"/>
      <c r="E9" s="53" t="s">
        <v>24</v>
      </c>
      <c r="F9" s="50">
        <v>287460.0</v>
      </c>
      <c r="G9" s="44"/>
      <c r="H9" s="45"/>
      <c r="I9" s="45"/>
      <c r="J9" s="45"/>
      <c r="K9" s="45"/>
      <c r="L9" s="45"/>
      <c r="M9" s="45"/>
      <c r="N9" s="45"/>
      <c r="O9" s="45"/>
      <c r="P9" s="45"/>
      <c r="Q9" s="45"/>
      <c r="R9" s="3"/>
      <c r="S9" s="3"/>
      <c r="T9" s="3"/>
    </row>
    <row r="10" ht="22.5" customHeight="1">
      <c r="A10" s="3"/>
      <c r="B10" s="46" t="s">
        <v>25</v>
      </c>
      <c r="C10" s="47">
        <v>52821.0</v>
      </c>
      <c r="D10" s="48"/>
      <c r="E10" s="51" t="s">
        <v>25</v>
      </c>
      <c r="F10" s="52">
        <v>52821.0</v>
      </c>
      <c r="G10" s="44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3"/>
      <c r="S10" s="3"/>
      <c r="T10" s="3"/>
    </row>
    <row r="11" ht="22.5" customHeight="1">
      <c r="A11" s="3"/>
      <c r="B11" s="46" t="s">
        <v>26</v>
      </c>
      <c r="C11" s="47">
        <v>49455.0</v>
      </c>
      <c r="D11" s="48"/>
      <c r="E11" s="53" t="s">
        <v>26</v>
      </c>
      <c r="F11" s="50">
        <v>49455.0</v>
      </c>
      <c r="G11" s="44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3"/>
      <c r="S11" s="3"/>
      <c r="T11" s="3"/>
    </row>
    <row r="12" ht="22.5" customHeight="1">
      <c r="A12" s="3"/>
      <c r="B12" s="46" t="s">
        <v>27</v>
      </c>
      <c r="C12" s="47">
        <v>17680.0</v>
      </c>
      <c r="D12" s="48"/>
      <c r="E12" s="54" t="s">
        <v>28</v>
      </c>
      <c r="F12" s="52">
        <v>20649.0</v>
      </c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3"/>
      <c r="S12" s="3"/>
      <c r="T12" s="3"/>
    </row>
    <row r="13" ht="22.5" customHeight="1">
      <c r="A13" s="3"/>
      <c r="B13" s="46" t="s">
        <v>29</v>
      </c>
      <c r="C13" s="47">
        <v>14700.0</v>
      </c>
      <c r="D13" s="55"/>
      <c r="E13" s="51" t="s">
        <v>27</v>
      </c>
      <c r="F13" s="52">
        <v>17680.0</v>
      </c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3"/>
      <c r="S13" s="3"/>
      <c r="T13" s="3"/>
    </row>
    <row r="14" ht="22.5" customHeight="1">
      <c r="A14" s="3"/>
      <c r="B14" s="46" t="s">
        <v>30</v>
      </c>
      <c r="C14" s="47">
        <v>9646.0</v>
      </c>
      <c r="D14" s="55"/>
      <c r="E14" s="53" t="s">
        <v>29</v>
      </c>
      <c r="F14" s="50">
        <v>14700.0</v>
      </c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3"/>
      <c r="S14" s="3"/>
      <c r="T14" s="3"/>
    </row>
    <row r="15" ht="22.5" customHeight="1">
      <c r="A15" s="3"/>
      <c r="B15" s="46" t="s">
        <v>31</v>
      </c>
      <c r="C15" s="47">
        <v>8802.0</v>
      </c>
      <c r="D15" s="45"/>
      <c r="E15" s="53"/>
      <c r="F15" s="50"/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3"/>
      <c r="S15" s="3"/>
      <c r="T15" s="3"/>
    </row>
    <row r="16" ht="22.5" customHeight="1">
      <c r="A16" s="3"/>
      <c r="B16" s="46" t="s">
        <v>32</v>
      </c>
      <c r="C16" s="47">
        <v>828.0</v>
      </c>
      <c r="D16" s="45"/>
      <c r="E16" s="54"/>
      <c r="F16" s="51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3"/>
      <c r="S16" s="3"/>
      <c r="T16" s="3"/>
    </row>
    <row r="17" ht="22.5" customHeight="1">
      <c r="A17" s="3"/>
      <c r="B17" s="46" t="s">
        <v>33</v>
      </c>
      <c r="C17" s="47">
        <v>615.0</v>
      </c>
      <c r="D17" s="45"/>
      <c r="E17" s="53"/>
      <c r="F17" s="53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3"/>
      <c r="S17" s="3"/>
      <c r="T17" s="3"/>
    </row>
    <row r="18" ht="22.5" customHeight="1">
      <c r="A18" s="3"/>
      <c r="B18" s="46" t="s">
        <v>34</v>
      </c>
      <c r="C18" s="47">
        <v>505.0</v>
      </c>
      <c r="D18" s="45"/>
      <c r="E18" s="51"/>
      <c r="F18" s="51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3"/>
      <c r="S18" s="3"/>
      <c r="T18" s="3"/>
    </row>
    <row r="19" ht="22.5" customHeight="1">
      <c r="A19" s="3"/>
      <c r="B19" s="46" t="s">
        <v>35</v>
      </c>
      <c r="C19" s="47">
        <v>240.0</v>
      </c>
      <c r="D19" s="56"/>
      <c r="E19" s="53"/>
      <c r="F19" s="53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3"/>
      <c r="S19" s="3"/>
      <c r="T19" s="3"/>
    </row>
    <row r="20" ht="22.5" customHeight="1">
      <c r="A20" s="3"/>
      <c r="B20" s="46" t="s">
        <v>36</v>
      </c>
      <c r="C20" s="47">
        <v>13.0</v>
      </c>
      <c r="D20" s="45"/>
      <c r="E20" s="51"/>
      <c r="F20" s="51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3"/>
      <c r="S20" s="3"/>
      <c r="T20" s="3"/>
    </row>
    <row r="21" ht="22.5" customHeight="1">
      <c r="A21" s="3"/>
      <c r="B21" s="46"/>
      <c r="C21" s="47"/>
      <c r="D21" s="45"/>
      <c r="E21" s="53"/>
      <c r="F21" s="53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3"/>
      <c r="S21" s="3"/>
      <c r="T21" s="3"/>
    </row>
    <row r="22" ht="22.5" customHeight="1">
      <c r="A22" s="3"/>
      <c r="B22" s="46"/>
      <c r="C22" s="47"/>
      <c r="D22" s="45"/>
      <c r="E22" s="51"/>
      <c r="F22" s="51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3"/>
      <c r="S22" s="3"/>
      <c r="T22" s="3"/>
    </row>
    <row r="23" ht="22.5" customHeight="1">
      <c r="A23" s="3"/>
      <c r="B23" s="46"/>
      <c r="C23" s="47"/>
      <c r="D23" s="3"/>
      <c r="E23" s="53"/>
      <c r="F23" s="53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3"/>
      <c r="S23" s="3"/>
      <c r="T23" s="3"/>
    </row>
    <row r="24" ht="22.5" customHeight="1">
      <c r="A24" s="3"/>
      <c r="B24" s="46"/>
      <c r="C24" s="47"/>
      <c r="D24" s="3"/>
      <c r="E24" s="51"/>
      <c r="F24" s="5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6"/>
      <c r="C25" s="47"/>
      <c r="D25" s="3"/>
      <c r="E25" s="53"/>
      <c r="F25" s="53"/>
      <c r="G25" s="5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58"/>
      <c r="C26" s="47"/>
      <c r="D26" s="3"/>
      <c r="E26" s="51"/>
      <c r="F26" s="5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6"/>
      <c r="C27" s="47"/>
      <c r="D27" s="3"/>
      <c r="E27" s="50"/>
      <c r="F27" s="5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60"/>
      <c r="C28" s="47"/>
      <c r="D28" s="3"/>
      <c r="E28" s="52"/>
      <c r="F28" s="6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62"/>
      <c r="C29" s="63"/>
      <c r="D29" s="3"/>
      <c r="E29" s="64"/>
      <c r="F29" s="6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66"/>
      <c r="C30" s="67"/>
      <c r="D30" s="3"/>
      <c r="E30" s="68"/>
      <c r="F30" s="6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70"/>
      <c r="C31" s="67"/>
      <c r="D31" s="3"/>
      <c r="E31" s="71"/>
      <c r="F31" s="7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70"/>
      <c r="C32" s="73"/>
      <c r="D32" s="3"/>
      <c r="E32" s="68"/>
      <c r="F32" s="7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70"/>
      <c r="C33" s="73"/>
      <c r="D33" s="3"/>
      <c r="E33" s="71"/>
      <c r="F33" s="7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70"/>
      <c r="C34" s="73"/>
      <c r="D34" s="3"/>
      <c r="E34" s="68"/>
      <c r="F34" s="7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70"/>
      <c r="C35" s="73"/>
      <c r="D35" s="3"/>
      <c r="E35" s="71"/>
      <c r="F35" s="7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70"/>
      <c r="C36" s="73"/>
      <c r="D36" s="3"/>
      <c r="E36" s="68"/>
      <c r="F36" s="7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70"/>
      <c r="C37" s="73"/>
      <c r="D37" s="3"/>
      <c r="E37" s="71"/>
      <c r="F37" s="7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70"/>
      <c r="C38" s="73"/>
      <c r="D38" s="3"/>
      <c r="E38" s="68"/>
      <c r="F38" s="7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70"/>
      <c r="C39" s="73"/>
      <c r="D39" s="3"/>
      <c r="E39" s="71"/>
      <c r="F39" s="7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70"/>
      <c r="C40" s="73"/>
      <c r="D40" s="3"/>
      <c r="E40" s="68"/>
      <c r="F40" s="7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76"/>
      <c r="C41" s="30"/>
      <c r="D41" s="3"/>
      <c r="E41" s="77"/>
      <c r="F41" s="3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76"/>
      <c r="C42" s="30"/>
      <c r="D42" s="3"/>
      <c r="E42" s="77"/>
      <c r="F42" s="3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76"/>
      <c r="C43" s="30"/>
      <c r="D43" s="3"/>
      <c r="E43" s="77"/>
      <c r="F43" s="3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76"/>
      <c r="C44" s="30"/>
      <c r="D44" s="3"/>
      <c r="E44" s="77"/>
      <c r="F44" s="3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76"/>
      <c r="C45" s="30"/>
      <c r="D45" s="3"/>
      <c r="E45" s="77"/>
      <c r="F45" s="3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76"/>
      <c r="C46" s="30"/>
      <c r="D46" s="3"/>
      <c r="E46" s="77"/>
      <c r="F46" s="3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76"/>
      <c r="C47" s="30"/>
      <c r="D47" s="3"/>
      <c r="E47" s="77"/>
      <c r="F47" s="3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76"/>
      <c r="C48" s="30"/>
      <c r="D48" s="3"/>
      <c r="E48" s="77"/>
      <c r="F48" s="3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76"/>
      <c r="C49" s="30"/>
      <c r="D49" s="3"/>
      <c r="E49" s="77"/>
      <c r="F49" s="3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76"/>
      <c r="C50" s="30"/>
      <c r="D50" s="3"/>
      <c r="E50" s="77"/>
      <c r="F50" s="3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76"/>
      <c r="C51" s="30"/>
      <c r="D51" s="3"/>
      <c r="E51" s="77"/>
      <c r="F51" s="3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76"/>
      <c r="C52" s="30"/>
      <c r="D52" s="3"/>
      <c r="E52" s="77"/>
      <c r="F52" s="3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76"/>
      <c r="C53" s="30"/>
      <c r="D53" s="3"/>
      <c r="E53" s="77"/>
      <c r="F53" s="3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76"/>
      <c r="C54" s="30"/>
      <c r="D54" s="3"/>
      <c r="E54" s="77"/>
      <c r="F54" s="3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76"/>
      <c r="C55" s="30"/>
      <c r="D55" s="3"/>
      <c r="E55" s="77"/>
      <c r="F55" s="3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76"/>
      <c r="C56" s="30"/>
      <c r="D56" s="3"/>
      <c r="E56" s="77"/>
      <c r="F56" s="3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76"/>
      <c r="C57" s="30"/>
      <c r="D57" s="3"/>
      <c r="E57" s="77"/>
      <c r="F57" s="3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77"/>
      <c r="C58" s="30"/>
      <c r="D58" s="3"/>
      <c r="E58" s="77"/>
      <c r="F58" s="3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77"/>
      <c r="C59" s="30"/>
      <c r="D59" s="3"/>
      <c r="E59" s="77"/>
      <c r="F59" s="3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77"/>
      <c r="C60" s="30"/>
      <c r="D60" s="3"/>
      <c r="E60" s="77"/>
      <c r="F60" s="3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77"/>
      <c r="C61" s="30"/>
      <c r="D61" s="3"/>
      <c r="E61" s="77"/>
      <c r="F61" s="3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77"/>
      <c r="C62" s="30"/>
      <c r="D62" s="3"/>
      <c r="E62" s="77"/>
      <c r="F62" s="3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77"/>
      <c r="C63" s="30"/>
      <c r="D63" s="3"/>
      <c r="E63" s="77"/>
      <c r="F63" s="3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77"/>
      <c r="C64" s="30"/>
      <c r="D64" s="3"/>
      <c r="E64" s="77"/>
      <c r="F64" s="3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77"/>
      <c r="C65" s="30"/>
      <c r="D65" s="3"/>
      <c r="E65" s="77"/>
      <c r="F65" s="3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77"/>
      <c r="C66" s="30"/>
      <c r="D66" s="3"/>
      <c r="E66" s="77"/>
      <c r="F66" s="3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77"/>
      <c r="C67" s="30"/>
      <c r="D67" s="3"/>
      <c r="E67" s="77"/>
      <c r="F67" s="3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77"/>
      <c r="C68" s="30"/>
      <c r="D68" s="3"/>
      <c r="E68" s="77"/>
      <c r="F68" s="3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77"/>
      <c r="C69" s="30"/>
      <c r="D69" s="3"/>
      <c r="E69" s="77"/>
      <c r="F69" s="3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77"/>
      <c r="C70" s="30"/>
      <c r="D70" s="3"/>
      <c r="E70" s="77"/>
      <c r="F70" s="3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77"/>
      <c r="C71" s="30"/>
      <c r="D71" s="3"/>
      <c r="E71" s="77"/>
      <c r="F71" s="3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77"/>
      <c r="C72" s="30"/>
      <c r="D72" s="3"/>
      <c r="E72" s="77"/>
      <c r="F72" s="3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77"/>
      <c r="C73" s="30"/>
      <c r="D73" s="3"/>
      <c r="E73" s="77"/>
      <c r="F73" s="3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77"/>
      <c r="C74" s="30"/>
      <c r="D74" s="3"/>
      <c r="E74" s="77"/>
      <c r="F74" s="3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77"/>
      <c r="C75" s="30"/>
      <c r="D75" s="3"/>
      <c r="E75" s="77"/>
      <c r="F75" s="3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77"/>
      <c r="C76" s="30"/>
      <c r="D76" s="3"/>
      <c r="E76" s="77"/>
      <c r="F76" s="3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77"/>
      <c r="C77" s="30"/>
      <c r="D77" s="3"/>
      <c r="E77" s="77"/>
      <c r="F77" s="3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77"/>
      <c r="C78" s="30"/>
      <c r="D78" s="3"/>
      <c r="E78" s="77"/>
      <c r="F78" s="3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77"/>
      <c r="C79" s="30"/>
      <c r="D79" s="3"/>
      <c r="E79" s="77"/>
      <c r="F79" s="3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77"/>
      <c r="C80" s="30"/>
      <c r="D80" s="3"/>
      <c r="E80" s="77"/>
      <c r="F80" s="3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77"/>
      <c r="C81" s="30"/>
      <c r="D81" s="3"/>
      <c r="E81" s="77"/>
      <c r="F81" s="3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77"/>
      <c r="C82" s="30"/>
      <c r="D82" s="3"/>
      <c r="E82" s="77"/>
      <c r="F82" s="3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77"/>
      <c r="C83" s="30"/>
      <c r="D83" s="3"/>
      <c r="E83" s="77"/>
      <c r="F83" s="3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77"/>
      <c r="C84" s="30"/>
      <c r="D84" s="3"/>
      <c r="E84" s="77"/>
      <c r="F84" s="3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77"/>
      <c r="C85" s="30"/>
      <c r="D85" s="3"/>
      <c r="E85" s="77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77"/>
      <c r="C86" s="30"/>
      <c r="D86" s="3"/>
      <c r="E86" s="77"/>
      <c r="F86" s="3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77"/>
      <c r="C87" s="30"/>
      <c r="D87" s="3"/>
      <c r="E87" s="77"/>
      <c r="F87" s="3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77"/>
      <c r="C88" s="30"/>
      <c r="D88" s="3"/>
      <c r="E88" s="77"/>
      <c r="F88" s="3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77"/>
      <c r="C89" s="30"/>
      <c r="D89" s="3"/>
      <c r="E89" s="77"/>
      <c r="F89" s="3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77"/>
      <c r="C90" s="30"/>
      <c r="D90" s="3"/>
      <c r="E90" s="77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77"/>
      <c r="C91" s="30"/>
      <c r="D91" s="3"/>
      <c r="E91" s="77"/>
      <c r="F91" s="3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77"/>
      <c r="C92" s="30"/>
      <c r="D92" s="3"/>
      <c r="E92" s="77"/>
      <c r="F92" s="3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77"/>
      <c r="C93" s="30"/>
      <c r="D93" s="3"/>
      <c r="E93" s="77"/>
      <c r="F93" s="3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77"/>
      <c r="C94" s="30"/>
      <c r="D94" s="3"/>
      <c r="E94" s="77"/>
      <c r="F94" s="3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77"/>
      <c r="C95" s="30"/>
      <c r="D95" s="3"/>
      <c r="E95" s="77"/>
      <c r="F95" s="3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77"/>
      <c r="C96" s="30"/>
      <c r="D96" s="3"/>
      <c r="E96" s="77"/>
      <c r="F96" s="3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77"/>
      <c r="C97" s="30"/>
      <c r="D97" s="3"/>
      <c r="E97" s="77"/>
      <c r="F97" s="3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77"/>
      <c r="C98" s="30"/>
      <c r="D98" s="3"/>
      <c r="E98" s="77"/>
      <c r="F98" s="3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77"/>
      <c r="C99" s="30"/>
      <c r="D99" s="3"/>
      <c r="E99" s="77"/>
      <c r="F99" s="3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77"/>
      <c r="C100" s="30"/>
      <c r="D100" s="3"/>
      <c r="E100" s="77"/>
      <c r="F100" s="3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77"/>
      <c r="C101" s="30"/>
      <c r="D101" s="3"/>
      <c r="E101" s="77"/>
      <c r="F101" s="3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77"/>
      <c r="C102" s="30"/>
      <c r="D102" s="3"/>
      <c r="E102" s="77"/>
      <c r="F102" s="3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77"/>
      <c r="C103" s="30"/>
      <c r="D103" s="3"/>
      <c r="E103" s="77"/>
      <c r="F103" s="3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77"/>
      <c r="C104" s="30"/>
      <c r="D104" s="3"/>
      <c r="E104" s="77"/>
      <c r="F104" s="3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77"/>
      <c r="C105" s="30"/>
      <c r="D105" s="3"/>
      <c r="E105" s="77"/>
      <c r="F105" s="3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77"/>
      <c r="C106" s="30"/>
      <c r="D106" s="3"/>
      <c r="E106" s="77"/>
      <c r="F106" s="3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77"/>
      <c r="C107" s="30"/>
      <c r="D107" s="3"/>
      <c r="E107" s="77"/>
      <c r="F107" s="3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77"/>
      <c r="C108" s="30"/>
      <c r="D108" s="3"/>
      <c r="E108" s="77"/>
      <c r="F108" s="3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77"/>
      <c r="C109" s="30"/>
      <c r="D109" s="3"/>
      <c r="E109" s="77"/>
      <c r="F109" s="3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77"/>
      <c r="C110" s="30"/>
      <c r="D110" s="3"/>
      <c r="E110" s="77"/>
      <c r="F110" s="3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77"/>
      <c r="C111" s="30"/>
      <c r="D111" s="3"/>
      <c r="E111" s="77"/>
      <c r="F111" s="3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77"/>
      <c r="C112" s="30"/>
      <c r="D112" s="3"/>
      <c r="E112" s="77"/>
      <c r="F112" s="3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77"/>
      <c r="C113" s="30"/>
      <c r="D113" s="3"/>
      <c r="E113" s="77"/>
      <c r="F113" s="3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77"/>
      <c r="C114" s="30"/>
      <c r="D114" s="3"/>
      <c r="E114" s="77"/>
      <c r="F114" s="3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77"/>
      <c r="C115" s="30"/>
      <c r="D115" s="3"/>
      <c r="E115" s="77"/>
      <c r="F115" s="3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77"/>
      <c r="C116" s="30"/>
      <c r="D116" s="3"/>
      <c r="E116" s="77"/>
      <c r="F116" s="3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77"/>
      <c r="C117" s="30"/>
      <c r="D117" s="3"/>
      <c r="E117" s="77"/>
      <c r="F117" s="3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77"/>
      <c r="C118" s="30"/>
      <c r="D118" s="3"/>
      <c r="E118" s="77"/>
      <c r="F118" s="3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77"/>
      <c r="C119" s="30"/>
      <c r="D119" s="3"/>
      <c r="E119" s="77"/>
      <c r="F119" s="3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77"/>
      <c r="C120" s="30"/>
      <c r="D120" s="3"/>
      <c r="E120" s="77"/>
      <c r="F120" s="3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77"/>
      <c r="C121" s="30"/>
      <c r="D121" s="3"/>
      <c r="E121" s="77"/>
      <c r="F121" s="3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77"/>
      <c r="C122" s="30"/>
      <c r="D122" s="3"/>
      <c r="E122" s="77"/>
      <c r="F122" s="3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77"/>
      <c r="C123" s="30"/>
      <c r="D123" s="3"/>
      <c r="E123" s="77"/>
      <c r="F123" s="3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77"/>
      <c r="C124" s="30"/>
      <c r="D124" s="3"/>
      <c r="E124" s="77"/>
      <c r="F124" s="3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77"/>
      <c r="C125" s="30"/>
      <c r="D125" s="3"/>
      <c r="E125" s="77"/>
      <c r="F125" s="3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77"/>
      <c r="C126" s="30"/>
      <c r="D126" s="3"/>
      <c r="E126" s="77"/>
      <c r="F126" s="3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77"/>
      <c r="C127" s="30"/>
      <c r="D127" s="3"/>
      <c r="E127" s="77"/>
      <c r="F127" s="3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77"/>
      <c r="C128" s="30"/>
      <c r="D128" s="3"/>
      <c r="E128" s="77"/>
      <c r="F128" s="3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77"/>
      <c r="C129" s="30"/>
      <c r="D129" s="3"/>
      <c r="E129" s="77"/>
      <c r="F129" s="3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77"/>
      <c r="C130" s="30"/>
      <c r="D130" s="3"/>
      <c r="E130" s="77"/>
      <c r="F130" s="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77"/>
      <c r="C131" s="30"/>
      <c r="D131" s="3"/>
      <c r="E131" s="77"/>
      <c r="F131" s="3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77"/>
      <c r="C132" s="30"/>
      <c r="D132" s="3"/>
      <c r="E132" s="77"/>
      <c r="F132" s="3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77"/>
      <c r="C133" s="30"/>
      <c r="D133" s="3"/>
      <c r="E133" s="77"/>
      <c r="F133" s="3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77"/>
      <c r="C134" s="30"/>
      <c r="D134" s="3"/>
      <c r="E134" s="77"/>
      <c r="F134" s="3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77"/>
      <c r="C135" s="30"/>
      <c r="D135" s="3"/>
      <c r="E135" s="77"/>
      <c r="F135" s="3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77"/>
      <c r="C136" s="30"/>
      <c r="D136" s="3"/>
      <c r="E136" s="77"/>
      <c r="F136" s="3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77"/>
      <c r="C137" s="30"/>
      <c r="D137" s="3"/>
      <c r="E137" s="77"/>
      <c r="F137" s="3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77"/>
      <c r="C138" s="30"/>
      <c r="D138" s="3"/>
      <c r="E138" s="77"/>
      <c r="F138" s="3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77"/>
      <c r="C139" s="30"/>
      <c r="D139" s="3"/>
      <c r="E139" s="77"/>
      <c r="F139" s="3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77"/>
      <c r="C140" s="30"/>
      <c r="D140" s="3"/>
      <c r="E140" s="77"/>
      <c r="F140" s="3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77"/>
      <c r="C141" s="30"/>
      <c r="D141" s="3"/>
      <c r="E141" s="77"/>
      <c r="F141" s="3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77"/>
      <c r="C142" s="30"/>
      <c r="D142" s="3"/>
      <c r="E142" s="77"/>
      <c r="F142" s="3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77"/>
      <c r="C143" s="30"/>
      <c r="D143" s="3"/>
      <c r="E143" s="77"/>
      <c r="F143" s="3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77"/>
      <c r="C144" s="30"/>
      <c r="D144" s="3"/>
      <c r="E144" s="77"/>
      <c r="F144" s="3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77"/>
      <c r="C145" s="30"/>
      <c r="D145" s="3"/>
      <c r="E145" s="77"/>
      <c r="F145" s="3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77"/>
      <c r="C146" s="30"/>
      <c r="D146" s="3"/>
      <c r="E146" s="77"/>
      <c r="F146" s="3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77"/>
      <c r="C147" s="30"/>
      <c r="D147" s="3"/>
      <c r="E147" s="77"/>
      <c r="F147" s="3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77"/>
      <c r="C148" s="30"/>
      <c r="D148" s="3"/>
      <c r="E148" s="77"/>
      <c r="F148" s="3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77"/>
      <c r="C149" s="30"/>
      <c r="D149" s="3"/>
      <c r="E149" s="77"/>
      <c r="F149" s="3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77"/>
      <c r="C150" s="30"/>
      <c r="D150" s="3"/>
      <c r="E150" s="77"/>
      <c r="F150" s="3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77"/>
      <c r="C151" s="30"/>
      <c r="D151" s="3"/>
      <c r="E151" s="77"/>
      <c r="F151" s="3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77"/>
      <c r="C152" s="30"/>
      <c r="D152" s="3"/>
      <c r="E152" s="77"/>
      <c r="F152" s="3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77"/>
      <c r="C153" s="30"/>
      <c r="D153" s="3"/>
      <c r="E153" s="77"/>
      <c r="F153" s="3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77"/>
      <c r="C154" s="30"/>
      <c r="D154" s="3"/>
      <c r="E154" s="77"/>
      <c r="F154" s="3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77"/>
      <c r="C155" s="30"/>
      <c r="D155" s="3"/>
      <c r="E155" s="77"/>
      <c r="F155" s="3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77"/>
      <c r="C156" s="30"/>
      <c r="D156" s="3"/>
      <c r="E156" s="77"/>
      <c r="F156" s="3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77"/>
      <c r="C157" s="30"/>
      <c r="D157" s="3"/>
      <c r="E157" s="77"/>
      <c r="F157" s="3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77"/>
      <c r="C158" s="30"/>
      <c r="D158" s="3"/>
      <c r="E158" s="77"/>
      <c r="F158" s="3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77"/>
      <c r="C159" s="30"/>
      <c r="D159" s="3"/>
      <c r="E159" s="77"/>
      <c r="F159" s="3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77"/>
      <c r="C160" s="30"/>
      <c r="D160" s="3"/>
      <c r="E160" s="77"/>
      <c r="F160" s="3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77"/>
      <c r="C161" s="30"/>
      <c r="D161" s="3"/>
      <c r="E161" s="77"/>
      <c r="F161" s="3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77"/>
      <c r="C162" s="30"/>
      <c r="D162" s="3"/>
      <c r="E162" s="77"/>
      <c r="F162" s="3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77"/>
      <c r="C163" s="30"/>
      <c r="D163" s="3"/>
      <c r="E163" s="77"/>
      <c r="F163" s="3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77"/>
      <c r="C164" s="30"/>
      <c r="D164" s="3"/>
      <c r="E164" s="77"/>
      <c r="F164" s="3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77"/>
      <c r="C165" s="30"/>
      <c r="D165" s="3"/>
      <c r="E165" s="77"/>
      <c r="F165" s="3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77"/>
      <c r="C166" s="30"/>
      <c r="D166" s="3"/>
      <c r="E166" s="77"/>
      <c r="F166" s="3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77"/>
      <c r="C167" s="30"/>
      <c r="D167" s="3"/>
      <c r="E167" s="77"/>
      <c r="F167" s="3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77"/>
      <c r="C168" s="30"/>
      <c r="D168" s="3"/>
      <c r="E168" s="77"/>
      <c r="F168" s="3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77"/>
      <c r="C169" s="30"/>
      <c r="D169" s="3"/>
      <c r="E169" s="77"/>
      <c r="F169" s="3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77"/>
      <c r="C170" s="30"/>
      <c r="D170" s="3"/>
      <c r="E170" s="77"/>
      <c r="F170" s="3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77"/>
      <c r="C171" s="30"/>
      <c r="D171" s="3"/>
      <c r="E171" s="77"/>
      <c r="F171" s="3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77"/>
      <c r="C172" s="30"/>
      <c r="D172" s="3"/>
      <c r="E172" s="77"/>
      <c r="F172" s="3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77"/>
      <c r="C173" s="30"/>
      <c r="D173" s="3"/>
      <c r="E173" s="77"/>
      <c r="F173" s="3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77"/>
      <c r="C174" s="30"/>
      <c r="D174" s="3"/>
      <c r="E174" s="77"/>
      <c r="F174" s="3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77"/>
      <c r="C175" s="30"/>
      <c r="D175" s="3"/>
      <c r="E175" s="77"/>
      <c r="F175" s="3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77"/>
      <c r="C176" s="30"/>
      <c r="D176" s="3"/>
      <c r="E176" s="77"/>
      <c r="F176" s="3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77"/>
      <c r="C177" s="30"/>
      <c r="D177" s="3"/>
      <c r="E177" s="77"/>
      <c r="F177" s="3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77"/>
      <c r="C178" s="30"/>
      <c r="D178" s="3"/>
      <c r="E178" s="77"/>
      <c r="F178" s="3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77"/>
      <c r="C179" s="30"/>
      <c r="D179" s="3"/>
      <c r="E179" s="77"/>
      <c r="F179" s="3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77"/>
      <c r="C180" s="30"/>
      <c r="D180" s="3"/>
      <c r="E180" s="77"/>
      <c r="F180" s="3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77"/>
      <c r="C181" s="30"/>
      <c r="D181" s="3"/>
      <c r="E181" s="77"/>
      <c r="F181" s="3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77"/>
      <c r="C182" s="30"/>
      <c r="D182" s="3"/>
      <c r="E182" s="77"/>
      <c r="F182" s="3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77"/>
      <c r="C183" s="30"/>
      <c r="D183" s="3"/>
      <c r="E183" s="77"/>
      <c r="F183" s="3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77"/>
      <c r="C184" s="30"/>
      <c r="D184" s="3"/>
      <c r="E184" s="77"/>
      <c r="F184" s="3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77"/>
      <c r="C185" s="30"/>
      <c r="D185" s="3"/>
      <c r="E185" s="77"/>
      <c r="F185" s="3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77"/>
      <c r="C186" s="30"/>
      <c r="D186" s="3"/>
      <c r="E186" s="77"/>
      <c r="F186" s="3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77"/>
      <c r="C187" s="30"/>
      <c r="D187" s="3"/>
      <c r="E187" s="77"/>
      <c r="F187" s="3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77"/>
      <c r="C188" s="30"/>
      <c r="D188" s="3"/>
      <c r="E188" s="77"/>
      <c r="F188" s="3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77"/>
      <c r="C189" s="30"/>
      <c r="D189" s="3"/>
      <c r="E189" s="77"/>
      <c r="F189" s="3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77"/>
      <c r="C190" s="30"/>
      <c r="D190" s="3"/>
      <c r="E190" s="77"/>
      <c r="F190" s="3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77"/>
      <c r="C191" s="30"/>
      <c r="D191" s="3"/>
      <c r="E191" s="77"/>
      <c r="F191" s="3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77"/>
      <c r="C192" s="30"/>
      <c r="D192" s="3"/>
      <c r="E192" s="77"/>
      <c r="F192" s="3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77"/>
      <c r="C193" s="30"/>
      <c r="D193" s="3"/>
      <c r="E193" s="77"/>
      <c r="F193" s="3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77"/>
      <c r="C194" s="30"/>
      <c r="D194" s="3"/>
      <c r="E194" s="77"/>
      <c r="F194" s="3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77"/>
      <c r="C195" s="30"/>
      <c r="D195" s="3"/>
      <c r="E195" s="77"/>
      <c r="F195" s="3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77"/>
      <c r="C196" s="30"/>
      <c r="D196" s="3"/>
      <c r="E196" s="77"/>
      <c r="F196" s="3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77"/>
      <c r="C197" s="30"/>
      <c r="D197" s="3"/>
      <c r="E197" s="77"/>
      <c r="F197" s="3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77"/>
      <c r="C198" s="30"/>
      <c r="D198" s="3"/>
      <c r="E198" s="77"/>
      <c r="F198" s="3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77"/>
      <c r="C199" s="30"/>
      <c r="D199" s="3"/>
      <c r="E199" s="77"/>
      <c r="F199" s="3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77"/>
      <c r="C200" s="30"/>
      <c r="D200" s="3"/>
      <c r="E200" s="77"/>
      <c r="F200" s="3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77"/>
      <c r="C201" s="30"/>
      <c r="D201" s="3"/>
      <c r="E201" s="77"/>
      <c r="F201" s="3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77"/>
      <c r="C202" s="30"/>
      <c r="D202" s="3"/>
      <c r="E202" s="77"/>
      <c r="F202" s="3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77"/>
      <c r="C203" s="30"/>
      <c r="D203" s="3"/>
      <c r="E203" s="77"/>
      <c r="F203" s="3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77"/>
      <c r="C204" s="30"/>
      <c r="D204" s="3"/>
      <c r="E204" s="77"/>
      <c r="F204" s="3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77"/>
      <c r="C205" s="30"/>
      <c r="D205" s="3"/>
      <c r="E205" s="77"/>
      <c r="F205" s="3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77"/>
      <c r="C206" s="30"/>
      <c r="D206" s="3"/>
      <c r="E206" s="77"/>
      <c r="F206" s="3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77"/>
      <c r="C207" s="30"/>
      <c r="D207" s="3"/>
      <c r="E207" s="77"/>
      <c r="F207" s="3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77"/>
      <c r="C208" s="30"/>
      <c r="D208" s="3"/>
      <c r="E208" s="77"/>
      <c r="F208" s="3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77"/>
      <c r="C209" s="30"/>
      <c r="D209" s="3"/>
      <c r="E209" s="77"/>
      <c r="F209" s="3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77"/>
      <c r="C210" s="30"/>
      <c r="D210" s="3"/>
      <c r="E210" s="77"/>
      <c r="F210" s="3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77"/>
      <c r="C211" s="30"/>
      <c r="D211" s="3"/>
      <c r="E211" s="77"/>
      <c r="F211" s="3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77"/>
      <c r="C212" s="30"/>
      <c r="D212" s="3"/>
      <c r="E212" s="77"/>
      <c r="F212" s="3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77"/>
      <c r="C213" s="30"/>
      <c r="D213" s="3"/>
      <c r="E213" s="77"/>
      <c r="F213" s="3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77"/>
      <c r="C214" s="30"/>
      <c r="D214" s="3"/>
      <c r="E214" s="77"/>
      <c r="F214" s="3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77"/>
      <c r="C215" s="30"/>
      <c r="D215" s="3"/>
      <c r="E215" s="77"/>
      <c r="F215" s="3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77"/>
      <c r="C216" s="30"/>
      <c r="D216" s="3"/>
      <c r="E216" s="77"/>
      <c r="F216" s="3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77"/>
      <c r="C217" s="30"/>
      <c r="D217" s="3"/>
      <c r="E217" s="77"/>
      <c r="F217" s="3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77"/>
      <c r="C218" s="30"/>
      <c r="D218" s="3"/>
      <c r="E218" s="77"/>
      <c r="F218" s="3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77"/>
      <c r="C219" s="30"/>
      <c r="D219" s="3"/>
      <c r="E219" s="77"/>
      <c r="F219" s="3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77"/>
      <c r="C220" s="30"/>
      <c r="D220" s="3"/>
      <c r="E220" s="77"/>
      <c r="F220" s="3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38"/>
      <c r="C1" s="3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78" t="s">
        <v>37</v>
      </c>
      <c r="C2" s="41" t="s">
        <v>16</v>
      </c>
      <c r="E2" s="79" t="s">
        <v>37</v>
      </c>
      <c r="F2" s="43" t="s">
        <v>16</v>
      </c>
      <c r="G2" s="43" t="s">
        <v>38</v>
      </c>
      <c r="H2" s="44"/>
      <c r="I2" s="45"/>
      <c r="J2" s="45"/>
      <c r="K2" s="45"/>
      <c r="L2" s="45"/>
      <c r="M2" s="45"/>
      <c r="N2" s="45"/>
      <c r="O2" s="45"/>
      <c r="P2" s="45"/>
      <c r="Q2" s="3"/>
      <c r="R2" s="3"/>
      <c r="S2" s="3"/>
    </row>
    <row r="3" ht="22.5" customHeight="1">
      <c r="A3" s="3"/>
      <c r="B3" s="70" t="s">
        <v>39</v>
      </c>
      <c r="C3" s="80">
        <v>2.5120508E7</v>
      </c>
      <c r="E3" s="53" t="s">
        <v>39</v>
      </c>
      <c r="F3" s="59">
        <v>2.5120508E7</v>
      </c>
      <c r="G3" s="81">
        <v>0.91559236479932</v>
      </c>
      <c r="H3" s="44"/>
      <c r="I3" s="45"/>
      <c r="J3" s="45"/>
      <c r="K3" s="45"/>
      <c r="L3" s="45"/>
      <c r="M3" s="45"/>
      <c r="N3" s="45"/>
      <c r="O3" s="45"/>
      <c r="P3" s="45"/>
      <c r="Q3" s="3"/>
      <c r="R3" s="3"/>
      <c r="S3" s="3"/>
    </row>
    <row r="4" ht="22.5" customHeight="1">
      <c r="A4" s="3"/>
      <c r="B4" s="70" t="s">
        <v>40</v>
      </c>
      <c r="C4" s="80">
        <v>1279793.0</v>
      </c>
      <c r="E4" s="51" t="s">
        <v>40</v>
      </c>
      <c r="F4" s="61">
        <v>1279793.0</v>
      </c>
      <c r="G4" s="82">
        <v>0.04664589980917648</v>
      </c>
      <c r="H4" s="44"/>
      <c r="I4" s="45"/>
      <c r="J4" s="45"/>
      <c r="K4" s="45"/>
      <c r="L4" s="45"/>
      <c r="M4" s="45"/>
      <c r="N4" s="45"/>
      <c r="O4" s="45"/>
      <c r="P4" s="45"/>
      <c r="Q4" s="3"/>
      <c r="R4" s="3"/>
      <c r="S4" s="3"/>
    </row>
    <row r="5" ht="22.5" customHeight="1">
      <c r="A5" s="3"/>
      <c r="B5" s="70" t="s">
        <v>41</v>
      </c>
      <c r="C5" s="80">
        <v>285119.0</v>
      </c>
      <c r="E5" s="53" t="s">
        <v>42</v>
      </c>
      <c r="F5" s="59">
        <v>416589.0</v>
      </c>
      <c r="G5" s="81">
        <v>0.015183837351513112</v>
      </c>
      <c r="H5" s="44"/>
      <c r="I5" s="45"/>
      <c r="J5" s="45"/>
      <c r="K5" s="45"/>
      <c r="L5" s="45"/>
      <c r="M5" s="45"/>
      <c r="N5" s="45"/>
      <c r="O5" s="45"/>
      <c r="P5" s="45"/>
      <c r="Q5" s="3"/>
      <c r="R5" s="3"/>
      <c r="S5" s="3"/>
    </row>
    <row r="6" ht="22.5" customHeight="1">
      <c r="A6" s="3"/>
      <c r="B6" s="70" t="s">
        <v>43</v>
      </c>
      <c r="C6" s="80">
        <v>197981.0</v>
      </c>
      <c r="E6" s="51" t="s">
        <v>41</v>
      </c>
      <c r="F6" s="61">
        <v>285119.0</v>
      </c>
      <c r="G6" s="82">
        <v>0.010392018324598266</v>
      </c>
      <c r="H6" s="44"/>
      <c r="I6" s="45"/>
      <c r="J6" s="45"/>
      <c r="K6" s="45"/>
      <c r="L6" s="45"/>
      <c r="M6" s="45"/>
      <c r="N6" s="45"/>
      <c r="O6" s="45"/>
      <c r="P6" s="45"/>
      <c r="Q6" s="3"/>
      <c r="R6" s="3"/>
      <c r="S6" s="3"/>
    </row>
    <row r="7" ht="22.5" customHeight="1">
      <c r="A7" s="3"/>
      <c r="B7" s="70" t="s">
        <v>44</v>
      </c>
      <c r="C7" s="80">
        <v>136355.0</v>
      </c>
      <c r="E7" s="53" t="s">
        <v>43</v>
      </c>
      <c r="F7" s="59">
        <v>197981.0</v>
      </c>
      <c r="G7" s="81">
        <v>0.007216012191128228</v>
      </c>
      <c r="H7" s="44"/>
      <c r="I7" s="45"/>
      <c r="J7" s="45"/>
      <c r="K7" s="45"/>
      <c r="L7" s="45"/>
      <c r="M7" s="45"/>
      <c r="N7" s="45"/>
      <c r="O7" s="45"/>
      <c r="P7" s="45"/>
      <c r="Q7" s="3"/>
      <c r="R7" s="3"/>
      <c r="S7" s="3"/>
    </row>
    <row r="8" ht="22.5" customHeight="1">
      <c r="A8" s="3"/>
      <c r="B8" s="70" t="s">
        <v>45</v>
      </c>
      <c r="C8" s="80">
        <v>130660.0</v>
      </c>
      <c r="E8" s="51" t="s">
        <v>44</v>
      </c>
      <c r="F8" s="61">
        <v>136355.0</v>
      </c>
      <c r="G8" s="82">
        <v>0.004969867524263891</v>
      </c>
      <c r="H8" s="44"/>
      <c r="I8" s="45"/>
      <c r="J8" s="45"/>
      <c r="K8" s="45"/>
      <c r="L8" s="45"/>
      <c r="M8" s="45"/>
      <c r="N8" s="45"/>
      <c r="O8" s="45"/>
      <c r="P8" s="45"/>
      <c r="Q8" s="3"/>
      <c r="R8" s="3"/>
      <c r="S8" s="3"/>
    </row>
    <row r="9" ht="22.5" customHeight="1">
      <c r="A9" s="3"/>
      <c r="B9" s="70" t="s">
        <v>46</v>
      </c>
      <c r="C9" s="80">
        <v>95373.0</v>
      </c>
      <c r="D9" s="3"/>
      <c r="E9" s="53"/>
      <c r="F9" s="59"/>
      <c r="G9" s="81"/>
      <c r="H9" s="44"/>
      <c r="I9" s="45"/>
      <c r="J9" s="45"/>
      <c r="K9" s="45"/>
      <c r="L9" s="45"/>
      <c r="M9" s="45"/>
      <c r="N9" s="45"/>
      <c r="O9" s="45"/>
      <c r="P9" s="45"/>
      <c r="Q9" s="3"/>
      <c r="R9" s="3"/>
      <c r="S9" s="3"/>
    </row>
    <row r="10" ht="22.5" customHeight="1">
      <c r="A10" s="3"/>
      <c r="B10" s="70" t="s">
        <v>47</v>
      </c>
      <c r="C10" s="80">
        <v>91401.0</v>
      </c>
      <c r="D10" s="3"/>
      <c r="E10" s="83"/>
      <c r="F10" s="84">
        <f t="shared" ref="F10:G10" si="1">SUM(F3:F9)</f>
        <v>27436345</v>
      </c>
      <c r="G10" s="85">
        <f t="shared" si="1"/>
        <v>1</v>
      </c>
      <c r="H10" s="44"/>
      <c r="I10" s="45"/>
      <c r="J10" s="45"/>
      <c r="K10" s="45"/>
      <c r="L10" s="45"/>
      <c r="M10" s="45"/>
      <c r="N10" s="45"/>
      <c r="O10" s="45"/>
      <c r="P10" s="45"/>
      <c r="Q10" s="3"/>
      <c r="R10" s="3"/>
      <c r="S10" s="3"/>
    </row>
    <row r="11" ht="22.5" customHeight="1">
      <c r="A11" s="3"/>
      <c r="B11" s="70" t="s">
        <v>48</v>
      </c>
      <c r="C11" s="80">
        <v>45099.0</v>
      </c>
      <c r="D11" s="3"/>
      <c r="E11" s="86"/>
      <c r="F11" s="87"/>
      <c r="G11" s="86"/>
      <c r="H11" s="45"/>
      <c r="I11" s="45"/>
      <c r="J11" s="45"/>
      <c r="K11" s="45"/>
      <c r="L11" s="45"/>
      <c r="M11" s="45"/>
      <c r="N11" s="45"/>
      <c r="O11" s="45"/>
      <c r="P11" s="45"/>
      <c r="Q11" s="3"/>
      <c r="R11" s="3"/>
      <c r="S11" s="3"/>
    </row>
    <row r="12" ht="22.5" customHeight="1">
      <c r="A12" s="3"/>
      <c r="B12" s="70" t="s">
        <v>49</v>
      </c>
      <c r="C12" s="80">
        <v>22155.0</v>
      </c>
      <c r="D12" s="3"/>
      <c r="E12" s="86"/>
      <c r="F12" s="87"/>
      <c r="G12" s="86"/>
      <c r="H12" s="45"/>
      <c r="I12" s="45"/>
      <c r="J12" s="45"/>
      <c r="K12" s="45"/>
      <c r="L12" s="45"/>
      <c r="M12" s="45"/>
      <c r="N12" s="45"/>
      <c r="O12" s="45"/>
      <c r="P12" s="45"/>
      <c r="Q12" s="3"/>
      <c r="R12" s="3"/>
      <c r="S12" s="3"/>
    </row>
    <row r="13" ht="22.5" customHeight="1">
      <c r="A13" s="3"/>
      <c r="B13" s="70" t="s">
        <v>50</v>
      </c>
      <c r="C13" s="80">
        <v>14700.0</v>
      </c>
      <c r="D13" s="3"/>
      <c r="E13" s="86"/>
      <c r="F13" s="87"/>
      <c r="G13" s="86"/>
      <c r="H13" s="45"/>
      <c r="I13" s="45"/>
      <c r="J13" s="45"/>
      <c r="K13" s="45"/>
      <c r="L13" s="45"/>
      <c r="M13" s="45"/>
      <c r="N13" s="45"/>
      <c r="O13" s="45"/>
      <c r="P13" s="45"/>
      <c r="Q13" s="3"/>
      <c r="R13" s="3"/>
      <c r="S13" s="3"/>
    </row>
    <row r="14" ht="22.5" customHeight="1">
      <c r="A14" s="3"/>
      <c r="B14" s="70" t="s">
        <v>51</v>
      </c>
      <c r="C14" s="80">
        <v>4526.0</v>
      </c>
      <c r="D14" s="3"/>
      <c r="E14" s="86"/>
      <c r="F14" s="87"/>
      <c r="G14" s="86"/>
      <c r="H14" s="45"/>
      <c r="I14" s="45"/>
      <c r="J14" s="45"/>
      <c r="K14" s="45"/>
      <c r="L14" s="45"/>
      <c r="M14" s="45"/>
      <c r="N14" s="45"/>
      <c r="O14" s="45"/>
      <c r="P14" s="45"/>
      <c r="Q14" s="3"/>
      <c r="R14" s="3"/>
      <c r="S14" s="3"/>
    </row>
    <row r="15" ht="22.5" customHeight="1">
      <c r="A15" s="3"/>
      <c r="B15" s="70" t="s">
        <v>52</v>
      </c>
      <c r="C15" s="80">
        <v>2543.0</v>
      </c>
      <c r="D15" s="3"/>
      <c r="E15" s="86"/>
      <c r="F15" s="87"/>
      <c r="G15" s="86"/>
      <c r="H15" s="45"/>
      <c r="I15" s="45"/>
      <c r="J15" s="45"/>
      <c r="K15" s="45"/>
      <c r="L15" s="45"/>
      <c r="M15" s="45"/>
      <c r="N15" s="45"/>
      <c r="O15" s="45"/>
      <c r="P15" s="45"/>
      <c r="Q15" s="3"/>
      <c r="R15" s="3"/>
      <c r="S15" s="3"/>
    </row>
    <row r="16" ht="22.5" customHeight="1">
      <c r="A16" s="3"/>
      <c r="B16" s="70" t="s">
        <v>53</v>
      </c>
      <c r="C16" s="80">
        <v>1594.0</v>
      </c>
      <c r="D16" s="3"/>
      <c r="E16" s="86"/>
      <c r="F16" s="87"/>
      <c r="G16" s="86"/>
      <c r="H16" s="45"/>
      <c r="I16" s="45"/>
      <c r="J16" s="45"/>
      <c r="K16" s="45"/>
      <c r="L16" s="45"/>
      <c r="M16" s="45"/>
      <c r="N16" s="45"/>
      <c r="O16" s="45"/>
      <c r="P16" s="45"/>
      <c r="Q16" s="3"/>
      <c r="R16" s="3"/>
      <c r="S16" s="3"/>
    </row>
    <row r="17" ht="22.5" customHeight="1">
      <c r="A17" s="3"/>
      <c r="B17" s="70" t="s">
        <v>54</v>
      </c>
      <c r="C17" s="80">
        <v>1552.0</v>
      </c>
      <c r="D17" s="3"/>
      <c r="E17" s="86"/>
      <c r="F17" s="87"/>
      <c r="G17" s="86"/>
      <c r="H17" s="45"/>
      <c r="I17" s="45"/>
      <c r="J17" s="45"/>
      <c r="K17" s="45"/>
      <c r="L17" s="45"/>
      <c r="M17" s="45"/>
      <c r="N17" s="45"/>
      <c r="O17" s="45"/>
      <c r="P17" s="45"/>
      <c r="Q17" s="3"/>
      <c r="R17" s="3"/>
      <c r="S17" s="3"/>
    </row>
    <row r="18" ht="22.5" customHeight="1">
      <c r="A18" s="3"/>
      <c r="B18" s="70" t="s">
        <v>55</v>
      </c>
      <c r="C18" s="80">
        <v>1389.0</v>
      </c>
      <c r="D18" s="3"/>
      <c r="E18" s="86"/>
      <c r="F18" s="87"/>
      <c r="G18" s="86"/>
      <c r="H18" s="45"/>
      <c r="I18" s="45"/>
      <c r="J18" s="45"/>
      <c r="K18" s="45"/>
      <c r="L18" s="45"/>
      <c r="M18" s="45"/>
      <c r="N18" s="45"/>
      <c r="O18" s="45"/>
      <c r="P18" s="45"/>
      <c r="Q18" s="3"/>
      <c r="R18" s="3"/>
      <c r="S18" s="3"/>
    </row>
    <row r="19" ht="22.5" customHeight="1">
      <c r="A19" s="3"/>
      <c r="B19" s="70" t="s">
        <v>56</v>
      </c>
      <c r="C19" s="80">
        <v>1086.0</v>
      </c>
      <c r="D19" s="3"/>
      <c r="E19" s="45"/>
      <c r="F19" s="44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3"/>
      <c r="R19" s="3"/>
      <c r="S19" s="3"/>
    </row>
    <row r="20" ht="22.5" customHeight="1">
      <c r="A20" s="3"/>
      <c r="B20" s="70" t="s">
        <v>57</v>
      </c>
      <c r="C20" s="80">
        <v>1016.0</v>
      </c>
      <c r="D20" s="3"/>
      <c r="E20" s="45"/>
      <c r="F20" s="44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3"/>
      <c r="R20" s="3"/>
      <c r="S20" s="3"/>
    </row>
    <row r="21" ht="22.5" customHeight="1">
      <c r="A21" s="3"/>
      <c r="B21" s="70" t="s">
        <v>58</v>
      </c>
      <c r="C21" s="80">
        <v>986.0</v>
      </c>
      <c r="D21" s="3"/>
      <c r="E21" s="45"/>
      <c r="F21" s="44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3"/>
      <c r="R21" s="3"/>
      <c r="S21" s="3"/>
    </row>
    <row r="22" ht="22.5" customHeight="1">
      <c r="A22" s="3"/>
      <c r="B22" s="70" t="s">
        <v>59</v>
      </c>
      <c r="C22" s="80">
        <v>926.0</v>
      </c>
      <c r="D22" s="3"/>
      <c r="E22" s="45"/>
      <c r="F22" s="44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3"/>
      <c r="R22" s="3"/>
      <c r="S22" s="3"/>
    </row>
    <row r="23" ht="22.5" customHeight="1">
      <c r="A23" s="3"/>
      <c r="B23" s="70" t="s">
        <v>60</v>
      </c>
      <c r="C23" s="80">
        <v>447.0</v>
      </c>
      <c r="D23" s="3"/>
      <c r="E23" s="45"/>
      <c r="F23" s="44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3"/>
      <c r="R23" s="3"/>
      <c r="S23" s="3"/>
    </row>
    <row r="24" ht="22.5" customHeight="1">
      <c r="A24" s="3"/>
      <c r="B24" s="70" t="s">
        <v>61</v>
      </c>
      <c r="C24" s="80">
        <v>434.0</v>
      </c>
      <c r="D24" s="3"/>
      <c r="E24" s="45"/>
      <c r="F24" s="44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3"/>
      <c r="R24" s="3"/>
      <c r="S24" s="3"/>
    </row>
    <row r="25" ht="22.5" customHeight="1">
      <c r="A25" s="3"/>
      <c r="B25" s="70" t="s">
        <v>62</v>
      </c>
      <c r="C25" s="80">
        <v>347.0</v>
      </c>
      <c r="D25" s="3"/>
      <c r="E25" s="45"/>
      <c r="F25" s="44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3"/>
      <c r="R25" s="3"/>
      <c r="S25" s="3"/>
    </row>
    <row r="26" ht="22.5" customHeight="1">
      <c r="A26" s="3"/>
      <c r="B26" s="70" t="s">
        <v>63</v>
      </c>
      <c r="C26" s="80">
        <v>219.0</v>
      </c>
      <c r="D26" s="3"/>
      <c r="E26" s="45"/>
      <c r="F26" s="44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3"/>
      <c r="R26" s="3"/>
      <c r="S26" s="3"/>
    </row>
    <row r="27" ht="22.5" customHeight="1">
      <c r="A27" s="3"/>
      <c r="B27" s="70" t="s">
        <v>64</v>
      </c>
      <c r="C27" s="88">
        <v>90.0</v>
      </c>
      <c r="D27" s="3"/>
      <c r="E27" s="45"/>
      <c r="F27" s="44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3"/>
      <c r="R27" s="3"/>
      <c r="S27" s="3"/>
    </row>
    <row r="28" ht="22.5" customHeight="1">
      <c r="A28" s="3"/>
      <c r="B28" s="70" t="s">
        <v>65</v>
      </c>
      <c r="C28" s="89">
        <v>46.0</v>
      </c>
      <c r="D28" s="3"/>
      <c r="E28" s="45"/>
      <c r="F28" s="44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3"/>
      <c r="R28" s="3"/>
      <c r="S28" s="3"/>
    </row>
    <row r="29" ht="22.5" customHeight="1">
      <c r="A29" s="3"/>
      <c r="B29" s="90"/>
      <c r="C29" s="91"/>
      <c r="D29" s="3"/>
      <c r="E29" s="45"/>
      <c r="F29" s="44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3"/>
      <c r="R29" s="3"/>
      <c r="S29" s="3"/>
    </row>
    <row r="30" ht="22.5" customHeight="1">
      <c r="A30" s="3"/>
      <c r="B30" s="45"/>
      <c r="C30" s="45"/>
      <c r="D30" s="3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3"/>
      <c r="R30" s="3"/>
      <c r="S30" s="3"/>
    </row>
    <row r="31" ht="22.5" customHeight="1">
      <c r="A31" s="3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3"/>
      <c r="R31" s="3"/>
      <c r="S31" s="3"/>
    </row>
    <row r="32" ht="22.5" customHeight="1">
      <c r="A32" s="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3"/>
      <c r="R32" s="3"/>
      <c r="S32" s="3"/>
    </row>
    <row r="33" ht="22.5" customHeight="1">
      <c r="A33" s="3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3"/>
      <c r="R33" s="3"/>
      <c r="S33" s="3"/>
    </row>
    <row r="34" ht="22.5" customHeight="1">
      <c r="A34" s="3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3"/>
      <c r="R34" s="3"/>
      <c r="S34" s="3"/>
    </row>
    <row r="35" ht="22.5" customHeight="1">
      <c r="A35" s="3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3"/>
      <c r="R35" s="3"/>
      <c r="S35" s="3"/>
    </row>
    <row r="36" ht="22.5" customHeight="1">
      <c r="A36" s="3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3"/>
      <c r="R36" s="3"/>
      <c r="S36" s="3"/>
    </row>
    <row r="37" ht="22.5" customHeight="1">
      <c r="A37" s="3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3"/>
      <c r="R37" s="3"/>
      <c r="S37" s="3"/>
    </row>
    <row r="38" ht="22.5" customHeight="1">
      <c r="A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57"/>
      <c r="C39" s="57"/>
      <c r="D39" s="57"/>
      <c r="E39" s="57"/>
      <c r="F39" s="5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E$2:$G$8">
    <sortState ref="E2:G8">
      <sortCondition descending="1" ref="F2:F8"/>
    </sortState>
  </autoFilter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38"/>
      <c r="C1" s="38"/>
      <c r="E1" s="39"/>
      <c r="F1" s="3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40" t="s">
        <v>15</v>
      </c>
      <c r="C2" s="41" t="s">
        <v>16</v>
      </c>
      <c r="D2" s="42"/>
      <c r="E2" s="92" t="s">
        <v>15</v>
      </c>
      <c r="F2" s="92" t="s">
        <v>16</v>
      </c>
      <c r="G2" s="44"/>
      <c r="H2" s="45"/>
      <c r="I2" s="45"/>
      <c r="J2" s="45"/>
      <c r="K2" s="45"/>
      <c r="L2" s="45"/>
      <c r="M2" s="45"/>
      <c r="N2" s="45"/>
      <c r="O2" s="45"/>
      <c r="P2" s="45"/>
      <c r="Q2" s="45"/>
      <c r="R2" s="3"/>
      <c r="S2" s="3"/>
      <c r="T2" s="3"/>
    </row>
    <row r="3" ht="22.5" customHeight="1">
      <c r="A3" s="3"/>
      <c r="B3" s="70" t="s">
        <v>19</v>
      </c>
      <c r="C3" s="80">
        <v>6349087.0</v>
      </c>
      <c r="D3" s="48"/>
      <c r="E3" s="53" t="s">
        <v>19</v>
      </c>
      <c r="F3" s="50">
        <v>6349087.0</v>
      </c>
      <c r="G3" s="44"/>
      <c r="H3" s="45"/>
      <c r="I3" s="45"/>
      <c r="J3" s="45"/>
      <c r="K3" s="45"/>
      <c r="L3" s="45"/>
      <c r="M3" s="45"/>
      <c r="N3" s="45"/>
      <c r="O3" s="45"/>
      <c r="P3" s="45"/>
      <c r="Q3" s="45"/>
      <c r="R3" s="3"/>
      <c r="S3" s="3"/>
      <c r="T3" s="3"/>
    </row>
    <row r="4" ht="22.5" customHeight="1">
      <c r="A4" s="3"/>
      <c r="B4" s="70" t="s">
        <v>36</v>
      </c>
      <c r="C4" s="80">
        <v>5454730.0</v>
      </c>
      <c r="E4" s="93" t="s">
        <v>36</v>
      </c>
      <c r="F4" s="94">
        <v>5454730.0</v>
      </c>
      <c r="G4" s="44"/>
      <c r="H4" s="45"/>
      <c r="I4" s="45"/>
      <c r="J4" s="45"/>
      <c r="K4" s="45"/>
      <c r="L4" s="45"/>
      <c r="M4" s="45"/>
      <c r="N4" s="45"/>
      <c r="O4" s="45"/>
      <c r="P4" s="45"/>
      <c r="Q4" s="45"/>
      <c r="R4" s="3"/>
      <c r="S4" s="3"/>
      <c r="T4" s="3"/>
    </row>
    <row r="5" ht="22.5" customHeight="1">
      <c r="A5" s="3"/>
      <c r="B5" s="70" t="s">
        <v>66</v>
      </c>
      <c r="C5" s="80">
        <v>781739.0</v>
      </c>
      <c r="D5" s="48"/>
      <c r="E5" s="53" t="s">
        <v>66</v>
      </c>
      <c r="F5" s="50">
        <v>781739.0</v>
      </c>
      <c r="G5" s="44"/>
      <c r="H5" s="45"/>
      <c r="I5" s="45"/>
      <c r="J5" s="45"/>
      <c r="K5" s="45"/>
      <c r="L5" s="45"/>
      <c r="M5" s="45"/>
      <c r="N5" s="45"/>
      <c r="O5" s="45"/>
      <c r="P5" s="45"/>
      <c r="Q5" s="45"/>
      <c r="R5" s="3"/>
      <c r="S5" s="3"/>
      <c r="T5" s="3"/>
    </row>
    <row r="6" ht="22.5" customHeight="1">
      <c r="A6" s="3"/>
      <c r="B6" s="70" t="s">
        <v>17</v>
      </c>
      <c r="C6" s="80">
        <v>651654.0</v>
      </c>
      <c r="D6" s="48"/>
      <c r="E6" s="93" t="s">
        <v>17</v>
      </c>
      <c r="F6" s="94">
        <v>651654.0</v>
      </c>
      <c r="G6" s="44"/>
      <c r="H6" s="45"/>
      <c r="I6" s="45"/>
      <c r="J6" s="45"/>
      <c r="K6" s="45"/>
      <c r="L6" s="45"/>
      <c r="M6" s="45"/>
      <c r="N6" s="45"/>
      <c r="O6" s="45"/>
      <c r="P6" s="45"/>
      <c r="Q6" s="45"/>
      <c r="R6" s="3"/>
      <c r="S6" s="3"/>
      <c r="T6" s="3"/>
    </row>
    <row r="7" ht="22.5" customHeight="1">
      <c r="A7" s="3"/>
      <c r="B7" s="70" t="s">
        <v>67</v>
      </c>
      <c r="C7" s="80">
        <v>381780.0</v>
      </c>
      <c r="D7" s="48"/>
      <c r="E7" s="53" t="s">
        <v>67</v>
      </c>
      <c r="F7" s="50">
        <v>381780.0</v>
      </c>
      <c r="G7" s="44"/>
      <c r="H7" s="45"/>
      <c r="I7" s="45"/>
      <c r="J7" s="45"/>
      <c r="K7" s="45"/>
      <c r="L7" s="45"/>
      <c r="M7" s="45"/>
      <c r="N7" s="45"/>
      <c r="O7" s="45"/>
      <c r="P7" s="45"/>
      <c r="Q7" s="45"/>
      <c r="R7" s="3"/>
      <c r="S7" s="3"/>
      <c r="T7" s="3"/>
    </row>
    <row r="8" ht="22.5" customHeight="1">
      <c r="A8" s="3"/>
      <c r="B8" s="70" t="s">
        <v>68</v>
      </c>
      <c r="C8" s="80">
        <v>264886.0</v>
      </c>
      <c r="D8" s="48"/>
      <c r="E8" s="93" t="s">
        <v>68</v>
      </c>
      <c r="F8" s="94">
        <v>264886.0</v>
      </c>
      <c r="G8" s="44"/>
      <c r="H8" s="45"/>
      <c r="I8" s="45"/>
      <c r="J8" s="45"/>
      <c r="K8" s="45"/>
      <c r="L8" s="45"/>
      <c r="M8" s="45"/>
      <c r="N8" s="45"/>
      <c r="O8" s="45"/>
      <c r="P8" s="45"/>
      <c r="Q8" s="45"/>
      <c r="R8" s="3"/>
      <c r="S8" s="3"/>
      <c r="T8" s="3"/>
    </row>
    <row r="9" ht="22.5" customHeight="1">
      <c r="A9" s="3"/>
      <c r="B9" s="70" t="s">
        <v>69</v>
      </c>
      <c r="C9" s="80">
        <v>132303.0</v>
      </c>
      <c r="D9" s="48"/>
      <c r="E9" s="53" t="s">
        <v>69</v>
      </c>
      <c r="F9" s="50">
        <v>132303.0</v>
      </c>
      <c r="G9" s="44"/>
      <c r="H9" s="45"/>
      <c r="I9" s="45"/>
      <c r="J9" s="45"/>
      <c r="K9" s="45"/>
      <c r="L9" s="45"/>
      <c r="M9" s="45"/>
      <c r="N9" s="45"/>
      <c r="O9" s="45"/>
      <c r="P9" s="45"/>
      <c r="Q9" s="45"/>
      <c r="R9" s="3"/>
      <c r="S9" s="3"/>
      <c r="T9" s="3"/>
    </row>
    <row r="10" ht="22.5" customHeight="1">
      <c r="A10" s="3"/>
      <c r="B10" s="70" t="s">
        <v>70</v>
      </c>
      <c r="C10" s="80">
        <v>131883.0</v>
      </c>
      <c r="D10" s="48"/>
      <c r="E10" s="93" t="s">
        <v>70</v>
      </c>
      <c r="F10" s="94">
        <v>131883.0</v>
      </c>
      <c r="G10" s="44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3"/>
      <c r="S10" s="3"/>
      <c r="T10" s="3"/>
    </row>
    <row r="11" ht="22.5" customHeight="1">
      <c r="A11" s="3"/>
      <c r="B11" s="70" t="s">
        <v>33</v>
      </c>
      <c r="C11" s="80">
        <v>57406.0</v>
      </c>
      <c r="D11" s="48"/>
      <c r="E11" s="95" t="s">
        <v>28</v>
      </c>
      <c r="F11" s="94">
        <v>83396.0</v>
      </c>
      <c r="G11" s="44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3"/>
      <c r="S11" s="3"/>
      <c r="T11" s="3"/>
    </row>
    <row r="12" ht="22.5" customHeight="1">
      <c r="A12" s="3"/>
      <c r="B12" s="70" t="s">
        <v>71</v>
      </c>
      <c r="C12" s="80">
        <v>45487.0</v>
      </c>
      <c r="D12" s="48"/>
      <c r="E12" s="53" t="s">
        <v>33</v>
      </c>
      <c r="F12" s="50">
        <v>57406.0</v>
      </c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3"/>
      <c r="S12" s="3"/>
      <c r="T12" s="3"/>
    </row>
    <row r="13" ht="22.5" customHeight="1">
      <c r="A13" s="3"/>
      <c r="B13" s="70" t="s">
        <v>22</v>
      </c>
      <c r="C13" s="80">
        <v>39728.0</v>
      </c>
      <c r="D13" s="55"/>
      <c r="E13" s="93" t="s">
        <v>71</v>
      </c>
      <c r="F13" s="94">
        <v>45487.0</v>
      </c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3"/>
      <c r="S13" s="3"/>
      <c r="T13" s="3"/>
    </row>
    <row r="14" ht="22.5" customHeight="1">
      <c r="A14" s="3"/>
      <c r="B14" s="70" t="s">
        <v>29</v>
      </c>
      <c r="C14" s="80">
        <v>35390.0</v>
      </c>
      <c r="D14" s="55"/>
      <c r="E14" s="53" t="s">
        <v>22</v>
      </c>
      <c r="F14" s="50">
        <v>39728.0</v>
      </c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3"/>
      <c r="S14" s="3"/>
      <c r="T14" s="3"/>
    </row>
    <row r="15" ht="22.5" customHeight="1">
      <c r="A15" s="3"/>
      <c r="B15" s="70" t="s">
        <v>25</v>
      </c>
      <c r="C15" s="80">
        <v>29350.0</v>
      </c>
      <c r="D15" s="45"/>
      <c r="E15" s="53"/>
      <c r="F15" s="50"/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3"/>
      <c r="S15" s="3"/>
      <c r="T15" s="3"/>
    </row>
    <row r="16" ht="22.5" customHeight="1">
      <c r="A16" s="3"/>
      <c r="B16" s="70" t="s">
        <v>20</v>
      </c>
      <c r="C16" s="80">
        <v>7480.0</v>
      </c>
      <c r="D16" s="45"/>
      <c r="E16" s="95"/>
      <c r="F16" s="94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3"/>
      <c r="S16" s="3"/>
      <c r="T16" s="3"/>
    </row>
    <row r="17" ht="22.5" customHeight="1">
      <c r="A17" s="3"/>
      <c r="B17" s="70" t="s">
        <v>72</v>
      </c>
      <c r="C17" s="80">
        <v>3970.0</v>
      </c>
      <c r="D17" s="45"/>
      <c r="E17" s="53"/>
      <c r="F17" s="50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3"/>
      <c r="S17" s="3"/>
      <c r="T17" s="3"/>
    </row>
    <row r="18" ht="22.5" customHeight="1">
      <c r="A18" s="3"/>
      <c r="B18" s="70" t="s">
        <v>73</v>
      </c>
      <c r="C18" s="80">
        <v>2920.0</v>
      </c>
      <c r="D18" s="45"/>
      <c r="E18" s="93"/>
      <c r="F18" s="94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3"/>
      <c r="S18" s="3"/>
      <c r="T18" s="3"/>
    </row>
    <row r="19" ht="22.5" customHeight="1">
      <c r="A19" s="3"/>
      <c r="B19" s="70" t="s">
        <v>74</v>
      </c>
      <c r="C19" s="80">
        <v>2835.0</v>
      </c>
      <c r="D19" s="56"/>
      <c r="E19" s="53"/>
      <c r="F19" s="50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3"/>
      <c r="S19" s="3"/>
      <c r="T19" s="3"/>
    </row>
    <row r="20" ht="22.5" customHeight="1">
      <c r="A20" s="3"/>
      <c r="B20" s="70" t="s">
        <v>75</v>
      </c>
      <c r="C20" s="80">
        <v>1451.0</v>
      </c>
      <c r="D20" s="45"/>
      <c r="E20" s="93"/>
      <c r="F20" s="94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3"/>
      <c r="S20" s="3"/>
      <c r="T20" s="3"/>
    </row>
    <row r="21" ht="22.5" customHeight="1">
      <c r="A21" s="3"/>
      <c r="B21" s="70"/>
      <c r="C21" s="80"/>
      <c r="D21" s="45"/>
      <c r="E21" s="53" t="str">
        <f t="shared" ref="E21:F21" si="1">B21</f>
        <v/>
      </c>
      <c r="F21" s="50" t="str">
        <f t="shared" si="1"/>
        <v/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3"/>
      <c r="S21" s="3"/>
      <c r="T21" s="3"/>
    </row>
    <row r="22" ht="22.5" customHeight="1">
      <c r="A22" s="3"/>
      <c r="B22" s="70"/>
      <c r="C22" s="80"/>
      <c r="D22" s="45"/>
      <c r="E22" s="93" t="str">
        <f t="shared" ref="E22:F22" si="2">B22</f>
        <v/>
      </c>
      <c r="F22" s="94" t="str">
        <f t="shared" si="2"/>
        <v/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3"/>
      <c r="S22" s="3"/>
      <c r="T22" s="3"/>
    </row>
    <row r="23" ht="22.5" customHeight="1">
      <c r="A23" s="3"/>
      <c r="B23" s="70"/>
      <c r="C23" s="80"/>
      <c r="D23" s="3"/>
      <c r="E23" s="53" t="str">
        <f t="shared" ref="E23:F23" si="3">B23</f>
        <v/>
      </c>
      <c r="F23" s="50" t="str">
        <f t="shared" si="3"/>
        <v/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3"/>
      <c r="S23" s="3"/>
      <c r="T23" s="3"/>
    </row>
    <row r="24" ht="22.5" customHeight="1">
      <c r="A24" s="3"/>
      <c r="B24" s="70"/>
      <c r="C24" s="80"/>
      <c r="D24" s="3"/>
      <c r="E24" s="93" t="str">
        <f t="shared" ref="E24:F24" si="4">B24</f>
        <v/>
      </c>
      <c r="F24" s="94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70"/>
      <c r="C25" s="80"/>
      <c r="D25" s="3"/>
      <c r="E25" s="53" t="str">
        <f t="shared" ref="E25:F25" si="5">B25</f>
        <v/>
      </c>
      <c r="F25" s="50" t="str">
        <f t="shared" si="5"/>
        <v/>
      </c>
      <c r="G25" s="5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96"/>
      <c r="C26" s="80"/>
      <c r="D26" s="3"/>
      <c r="E26" s="93" t="str">
        <f t="shared" ref="E26:F26" si="6">B26</f>
        <v/>
      </c>
      <c r="F26" s="94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70"/>
      <c r="C27" s="80"/>
      <c r="D27" s="3"/>
      <c r="E27" s="53" t="str">
        <f t="shared" ref="E27:F27" si="7">B27</f>
        <v/>
      </c>
      <c r="F27" s="50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66"/>
      <c r="C28" s="80"/>
      <c r="D28" s="3"/>
      <c r="E28" s="97" t="str">
        <f t="shared" ref="E28:F28" si="8">B28</f>
        <v/>
      </c>
      <c r="F28" s="94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62"/>
      <c r="C29" s="63"/>
      <c r="D29" s="3"/>
      <c r="E29" s="71" t="str">
        <f t="shared" ref="E29:F29" si="9">B29</f>
        <v/>
      </c>
      <c r="F29" s="50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66"/>
      <c r="C30" s="67"/>
      <c r="D30" s="3"/>
      <c r="E30" s="97" t="str">
        <f t="shared" ref="E30:F30" si="10">B30</f>
        <v/>
      </c>
      <c r="F30" s="9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70"/>
      <c r="C31" s="67"/>
      <c r="D31" s="3"/>
      <c r="E31" s="53" t="str">
        <f t="shared" ref="E31:F31" si="11">B31</f>
        <v/>
      </c>
      <c r="F31" s="71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70"/>
      <c r="C32" s="73"/>
      <c r="D32" s="3"/>
      <c r="E32" s="93" t="str">
        <f t="shared" ref="E32:F32" si="12">B32</f>
        <v/>
      </c>
      <c r="F32" s="9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70"/>
      <c r="C33" s="73"/>
      <c r="D33" s="3"/>
      <c r="E33" s="53" t="str">
        <f t="shared" ref="E33:F33" si="13">B33</f>
        <v/>
      </c>
      <c r="F33" s="71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70"/>
      <c r="C34" s="73"/>
      <c r="D34" s="3"/>
      <c r="E34" s="93" t="str">
        <f t="shared" ref="E34:F34" si="14">B34</f>
        <v/>
      </c>
      <c r="F34" s="9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70"/>
      <c r="C35" s="73"/>
      <c r="D35" s="3"/>
      <c r="E35" s="53" t="str">
        <f t="shared" ref="E35:F35" si="15">B35</f>
        <v/>
      </c>
      <c r="F35" s="71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70"/>
      <c r="C36" s="73"/>
      <c r="D36" s="3"/>
      <c r="E36" s="93" t="str">
        <f t="shared" ref="E36:F36" si="16">B36</f>
        <v/>
      </c>
      <c r="F36" s="9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70"/>
      <c r="C37" s="73"/>
      <c r="D37" s="3"/>
      <c r="E37" s="53" t="str">
        <f t="shared" ref="E37:F37" si="17">B37</f>
        <v/>
      </c>
      <c r="F37" s="71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70"/>
      <c r="C38" s="73"/>
      <c r="D38" s="3"/>
      <c r="E38" s="93" t="str">
        <f t="shared" ref="E38:F38" si="18">B38</f>
        <v/>
      </c>
      <c r="F38" s="9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70"/>
      <c r="C39" s="73"/>
      <c r="D39" s="3"/>
      <c r="E39" s="53" t="str">
        <f t="shared" ref="E39:F39" si="19">B39</f>
        <v/>
      </c>
      <c r="F39" s="71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70"/>
      <c r="C40" s="73"/>
      <c r="D40" s="3"/>
      <c r="E40" s="93" t="str">
        <f t="shared" ref="E40:F40" si="20">B40</f>
        <v/>
      </c>
      <c r="F40" s="9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76"/>
      <c r="C41" s="30"/>
      <c r="D41" s="3"/>
      <c r="E41" s="77"/>
      <c r="F41" s="3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76"/>
      <c r="C42" s="30"/>
      <c r="D42" s="3"/>
      <c r="E42" s="77"/>
      <c r="F42" s="3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76"/>
      <c r="C43" s="30"/>
      <c r="D43" s="3"/>
      <c r="E43" s="77"/>
      <c r="F43" s="3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76"/>
      <c r="C44" s="30"/>
      <c r="D44" s="3"/>
      <c r="E44" s="77"/>
      <c r="F44" s="3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76"/>
      <c r="C45" s="30"/>
      <c r="D45" s="3"/>
      <c r="E45" s="77"/>
      <c r="F45" s="3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76"/>
      <c r="C46" s="30"/>
      <c r="D46" s="3"/>
      <c r="E46" s="77"/>
      <c r="F46" s="3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76"/>
      <c r="C47" s="30"/>
      <c r="D47" s="3"/>
      <c r="E47" s="77"/>
      <c r="F47" s="3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76"/>
      <c r="C48" s="30"/>
      <c r="D48" s="3"/>
      <c r="E48" s="77"/>
      <c r="F48" s="3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76"/>
      <c r="C49" s="30"/>
      <c r="D49" s="3"/>
      <c r="E49" s="77"/>
      <c r="F49" s="3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76"/>
      <c r="C50" s="30"/>
      <c r="D50" s="3"/>
      <c r="E50" s="77"/>
      <c r="F50" s="3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76"/>
      <c r="C51" s="30"/>
      <c r="D51" s="3"/>
      <c r="E51" s="77"/>
      <c r="F51" s="3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76"/>
      <c r="C52" s="30"/>
      <c r="D52" s="3"/>
      <c r="E52" s="77"/>
      <c r="F52" s="3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76"/>
      <c r="C53" s="30"/>
      <c r="D53" s="3"/>
      <c r="E53" s="77"/>
      <c r="F53" s="3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76"/>
      <c r="C54" s="30"/>
      <c r="D54" s="3"/>
      <c r="E54" s="77"/>
      <c r="F54" s="3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76"/>
      <c r="C55" s="30"/>
      <c r="D55" s="3"/>
      <c r="E55" s="77"/>
      <c r="F55" s="3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76"/>
      <c r="C56" s="30"/>
      <c r="D56" s="3"/>
      <c r="E56" s="77"/>
      <c r="F56" s="3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76"/>
      <c r="C57" s="30"/>
      <c r="D57" s="3"/>
      <c r="E57" s="77"/>
      <c r="F57" s="3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77"/>
      <c r="C58" s="30"/>
      <c r="D58" s="3"/>
      <c r="E58" s="77"/>
      <c r="F58" s="3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77"/>
      <c r="C59" s="30"/>
      <c r="D59" s="3"/>
      <c r="E59" s="77"/>
      <c r="F59" s="3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77"/>
      <c r="C60" s="30"/>
      <c r="D60" s="3"/>
      <c r="E60" s="77"/>
      <c r="F60" s="3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77"/>
      <c r="C61" s="30"/>
      <c r="D61" s="3"/>
      <c r="E61" s="77"/>
      <c r="F61" s="3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77"/>
      <c r="C62" s="30"/>
      <c r="D62" s="3"/>
      <c r="E62" s="77"/>
      <c r="F62" s="3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77"/>
      <c r="C63" s="30"/>
      <c r="D63" s="3"/>
      <c r="E63" s="77"/>
      <c r="F63" s="3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77"/>
      <c r="C64" s="30"/>
      <c r="D64" s="3"/>
      <c r="E64" s="77"/>
      <c r="F64" s="3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77"/>
      <c r="C65" s="30"/>
      <c r="D65" s="3"/>
      <c r="E65" s="77"/>
      <c r="F65" s="3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77"/>
      <c r="C66" s="30"/>
      <c r="D66" s="3"/>
      <c r="E66" s="77"/>
      <c r="F66" s="3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77"/>
      <c r="C67" s="30"/>
      <c r="D67" s="3"/>
      <c r="E67" s="77"/>
      <c r="F67" s="3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77"/>
      <c r="C68" s="30"/>
      <c r="D68" s="3"/>
      <c r="E68" s="77"/>
      <c r="F68" s="3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77"/>
      <c r="C69" s="30"/>
      <c r="D69" s="3"/>
      <c r="E69" s="77"/>
      <c r="F69" s="3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77"/>
      <c r="C70" s="30"/>
      <c r="D70" s="3"/>
      <c r="E70" s="77"/>
      <c r="F70" s="3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77"/>
      <c r="C71" s="30"/>
      <c r="D71" s="3"/>
      <c r="E71" s="77"/>
      <c r="F71" s="3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77"/>
      <c r="C72" s="30"/>
      <c r="D72" s="3"/>
      <c r="E72" s="77"/>
      <c r="F72" s="3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77"/>
      <c r="C73" s="30"/>
      <c r="D73" s="3"/>
      <c r="E73" s="77"/>
      <c r="F73" s="3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77"/>
      <c r="C74" s="30"/>
      <c r="D74" s="3"/>
      <c r="E74" s="77"/>
      <c r="F74" s="3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77"/>
      <c r="C75" s="30"/>
      <c r="D75" s="3"/>
      <c r="E75" s="77"/>
      <c r="F75" s="3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77"/>
      <c r="C76" s="30"/>
      <c r="D76" s="3"/>
      <c r="E76" s="77"/>
      <c r="F76" s="3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77"/>
      <c r="C77" s="30"/>
      <c r="D77" s="3"/>
      <c r="E77" s="77"/>
      <c r="F77" s="3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77"/>
      <c r="C78" s="30"/>
      <c r="D78" s="3"/>
      <c r="E78" s="77"/>
      <c r="F78" s="3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77"/>
      <c r="C79" s="30"/>
      <c r="D79" s="3"/>
      <c r="E79" s="77"/>
      <c r="F79" s="3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77"/>
      <c r="C80" s="30"/>
      <c r="D80" s="3"/>
      <c r="E80" s="77"/>
      <c r="F80" s="3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77"/>
      <c r="C81" s="30"/>
      <c r="D81" s="3"/>
      <c r="E81" s="77"/>
      <c r="F81" s="3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77"/>
      <c r="C82" s="30"/>
      <c r="D82" s="3"/>
      <c r="E82" s="77"/>
      <c r="F82" s="3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77"/>
      <c r="C83" s="30"/>
      <c r="D83" s="3"/>
      <c r="E83" s="77"/>
      <c r="F83" s="3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77"/>
      <c r="C84" s="30"/>
      <c r="D84" s="3"/>
      <c r="E84" s="77"/>
      <c r="F84" s="3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77"/>
      <c r="C85" s="30"/>
      <c r="D85" s="3"/>
      <c r="E85" s="77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77"/>
      <c r="C86" s="30"/>
      <c r="D86" s="3"/>
      <c r="E86" s="77"/>
      <c r="F86" s="3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77"/>
      <c r="C87" s="30"/>
      <c r="D87" s="3"/>
      <c r="E87" s="77"/>
      <c r="F87" s="3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77"/>
      <c r="C88" s="30"/>
      <c r="D88" s="3"/>
      <c r="E88" s="77"/>
      <c r="F88" s="3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77"/>
      <c r="C89" s="30"/>
      <c r="D89" s="3"/>
      <c r="E89" s="77"/>
      <c r="F89" s="3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77"/>
      <c r="C90" s="30"/>
      <c r="D90" s="3"/>
      <c r="E90" s="77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77"/>
      <c r="C91" s="30"/>
      <c r="D91" s="3"/>
      <c r="E91" s="77"/>
      <c r="F91" s="3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77"/>
      <c r="C92" s="30"/>
      <c r="D92" s="3"/>
      <c r="E92" s="77"/>
      <c r="F92" s="3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77"/>
      <c r="C93" s="30"/>
      <c r="D93" s="3"/>
      <c r="E93" s="77"/>
      <c r="F93" s="3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77"/>
      <c r="C94" s="30"/>
      <c r="D94" s="3"/>
      <c r="E94" s="77"/>
      <c r="F94" s="3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77"/>
      <c r="C95" s="30"/>
      <c r="D95" s="3"/>
      <c r="E95" s="77"/>
      <c r="F95" s="3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77"/>
      <c r="C96" s="30"/>
      <c r="D96" s="3"/>
      <c r="E96" s="77"/>
      <c r="F96" s="3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77"/>
      <c r="C97" s="30"/>
      <c r="D97" s="3"/>
      <c r="E97" s="77"/>
      <c r="F97" s="3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77"/>
      <c r="C98" s="30"/>
      <c r="D98" s="3"/>
      <c r="E98" s="77"/>
      <c r="F98" s="3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77"/>
      <c r="C99" s="30"/>
      <c r="D99" s="3"/>
      <c r="E99" s="77"/>
      <c r="F99" s="3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77"/>
      <c r="C100" s="30"/>
      <c r="D100" s="3"/>
      <c r="E100" s="77"/>
      <c r="F100" s="3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77"/>
      <c r="C101" s="30"/>
      <c r="D101" s="3"/>
      <c r="E101" s="77"/>
      <c r="F101" s="3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77"/>
      <c r="C102" s="30"/>
      <c r="D102" s="3"/>
      <c r="E102" s="77"/>
      <c r="F102" s="3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77"/>
      <c r="C103" s="30"/>
      <c r="D103" s="3"/>
      <c r="E103" s="77"/>
      <c r="F103" s="3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77"/>
      <c r="C104" s="30"/>
      <c r="D104" s="3"/>
      <c r="E104" s="77"/>
      <c r="F104" s="3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77"/>
      <c r="C105" s="30"/>
      <c r="D105" s="3"/>
      <c r="E105" s="77"/>
      <c r="F105" s="3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77"/>
      <c r="C106" s="30"/>
      <c r="D106" s="3"/>
      <c r="E106" s="77"/>
      <c r="F106" s="3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77"/>
      <c r="C107" s="30"/>
      <c r="D107" s="3"/>
      <c r="E107" s="77"/>
      <c r="F107" s="3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77"/>
      <c r="C108" s="30"/>
      <c r="D108" s="3"/>
      <c r="E108" s="77"/>
      <c r="F108" s="3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77"/>
      <c r="C109" s="30"/>
      <c r="D109" s="3"/>
      <c r="E109" s="77"/>
      <c r="F109" s="3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77"/>
      <c r="C110" s="30"/>
      <c r="D110" s="3"/>
      <c r="E110" s="77"/>
      <c r="F110" s="3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77"/>
      <c r="C111" s="30"/>
      <c r="D111" s="3"/>
      <c r="E111" s="77"/>
      <c r="F111" s="3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77"/>
      <c r="C112" s="30"/>
      <c r="D112" s="3"/>
      <c r="E112" s="77"/>
      <c r="F112" s="3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77"/>
      <c r="C113" s="30"/>
      <c r="D113" s="3"/>
      <c r="E113" s="77"/>
      <c r="F113" s="3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77"/>
      <c r="C114" s="30"/>
      <c r="D114" s="3"/>
      <c r="E114" s="77"/>
      <c r="F114" s="3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77"/>
      <c r="C115" s="30"/>
      <c r="D115" s="3"/>
      <c r="E115" s="77"/>
      <c r="F115" s="3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77"/>
      <c r="C116" s="30"/>
      <c r="D116" s="3"/>
      <c r="E116" s="77"/>
      <c r="F116" s="3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77"/>
      <c r="C117" s="30"/>
      <c r="D117" s="3"/>
      <c r="E117" s="77"/>
      <c r="F117" s="3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77"/>
      <c r="C118" s="30"/>
      <c r="D118" s="3"/>
      <c r="E118" s="77"/>
      <c r="F118" s="3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77"/>
      <c r="C119" s="30"/>
      <c r="D119" s="3"/>
      <c r="E119" s="77"/>
      <c r="F119" s="3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77"/>
      <c r="C120" s="30"/>
      <c r="D120" s="3"/>
      <c r="E120" s="77"/>
      <c r="F120" s="3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77"/>
      <c r="C121" s="30"/>
      <c r="D121" s="3"/>
      <c r="E121" s="77"/>
      <c r="F121" s="3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77"/>
      <c r="C122" s="30"/>
      <c r="D122" s="3"/>
      <c r="E122" s="77"/>
      <c r="F122" s="3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77"/>
      <c r="C123" s="30"/>
      <c r="D123" s="3"/>
      <c r="E123" s="77"/>
      <c r="F123" s="3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77"/>
      <c r="C124" s="30"/>
      <c r="D124" s="3"/>
      <c r="E124" s="77"/>
      <c r="F124" s="3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77"/>
      <c r="C125" s="30"/>
      <c r="D125" s="3"/>
      <c r="E125" s="77"/>
      <c r="F125" s="3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77"/>
      <c r="C126" s="30"/>
      <c r="D126" s="3"/>
      <c r="E126" s="77"/>
      <c r="F126" s="3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77"/>
      <c r="C127" s="30"/>
      <c r="D127" s="3"/>
      <c r="E127" s="77"/>
      <c r="F127" s="3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77"/>
      <c r="C128" s="30"/>
      <c r="D128" s="3"/>
      <c r="E128" s="77"/>
      <c r="F128" s="3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77"/>
      <c r="C129" s="30"/>
      <c r="D129" s="3"/>
      <c r="E129" s="77"/>
      <c r="F129" s="3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77"/>
      <c r="C130" s="30"/>
      <c r="D130" s="3"/>
      <c r="E130" s="77"/>
      <c r="F130" s="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77"/>
      <c r="C131" s="30"/>
      <c r="D131" s="3"/>
      <c r="E131" s="77"/>
      <c r="F131" s="3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77"/>
      <c r="C132" s="30"/>
      <c r="D132" s="3"/>
      <c r="E132" s="77"/>
      <c r="F132" s="3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77"/>
      <c r="C133" s="30"/>
      <c r="D133" s="3"/>
      <c r="E133" s="77"/>
      <c r="F133" s="3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77"/>
      <c r="C134" s="30"/>
      <c r="D134" s="3"/>
      <c r="E134" s="77"/>
      <c r="F134" s="3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77"/>
      <c r="C135" s="30"/>
      <c r="D135" s="3"/>
      <c r="E135" s="77"/>
      <c r="F135" s="3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77"/>
      <c r="C136" s="30"/>
      <c r="D136" s="3"/>
      <c r="E136" s="77"/>
      <c r="F136" s="3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77"/>
      <c r="C137" s="30"/>
      <c r="D137" s="3"/>
      <c r="E137" s="77"/>
      <c r="F137" s="3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77"/>
      <c r="C138" s="30"/>
      <c r="D138" s="3"/>
      <c r="E138" s="77"/>
      <c r="F138" s="3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77"/>
      <c r="C139" s="30"/>
      <c r="D139" s="3"/>
      <c r="E139" s="77"/>
      <c r="F139" s="3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77"/>
      <c r="C140" s="30"/>
      <c r="D140" s="3"/>
      <c r="E140" s="77"/>
      <c r="F140" s="3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77"/>
      <c r="C141" s="30"/>
      <c r="D141" s="3"/>
      <c r="E141" s="77"/>
      <c r="F141" s="3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77"/>
      <c r="C142" s="30"/>
      <c r="D142" s="3"/>
      <c r="E142" s="77"/>
      <c r="F142" s="3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77"/>
      <c r="C143" s="30"/>
      <c r="D143" s="3"/>
      <c r="E143" s="77"/>
      <c r="F143" s="3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77"/>
      <c r="C144" s="30"/>
      <c r="D144" s="3"/>
      <c r="E144" s="77"/>
      <c r="F144" s="3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77"/>
      <c r="C145" s="30"/>
      <c r="D145" s="3"/>
      <c r="E145" s="77"/>
      <c r="F145" s="3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77"/>
      <c r="C146" s="30"/>
      <c r="D146" s="3"/>
      <c r="E146" s="77"/>
      <c r="F146" s="3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77"/>
      <c r="C147" s="30"/>
      <c r="D147" s="3"/>
      <c r="E147" s="77"/>
      <c r="F147" s="3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77"/>
      <c r="C148" s="30"/>
      <c r="D148" s="3"/>
      <c r="E148" s="77"/>
      <c r="F148" s="3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77"/>
      <c r="C149" s="30"/>
      <c r="D149" s="3"/>
      <c r="E149" s="77"/>
      <c r="F149" s="3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77"/>
      <c r="C150" s="30"/>
      <c r="D150" s="3"/>
      <c r="E150" s="77"/>
      <c r="F150" s="3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77"/>
      <c r="C151" s="30"/>
      <c r="D151" s="3"/>
      <c r="E151" s="77"/>
      <c r="F151" s="3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77"/>
      <c r="C152" s="30"/>
      <c r="D152" s="3"/>
      <c r="E152" s="77"/>
      <c r="F152" s="3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77"/>
      <c r="C153" s="30"/>
      <c r="D153" s="3"/>
      <c r="E153" s="77"/>
      <c r="F153" s="3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77"/>
      <c r="C154" s="30"/>
      <c r="D154" s="3"/>
      <c r="E154" s="77"/>
      <c r="F154" s="3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77"/>
      <c r="C155" s="30"/>
      <c r="D155" s="3"/>
      <c r="E155" s="77"/>
      <c r="F155" s="3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77"/>
      <c r="C156" s="30"/>
      <c r="D156" s="3"/>
      <c r="E156" s="77"/>
      <c r="F156" s="3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77"/>
      <c r="C157" s="30"/>
      <c r="D157" s="3"/>
      <c r="E157" s="77"/>
      <c r="F157" s="3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77"/>
      <c r="C158" s="30"/>
      <c r="D158" s="3"/>
      <c r="E158" s="77"/>
      <c r="F158" s="3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77"/>
      <c r="C159" s="30"/>
      <c r="D159" s="3"/>
      <c r="E159" s="77"/>
      <c r="F159" s="3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77"/>
      <c r="C160" s="30"/>
      <c r="D160" s="3"/>
      <c r="E160" s="77"/>
      <c r="F160" s="3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77"/>
      <c r="C161" s="30"/>
      <c r="D161" s="3"/>
      <c r="E161" s="77"/>
      <c r="F161" s="3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77"/>
      <c r="C162" s="30"/>
      <c r="D162" s="3"/>
      <c r="E162" s="77"/>
      <c r="F162" s="3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77"/>
      <c r="C163" s="30"/>
      <c r="D163" s="3"/>
      <c r="E163" s="77"/>
      <c r="F163" s="3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77"/>
      <c r="C164" s="30"/>
      <c r="D164" s="3"/>
      <c r="E164" s="77"/>
      <c r="F164" s="3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77"/>
      <c r="C165" s="30"/>
      <c r="D165" s="3"/>
      <c r="E165" s="77"/>
      <c r="F165" s="3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77"/>
      <c r="C166" s="30"/>
      <c r="D166" s="3"/>
      <c r="E166" s="77"/>
      <c r="F166" s="3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77"/>
      <c r="C167" s="30"/>
      <c r="D167" s="3"/>
      <c r="E167" s="77"/>
      <c r="F167" s="3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77"/>
      <c r="C168" s="30"/>
      <c r="D168" s="3"/>
      <c r="E168" s="77"/>
      <c r="F168" s="3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77"/>
      <c r="C169" s="30"/>
      <c r="D169" s="3"/>
      <c r="E169" s="77"/>
      <c r="F169" s="3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77"/>
      <c r="C170" s="30"/>
      <c r="D170" s="3"/>
      <c r="E170" s="77"/>
      <c r="F170" s="3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77"/>
      <c r="C171" s="30"/>
      <c r="D171" s="3"/>
      <c r="E171" s="77"/>
      <c r="F171" s="3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77"/>
      <c r="C172" s="30"/>
      <c r="D172" s="3"/>
      <c r="E172" s="77"/>
      <c r="F172" s="3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77"/>
      <c r="C173" s="30"/>
      <c r="D173" s="3"/>
      <c r="E173" s="77"/>
      <c r="F173" s="3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77"/>
      <c r="C174" s="30"/>
      <c r="D174" s="3"/>
      <c r="E174" s="77"/>
      <c r="F174" s="3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77"/>
      <c r="C175" s="30"/>
      <c r="D175" s="3"/>
      <c r="E175" s="77"/>
      <c r="F175" s="3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77"/>
      <c r="C176" s="30"/>
      <c r="D176" s="3"/>
      <c r="E176" s="77"/>
      <c r="F176" s="3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77"/>
      <c r="C177" s="30"/>
      <c r="D177" s="3"/>
      <c r="E177" s="77"/>
      <c r="F177" s="3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77"/>
      <c r="C178" s="30"/>
      <c r="D178" s="3"/>
      <c r="E178" s="77"/>
      <c r="F178" s="3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77"/>
      <c r="C179" s="30"/>
      <c r="D179" s="3"/>
      <c r="E179" s="77"/>
      <c r="F179" s="3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77"/>
      <c r="C180" s="30"/>
      <c r="D180" s="3"/>
      <c r="E180" s="77"/>
      <c r="F180" s="3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77"/>
      <c r="C181" s="30"/>
      <c r="D181" s="3"/>
      <c r="E181" s="77"/>
      <c r="F181" s="3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77"/>
      <c r="C182" s="30"/>
      <c r="D182" s="3"/>
      <c r="E182" s="77"/>
      <c r="F182" s="3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77"/>
      <c r="C183" s="30"/>
      <c r="D183" s="3"/>
      <c r="E183" s="77"/>
      <c r="F183" s="3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77"/>
      <c r="C184" s="30"/>
      <c r="D184" s="3"/>
      <c r="E184" s="77"/>
      <c r="F184" s="3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77"/>
      <c r="C185" s="30"/>
      <c r="D185" s="3"/>
      <c r="E185" s="77"/>
      <c r="F185" s="3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77"/>
      <c r="C186" s="30"/>
      <c r="D186" s="3"/>
      <c r="E186" s="77"/>
      <c r="F186" s="3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77"/>
      <c r="C187" s="30"/>
      <c r="D187" s="3"/>
      <c r="E187" s="77"/>
      <c r="F187" s="3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77"/>
      <c r="C188" s="30"/>
      <c r="D188" s="3"/>
      <c r="E188" s="77"/>
      <c r="F188" s="3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77"/>
      <c r="C189" s="30"/>
      <c r="D189" s="3"/>
      <c r="E189" s="77"/>
      <c r="F189" s="3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77"/>
      <c r="C190" s="30"/>
      <c r="D190" s="3"/>
      <c r="E190" s="77"/>
      <c r="F190" s="3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77"/>
      <c r="C191" s="30"/>
      <c r="D191" s="3"/>
      <c r="E191" s="77"/>
      <c r="F191" s="3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77"/>
      <c r="C192" s="30"/>
      <c r="D192" s="3"/>
      <c r="E192" s="77"/>
      <c r="F192" s="3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77"/>
      <c r="C193" s="30"/>
      <c r="D193" s="3"/>
      <c r="E193" s="77"/>
      <c r="F193" s="3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77"/>
      <c r="C194" s="30"/>
      <c r="D194" s="3"/>
      <c r="E194" s="77"/>
      <c r="F194" s="3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77"/>
      <c r="C195" s="30"/>
      <c r="D195" s="3"/>
      <c r="E195" s="77"/>
      <c r="F195" s="3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77"/>
      <c r="C196" s="30"/>
      <c r="D196" s="3"/>
      <c r="E196" s="77"/>
      <c r="F196" s="3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77"/>
      <c r="C197" s="30"/>
      <c r="D197" s="3"/>
      <c r="E197" s="77"/>
      <c r="F197" s="3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77"/>
      <c r="C198" s="30"/>
      <c r="D198" s="3"/>
      <c r="E198" s="77"/>
      <c r="F198" s="3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77"/>
      <c r="C199" s="30"/>
      <c r="D199" s="3"/>
      <c r="E199" s="77"/>
      <c r="F199" s="3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77"/>
      <c r="C200" s="30"/>
      <c r="D200" s="3"/>
      <c r="E200" s="77"/>
      <c r="F200" s="3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77"/>
      <c r="C201" s="30"/>
      <c r="D201" s="3"/>
      <c r="E201" s="77"/>
      <c r="F201" s="3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77"/>
      <c r="C202" s="30"/>
      <c r="D202" s="3"/>
      <c r="E202" s="77"/>
      <c r="F202" s="3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77"/>
      <c r="C203" s="30"/>
      <c r="D203" s="3"/>
      <c r="E203" s="77"/>
      <c r="F203" s="3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77"/>
      <c r="C204" s="30"/>
      <c r="D204" s="3"/>
      <c r="E204" s="77"/>
      <c r="F204" s="3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77"/>
      <c r="C205" s="30"/>
      <c r="D205" s="3"/>
      <c r="E205" s="77"/>
      <c r="F205" s="3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77"/>
      <c r="C206" s="30"/>
      <c r="D206" s="3"/>
      <c r="E206" s="77"/>
      <c r="F206" s="3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77"/>
      <c r="C207" s="30"/>
      <c r="D207" s="3"/>
      <c r="E207" s="77"/>
      <c r="F207" s="3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77"/>
      <c r="C208" s="30"/>
      <c r="D208" s="3"/>
      <c r="E208" s="77"/>
      <c r="F208" s="3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77"/>
      <c r="C209" s="30"/>
      <c r="D209" s="3"/>
      <c r="E209" s="77"/>
      <c r="F209" s="3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77"/>
      <c r="C210" s="30"/>
      <c r="D210" s="3"/>
      <c r="E210" s="77"/>
      <c r="F210" s="3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77"/>
      <c r="C211" s="30"/>
      <c r="D211" s="3"/>
      <c r="E211" s="77"/>
      <c r="F211" s="3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77"/>
      <c r="C212" s="30"/>
      <c r="D212" s="3"/>
      <c r="E212" s="77"/>
      <c r="F212" s="3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77"/>
      <c r="C213" s="30"/>
      <c r="D213" s="3"/>
      <c r="E213" s="77"/>
      <c r="F213" s="3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77"/>
      <c r="C214" s="30"/>
      <c r="D214" s="3"/>
      <c r="E214" s="77"/>
      <c r="F214" s="3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77"/>
      <c r="C215" s="30"/>
      <c r="D215" s="3"/>
      <c r="E215" s="77"/>
      <c r="F215" s="3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77"/>
      <c r="C216" s="30"/>
      <c r="D216" s="3"/>
      <c r="E216" s="77"/>
      <c r="F216" s="3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77"/>
      <c r="C217" s="30"/>
      <c r="D217" s="3"/>
      <c r="E217" s="77"/>
      <c r="F217" s="3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77"/>
      <c r="C218" s="30"/>
      <c r="D218" s="3"/>
      <c r="E218" s="77"/>
      <c r="F218" s="3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77"/>
      <c r="C219" s="30"/>
      <c r="D219" s="3"/>
      <c r="E219" s="77"/>
      <c r="F219" s="3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77"/>
      <c r="C220" s="30"/>
      <c r="D220" s="3"/>
      <c r="E220" s="77"/>
      <c r="F220" s="3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77"/>
      <c r="C221" s="30"/>
      <c r="D221" s="3"/>
      <c r="E221" s="77"/>
      <c r="F221" s="3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77"/>
      <c r="C222" s="30"/>
      <c r="D222" s="3"/>
      <c r="E222" s="77"/>
      <c r="F222" s="3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77"/>
      <c r="C223" s="30"/>
      <c r="D223" s="3"/>
      <c r="E223" s="77"/>
      <c r="F223" s="3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77"/>
      <c r="C224" s="30"/>
      <c r="D224" s="3"/>
      <c r="E224" s="77"/>
      <c r="F224" s="30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77"/>
      <c r="C225" s="30"/>
      <c r="D225" s="3"/>
      <c r="E225" s="77"/>
      <c r="F225" s="3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77"/>
      <c r="C226" s="30"/>
      <c r="D226" s="3"/>
      <c r="E226" s="77"/>
      <c r="F226" s="30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77"/>
      <c r="C227" s="30"/>
      <c r="D227" s="3"/>
      <c r="E227" s="77"/>
      <c r="F227" s="30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76"/>
      <c r="C228" s="3"/>
      <c r="E228" s="76"/>
      <c r="F228" s="3"/>
    </row>
    <row r="229" ht="22.5" customHeight="1">
      <c r="B229" s="76"/>
      <c r="C229" s="3"/>
      <c r="E229" s="76"/>
      <c r="F229" s="3"/>
    </row>
    <row r="230" ht="22.5" customHeight="1">
      <c r="B230" s="76"/>
      <c r="C230" s="3"/>
      <c r="E230" s="76"/>
      <c r="F230" s="3"/>
    </row>
    <row r="231" ht="22.5" customHeight="1">
      <c r="B231" s="76"/>
      <c r="C231" s="3"/>
      <c r="E231" s="76"/>
      <c r="F231" s="3"/>
    </row>
    <row r="232" ht="22.5" customHeight="1">
      <c r="B232" s="76"/>
      <c r="C232" s="3"/>
      <c r="E232" s="76"/>
      <c r="F232" s="3"/>
    </row>
    <row r="233" ht="22.5" customHeight="1">
      <c r="B233" s="76"/>
      <c r="C233" s="3"/>
      <c r="E233" s="76"/>
      <c r="F233" s="3"/>
    </row>
    <row r="234" ht="22.5" customHeight="1">
      <c r="E234" s="98"/>
    </row>
    <row r="235" ht="22.5" customHeight="1">
      <c r="E235" s="98"/>
    </row>
    <row r="236" ht="22.5" customHeight="1">
      <c r="E236" s="98"/>
    </row>
    <row r="237" ht="22.5" customHeight="1">
      <c r="E237" s="98"/>
    </row>
    <row r="238" ht="22.5" customHeight="1">
      <c r="E238" s="98"/>
    </row>
    <row r="239" ht="22.5" customHeight="1">
      <c r="E239" s="98"/>
    </row>
    <row r="240" ht="22.5" customHeight="1">
      <c r="E240" s="9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38"/>
      <c r="C1" s="3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7"/>
      <c r="U1" s="27"/>
      <c r="V1" s="27"/>
      <c r="W1" s="27"/>
      <c r="X1" s="27"/>
      <c r="Y1" s="27"/>
      <c r="Z1" s="27"/>
    </row>
    <row r="2" ht="30.0" customHeight="1">
      <c r="A2" s="3"/>
      <c r="B2" s="78" t="s">
        <v>37</v>
      </c>
      <c r="C2" s="41" t="s">
        <v>16</v>
      </c>
      <c r="D2" s="27"/>
      <c r="E2" s="79" t="s">
        <v>37</v>
      </c>
      <c r="F2" s="43" t="s">
        <v>16</v>
      </c>
      <c r="G2" s="43" t="s">
        <v>38</v>
      </c>
      <c r="H2" s="44"/>
      <c r="I2" s="45"/>
      <c r="J2" s="45"/>
      <c r="K2" s="45"/>
      <c r="L2" s="45"/>
      <c r="M2" s="45"/>
      <c r="N2" s="45"/>
      <c r="O2" s="45"/>
      <c r="P2" s="45"/>
      <c r="Q2" s="3"/>
      <c r="R2" s="3"/>
      <c r="S2" s="3"/>
      <c r="T2" s="27"/>
      <c r="U2" s="27"/>
      <c r="V2" s="27"/>
      <c r="W2" s="27"/>
      <c r="X2" s="27"/>
      <c r="Y2" s="27"/>
      <c r="Z2" s="27"/>
    </row>
    <row r="3" ht="22.5" customHeight="1">
      <c r="A3" s="3"/>
      <c r="B3" s="99" t="s">
        <v>76</v>
      </c>
      <c r="C3" s="100">
        <v>6313251.0</v>
      </c>
      <c r="D3" s="27"/>
      <c r="E3" s="53" t="s">
        <v>76</v>
      </c>
      <c r="F3" s="50">
        <v>6313251.0</v>
      </c>
      <c r="G3" s="81">
        <v>0.6272966012269208</v>
      </c>
      <c r="H3" s="44"/>
      <c r="I3" s="45"/>
      <c r="J3" s="45"/>
      <c r="K3" s="45"/>
      <c r="L3" s="45"/>
      <c r="M3" s="45"/>
      <c r="N3" s="45"/>
      <c r="O3" s="45"/>
      <c r="P3" s="45"/>
      <c r="Q3" s="3"/>
      <c r="R3" s="3"/>
      <c r="S3" s="3"/>
      <c r="T3" s="27"/>
      <c r="U3" s="27"/>
      <c r="V3" s="27"/>
      <c r="W3" s="27"/>
      <c r="X3" s="27"/>
      <c r="Y3" s="27"/>
      <c r="Z3" s="27"/>
    </row>
    <row r="4" ht="22.5" customHeight="1">
      <c r="A4" s="3"/>
      <c r="B4" s="99" t="s">
        <v>41</v>
      </c>
      <c r="C4" s="100">
        <v>1382977.0</v>
      </c>
      <c r="D4" s="27"/>
      <c r="E4" s="51" t="s">
        <v>77</v>
      </c>
      <c r="F4" s="61">
        <v>3894694.0</v>
      </c>
      <c r="G4" s="82">
        <v>0.3869841875475695</v>
      </c>
      <c r="H4" s="44"/>
      <c r="I4" s="45"/>
      <c r="J4" s="45"/>
      <c r="K4" s="45"/>
      <c r="L4" s="45"/>
      <c r="M4" s="45"/>
      <c r="N4" s="45"/>
      <c r="O4" s="45"/>
      <c r="P4" s="45"/>
      <c r="Q4" s="3"/>
      <c r="R4" s="3"/>
      <c r="S4" s="3"/>
      <c r="T4" s="27"/>
      <c r="U4" s="27"/>
      <c r="V4" s="27"/>
      <c r="W4" s="27"/>
      <c r="X4" s="27"/>
      <c r="Y4" s="27"/>
      <c r="Z4" s="27"/>
    </row>
    <row r="5" ht="22.5" customHeight="1">
      <c r="A5" s="3"/>
      <c r="B5" s="99" t="s">
        <v>59</v>
      </c>
      <c r="C5" s="100">
        <v>1092943.0</v>
      </c>
      <c r="D5" s="27"/>
      <c r="E5" s="53" t="s">
        <v>41</v>
      </c>
      <c r="F5" s="50">
        <v>1382977.0</v>
      </c>
      <c r="G5" s="81">
        <v>0.13741521946062388</v>
      </c>
      <c r="H5" s="44"/>
      <c r="I5" s="45"/>
      <c r="J5" s="45"/>
      <c r="K5" s="45"/>
      <c r="L5" s="45"/>
      <c r="M5" s="45"/>
      <c r="N5" s="45"/>
      <c r="O5" s="45"/>
      <c r="P5" s="45"/>
      <c r="Q5" s="3"/>
      <c r="R5" s="3"/>
      <c r="S5" s="3"/>
      <c r="T5" s="27"/>
      <c r="U5" s="27"/>
      <c r="V5" s="27"/>
      <c r="W5" s="27"/>
      <c r="X5" s="27"/>
      <c r="Y5" s="27"/>
      <c r="Z5" s="27"/>
    </row>
    <row r="6" ht="22.5" customHeight="1">
      <c r="A6" s="3"/>
      <c r="B6" s="99" t="s">
        <v>48</v>
      </c>
      <c r="C6" s="100">
        <v>698814.0</v>
      </c>
      <c r="D6" s="27"/>
      <c r="E6" s="51" t="s">
        <v>59</v>
      </c>
      <c r="F6" s="52">
        <v>1092943.0</v>
      </c>
      <c r="G6" s="82">
        <v>0.10859689076749117</v>
      </c>
      <c r="H6" s="44"/>
      <c r="I6" s="45"/>
      <c r="J6" s="45"/>
      <c r="K6" s="45"/>
      <c r="L6" s="45"/>
      <c r="M6" s="45"/>
      <c r="N6" s="45"/>
      <c r="O6" s="45"/>
      <c r="P6" s="45"/>
      <c r="Q6" s="3"/>
      <c r="R6" s="3"/>
      <c r="S6" s="3"/>
      <c r="T6" s="27"/>
      <c r="U6" s="27"/>
      <c r="V6" s="27"/>
      <c r="W6" s="27"/>
      <c r="X6" s="27"/>
      <c r="Y6" s="27"/>
      <c r="Z6" s="27"/>
    </row>
    <row r="7" ht="22.5" customHeight="1">
      <c r="A7" s="3"/>
      <c r="B7" s="99" t="s">
        <v>47</v>
      </c>
      <c r="C7" s="100">
        <v>576235.0</v>
      </c>
      <c r="D7" s="27"/>
      <c r="E7" s="53" t="s">
        <v>48</v>
      </c>
      <c r="F7" s="50">
        <v>698814.0</v>
      </c>
      <c r="G7" s="81">
        <v>0.06943548531331788</v>
      </c>
      <c r="H7" s="44"/>
      <c r="I7" s="45"/>
      <c r="J7" s="45"/>
      <c r="K7" s="45"/>
      <c r="L7" s="45"/>
      <c r="M7" s="45"/>
      <c r="N7" s="45"/>
      <c r="O7" s="45"/>
      <c r="P7" s="45"/>
      <c r="Q7" s="3"/>
      <c r="R7" s="3"/>
      <c r="S7" s="3"/>
      <c r="T7" s="27"/>
      <c r="U7" s="27"/>
      <c r="V7" s="27"/>
      <c r="W7" s="27"/>
      <c r="X7" s="27"/>
      <c r="Y7" s="27"/>
      <c r="Z7" s="27"/>
    </row>
    <row r="8" ht="22.5" customHeight="1">
      <c r="A8" s="3"/>
      <c r="B8" s="99" t="s">
        <v>46</v>
      </c>
      <c r="C8" s="100">
        <v>404976.0</v>
      </c>
      <c r="D8" s="3"/>
      <c r="E8" s="51" t="s">
        <v>47</v>
      </c>
      <c r="F8" s="52">
        <v>576235.0</v>
      </c>
      <c r="G8" s="82">
        <v>0.05725580323164637</v>
      </c>
      <c r="H8" s="44"/>
      <c r="I8" s="45"/>
      <c r="J8" s="45"/>
      <c r="K8" s="45"/>
      <c r="L8" s="45"/>
      <c r="M8" s="45"/>
      <c r="N8" s="45"/>
      <c r="O8" s="45"/>
      <c r="P8" s="45"/>
      <c r="Q8" s="3"/>
      <c r="R8" s="3"/>
      <c r="S8" s="3"/>
      <c r="T8" s="27"/>
      <c r="U8" s="27"/>
      <c r="V8" s="27"/>
      <c r="W8" s="27"/>
      <c r="X8" s="27"/>
      <c r="Y8" s="27"/>
      <c r="Z8" s="27"/>
    </row>
    <row r="9" ht="22.5" customHeight="1">
      <c r="A9" s="3"/>
      <c r="B9" s="99" t="s">
        <v>62</v>
      </c>
      <c r="C9" s="100">
        <v>393476.0</v>
      </c>
      <c r="D9" s="3"/>
      <c r="E9" s="53" t="s">
        <v>46</v>
      </c>
      <c r="F9" s="50">
        <v>404976.0</v>
      </c>
      <c r="G9" s="81">
        <v>0.040239183960604996</v>
      </c>
      <c r="H9" s="44"/>
      <c r="I9" s="45"/>
      <c r="J9" s="45"/>
      <c r="K9" s="45"/>
      <c r="L9" s="45"/>
      <c r="M9" s="45"/>
      <c r="N9" s="45"/>
      <c r="O9" s="45"/>
      <c r="P9" s="45"/>
      <c r="Q9" s="3"/>
      <c r="R9" s="3"/>
      <c r="S9" s="3"/>
      <c r="T9" s="27"/>
      <c r="U9" s="27"/>
      <c r="V9" s="27"/>
      <c r="W9" s="27"/>
      <c r="X9" s="27"/>
      <c r="Y9" s="27"/>
      <c r="Z9" s="27"/>
    </row>
    <row r="10" ht="22.5" customHeight="1">
      <c r="A10" s="3"/>
      <c r="B10" s="99" t="s">
        <v>39</v>
      </c>
      <c r="C10" s="100">
        <v>393408.0</v>
      </c>
      <c r="D10" s="3"/>
      <c r="E10" s="101"/>
      <c r="F10" s="102">
        <f>SUM(F3:F9)</f>
        <v>14363890</v>
      </c>
      <c r="G10" s="103">
        <f>SUM(G3:G7)</f>
        <v>1.329728384</v>
      </c>
      <c r="H10" s="45"/>
      <c r="I10" s="45"/>
      <c r="J10" s="45"/>
      <c r="K10" s="45"/>
      <c r="L10" s="45"/>
      <c r="M10" s="45"/>
      <c r="N10" s="45"/>
      <c r="O10" s="45"/>
      <c r="P10" s="45"/>
      <c r="Q10" s="3"/>
      <c r="R10" s="3"/>
      <c r="S10" s="3"/>
      <c r="T10" s="27"/>
      <c r="U10" s="27"/>
      <c r="V10" s="27"/>
      <c r="W10" s="27"/>
      <c r="X10" s="27"/>
      <c r="Y10" s="27"/>
      <c r="Z10" s="27"/>
    </row>
    <row r="11" ht="22.5" customHeight="1">
      <c r="A11" s="3"/>
      <c r="B11" s="99" t="s">
        <v>78</v>
      </c>
      <c r="C11" s="100">
        <v>391759.0</v>
      </c>
      <c r="D11" s="3"/>
      <c r="E11" s="45"/>
      <c r="F11" s="44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3"/>
      <c r="R11" s="3"/>
      <c r="S11" s="3"/>
      <c r="T11" s="27"/>
      <c r="U11" s="27"/>
      <c r="V11" s="27"/>
      <c r="W11" s="27"/>
      <c r="X11" s="27"/>
      <c r="Y11" s="27"/>
      <c r="Z11" s="27"/>
    </row>
    <row r="12" ht="22.5" customHeight="1">
      <c r="A12" s="3"/>
      <c r="B12" s="99" t="s">
        <v>79</v>
      </c>
      <c r="C12" s="100">
        <v>386581.0</v>
      </c>
      <c r="D12" s="3"/>
      <c r="E12" s="45"/>
      <c r="F12" s="44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3"/>
      <c r="R12" s="3"/>
      <c r="S12" s="3"/>
      <c r="T12" s="27"/>
      <c r="U12" s="27"/>
      <c r="V12" s="27"/>
      <c r="W12" s="27"/>
      <c r="X12" s="27"/>
      <c r="Y12" s="27"/>
      <c r="Z12" s="27"/>
    </row>
    <row r="13" ht="22.5" customHeight="1">
      <c r="A13" s="3"/>
      <c r="B13" s="99" t="s">
        <v>80</v>
      </c>
      <c r="C13" s="100">
        <v>381780.0</v>
      </c>
      <c r="D13" s="3"/>
      <c r="E13" s="27"/>
      <c r="F13" s="27"/>
      <c r="G13" s="27"/>
      <c r="H13" s="45"/>
      <c r="I13" s="45"/>
      <c r="J13" s="45"/>
      <c r="K13" s="45"/>
      <c r="L13" s="45"/>
      <c r="M13" s="45"/>
      <c r="N13" s="45"/>
      <c r="O13" s="45"/>
      <c r="P13" s="45"/>
      <c r="Q13" s="3"/>
      <c r="R13" s="3"/>
      <c r="S13" s="3"/>
      <c r="T13" s="27"/>
      <c r="U13" s="27"/>
      <c r="V13" s="27"/>
      <c r="W13" s="27"/>
      <c r="X13" s="27"/>
      <c r="Y13" s="27"/>
      <c r="Z13" s="27"/>
    </row>
    <row r="14" ht="22.5" customHeight="1">
      <c r="A14" s="3"/>
      <c r="B14" s="99" t="s">
        <v>81</v>
      </c>
      <c r="C14" s="100">
        <v>327144.0</v>
      </c>
      <c r="D14" s="3"/>
      <c r="E14" s="27"/>
      <c r="F14" s="27"/>
      <c r="G14" s="27"/>
      <c r="H14" s="45"/>
      <c r="I14" s="45"/>
      <c r="J14" s="45"/>
      <c r="K14" s="45"/>
      <c r="L14" s="45"/>
      <c r="M14" s="45"/>
      <c r="N14" s="45"/>
      <c r="O14" s="45"/>
      <c r="P14" s="45"/>
      <c r="Q14" s="3"/>
      <c r="R14" s="3"/>
      <c r="S14" s="3"/>
      <c r="T14" s="27"/>
      <c r="U14" s="27"/>
      <c r="V14" s="27"/>
      <c r="W14" s="27"/>
      <c r="X14" s="27"/>
      <c r="Y14" s="27"/>
      <c r="Z14" s="27"/>
    </row>
    <row r="15" ht="22.5" customHeight="1">
      <c r="A15" s="3"/>
      <c r="B15" s="99" t="s">
        <v>82</v>
      </c>
      <c r="C15" s="100">
        <v>318903.0</v>
      </c>
      <c r="D15" s="3"/>
      <c r="E15" s="45"/>
      <c r="F15" s="44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3"/>
      <c r="R15" s="3"/>
      <c r="S15" s="3"/>
      <c r="T15" s="27"/>
      <c r="U15" s="27"/>
      <c r="V15" s="27"/>
      <c r="W15" s="27"/>
      <c r="X15" s="27"/>
      <c r="Y15" s="27"/>
      <c r="Z15" s="27"/>
    </row>
    <row r="16" ht="22.5" customHeight="1">
      <c r="A16" s="3"/>
      <c r="B16" s="99" t="s">
        <v>83</v>
      </c>
      <c r="C16" s="100">
        <v>305741.0</v>
      </c>
      <c r="D16" s="3"/>
      <c r="E16" s="45"/>
      <c r="F16" s="44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3"/>
      <c r="R16" s="3"/>
      <c r="S16" s="3"/>
      <c r="T16" s="27"/>
      <c r="U16" s="27"/>
      <c r="V16" s="27"/>
      <c r="W16" s="27"/>
      <c r="X16" s="27"/>
      <c r="Y16" s="27"/>
      <c r="Z16" s="27"/>
    </row>
    <row r="17" ht="22.5" customHeight="1">
      <c r="A17" s="3"/>
      <c r="B17" s="99" t="s">
        <v>84</v>
      </c>
      <c r="C17" s="104">
        <v>208770.0</v>
      </c>
      <c r="D17" s="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3"/>
      <c r="R17" s="3"/>
      <c r="S17" s="3"/>
      <c r="T17" s="27"/>
      <c r="U17" s="27"/>
      <c r="V17" s="27"/>
      <c r="W17" s="27"/>
      <c r="X17" s="27"/>
      <c r="Y17" s="27"/>
      <c r="Z17" s="27"/>
    </row>
    <row r="18" ht="22.5" customHeight="1">
      <c r="A18" s="3"/>
      <c r="B18" s="99" t="s">
        <v>53</v>
      </c>
      <c r="C18" s="104">
        <v>193562.0</v>
      </c>
      <c r="D18" s="27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3"/>
      <c r="R18" s="3"/>
      <c r="S18" s="3"/>
      <c r="T18" s="27"/>
      <c r="U18" s="27"/>
      <c r="V18" s="27"/>
      <c r="W18" s="27"/>
      <c r="X18" s="27"/>
      <c r="Y18" s="27"/>
      <c r="Z18" s="27"/>
    </row>
    <row r="19" ht="22.5" customHeight="1">
      <c r="A19" s="3"/>
      <c r="B19" s="99" t="s">
        <v>85</v>
      </c>
      <c r="C19" s="104">
        <v>177322.0</v>
      </c>
      <c r="D19" s="27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3"/>
      <c r="R19" s="3"/>
      <c r="S19" s="3"/>
      <c r="T19" s="27"/>
      <c r="U19" s="27"/>
      <c r="V19" s="27"/>
      <c r="W19" s="27"/>
      <c r="X19" s="27"/>
      <c r="Y19" s="27"/>
      <c r="Z19" s="27"/>
    </row>
    <row r="20" ht="22.5" customHeight="1">
      <c r="A20" s="3"/>
      <c r="B20" s="99" t="s">
        <v>86</v>
      </c>
      <c r="C20" s="104">
        <v>76922.0</v>
      </c>
      <c r="D20" s="27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3"/>
      <c r="R20" s="3"/>
      <c r="S20" s="3"/>
      <c r="T20" s="27"/>
      <c r="U20" s="27"/>
      <c r="V20" s="27"/>
      <c r="W20" s="27"/>
      <c r="X20" s="27"/>
      <c r="Y20" s="27"/>
      <c r="Z20" s="27"/>
    </row>
    <row r="21" ht="22.5" customHeight="1">
      <c r="A21" s="3"/>
      <c r="B21" s="99" t="s">
        <v>87</v>
      </c>
      <c r="C21" s="104">
        <v>70001.0</v>
      </c>
      <c r="D21" s="27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3"/>
      <c r="R21" s="3"/>
      <c r="S21" s="3"/>
      <c r="T21" s="27"/>
      <c r="U21" s="27"/>
      <c r="V21" s="27"/>
      <c r="W21" s="27"/>
      <c r="X21" s="27"/>
      <c r="Y21" s="27"/>
      <c r="Z21" s="27"/>
    </row>
    <row r="22" ht="22.5" customHeight="1">
      <c r="A22" s="3"/>
      <c r="B22" s="99" t="s">
        <v>60</v>
      </c>
      <c r="C22" s="104">
        <v>58313.0</v>
      </c>
      <c r="D22" s="27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3"/>
      <c r="R22" s="3"/>
      <c r="S22" s="3"/>
      <c r="T22" s="27"/>
      <c r="U22" s="27"/>
      <c r="V22" s="27"/>
      <c r="W22" s="27"/>
      <c r="X22" s="27"/>
      <c r="Y22" s="27"/>
      <c r="Z22" s="27"/>
    </row>
    <row r="23" ht="22.5" customHeight="1">
      <c r="A23" s="3"/>
      <c r="B23" s="99" t="s">
        <v>88</v>
      </c>
      <c r="C23" s="104">
        <v>57406.0</v>
      </c>
      <c r="D23" s="27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3"/>
      <c r="R23" s="3"/>
      <c r="S23" s="3"/>
      <c r="T23" s="27"/>
      <c r="U23" s="27"/>
      <c r="V23" s="27"/>
      <c r="W23" s="27"/>
      <c r="X23" s="27"/>
      <c r="Y23" s="27"/>
      <c r="Z23" s="27"/>
    </row>
    <row r="24" ht="22.5" customHeight="1">
      <c r="A24" s="3"/>
      <c r="B24" s="99" t="s">
        <v>89</v>
      </c>
      <c r="C24" s="104">
        <v>57091.0</v>
      </c>
      <c r="D24" s="27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3"/>
      <c r="R24" s="3"/>
      <c r="S24" s="3"/>
      <c r="T24" s="27"/>
      <c r="U24" s="27"/>
      <c r="V24" s="27"/>
      <c r="W24" s="27"/>
      <c r="X24" s="27"/>
      <c r="Y24" s="27"/>
      <c r="Z24" s="27"/>
    </row>
    <row r="25" ht="22.5" customHeight="1">
      <c r="A25" s="3"/>
      <c r="B25" s="99" t="s">
        <v>90</v>
      </c>
      <c r="C25" s="104">
        <v>35390.0</v>
      </c>
      <c r="D25" s="2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27"/>
      <c r="U25" s="27"/>
      <c r="V25" s="27"/>
      <c r="W25" s="27"/>
      <c r="X25" s="27"/>
      <c r="Y25" s="27"/>
      <c r="Z25" s="27"/>
    </row>
    <row r="26" ht="22.5" customHeight="1">
      <c r="A26" s="3"/>
      <c r="B26" s="99" t="s">
        <v>64</v>
      </c>
      <c r="C26" s="104">
        <v>34489.0</v>
      </c>
      <c r="D26" s="57"/>
      <c r="E26" s="57"/>
      <c r="F26" s="5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27"/>
      <c r="U26" s="27"/>
      <c r="V26" s="27"/>
      <c r="W26" s="27"/>
      <c r="X26" s="27"/>
      <c r="Y26" s="27"/>
      <c r="Z26" s="27"/>
    </row>
    <row r="27" ht="22.5" customHeight="1">
      <c r="A27" s="3"/>
      <c r="B27" s="99" t="s">
        <v>91</v>
      </c>
      <c r="C27" s="104">
        <v>13375.0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</row>
    <row r="28" ht="22.5" customHeight="1">
      <c r="A28" s="3"/>
      <c r="B28" s="99" t="s">
        <v>49</v>
      </c>
      <c r="C28" s="104">
        <v>8888.0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27"/>
      <c r="U28" s="27"/>
      <c r="V28" s="27"/>
      <c r="W28" s="27"/>
      <c r="X28" s="27"/>
      <c r="Y28" s="27"/>
      <c r="Z28" s="27"/>
    </row>
    <row r="29" ht="22.5" customHeight="1">
      <c r="A29" s="3"/>
      <c r="B29" s="99" t="s">
        <v>92</v>
      </c>
      <c r="C29" s="104">
        <v>4373.0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7"/>
      <c r="U29" s="27"/>
      <c r="V29" s="27"/>
      <c r="W29" s="27"/>
      <c r="X29" s="27"/>
      <c r="Y29" s="27"/>
      <c r="Z29" s="27"/>
    </row>
    <row r="30" ht="22.5" customHeight="1">
      <c r="A30" s="3"/>
      <c r="B30" s="99" t="s">
        <v>93</v>
      </c>
      <c r="C30" s="104">
        <v>3613.0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7"/>
      <c r="U30" s="27"/>
      <c r="V30" s="27"/>
      <c r="W30" s="27"/>
      <c r="X30" s="27"/>
      <c r="Y30" s="27"/>
      <c r="Z30" s="27"/>
    </row>
    <row r="31" ht="22.5" customHeight="1">
      <c r="A31" s="3"/>
      <c r="B31" s="105" t="s">
        <v>65</v>
      </c>
      <c r="C31" s="106">
        <v>2220.0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27"/>
      <c r="U31" s="27"/>
      <c r="V31" s="27"/>
      <c r="W31" s="27"/>
      <c r="X31" s="27"/>
      <c r="Y31" s="27"/>
      <c r="Z31" s="27"/>
    </row>
    <row r="32" ht="22.5" customHeight="1">
      <c r="A32" s="3"/>
      <c r="B32" s="105" t="s">
        <v>94</v>
      </c>
      <c r="C32" s="106">
        <v>2100.0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27"/>
      <c r="U32" s="27"/>
      <c r="V32" s="27"/>
      <c r="W32" s="27"/>
      <c r="X32" s="27"/>
      <c r="Y32" s="27"/>
      <c r="Z32" s="27"/>
    </row>
    <row r="33" ht="22.5" customHeight="1">
      <c r="A33" s="3"/>
      <c r="B33" s="105" t="s">
        <v>95</v>
      </c>
      <c r="C33" s="106">
        <v>1373.0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27"/>
      <c r="U33" s="27"/>
      <c r="V33" s="27"/>
      <c r="W33" s="27"/>
      <c r="X33" s="27"/>
      <c r="Y33" s="27"/>
      <c r="Z33" s="27"/>
    </row>
    <row r="34" ht="22.5" customHeight="1">
      <c r="A34" s="3"/>
      <c r="B34" s="105" t="s">
        <v>54</v>
      </c>
      <c r="C34" s="106">
        <v>825.0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27"/>
      <c r="U34" s="27"/>
      <c r="V34" s="27"/>
      <c r="W34" s="27"/>
      <c r="X34" s="27"/>
      <c r="Y34" s="27"/>
      <c r="Z34" s="27"/>
    </row>
    <row r="35" ht="22.5" customHeight="1">
      <c r="A35" s="3"/>
      <c r="B35" s="105" t="s">
        <v>96</v>
      </c>
      <c r="C35" s="106">
        <v>58.0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27"/>
      <c r="U35" s="27"/>
      <c r="V35" s="27"/>
      <c r="W35" s="27"/>
      <c r="X35" s="27"/>
      <c r="Y35" s="27"/>
      <c r="Z35" s="27"/>
    </row>
    <row r="36" ht="22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27"/>
      <c r="U36" s="27"/>
      <c r="V36" s="27"/>
      <c r="W36" s="27"/>
      <c r="X36" s="27"/>
      <c r="Y36" s="27"/>
      <c r="Z36" s="27"/>
    </row>
    <row r="37" ht="22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27"/>
      <c r="U37" s="27"/>
      <c r="V37" s="27"/>
      <c r="W37" s="27"/>
      <c r="X37" s="27"/>
      <c r="Y37" s="27"/>
      <c r="Z37" s="27"/>
    </row>
    <row r="38" ht="22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7"/>
      <c r="U38" s="27"/>
      <c r="V38" s="27"/>
      <c r="W38" s="27"/>
      <c r="X38" s="27"/>
      <c r="Y38" s="27"/>
      <c r="Z38" s="27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27"/>
      <c r="U39" s="27"/>
      <c r="V39" s="27"/>
      <c r="W39" s="27"/>
      <c r="X39" s="27"/>
      <c r="Y39" s="27"/>
      <c r="Z39" s="27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27"/>
      <c r="U40" s="27"/>
      <c r="V40" s="27"/>
      <c r="W40" s="27"/>
      <c r="X40" s="27"/>
      <c r="Y40" s="27"/>
      <c r="Z40" s="27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27"/>
      <c r="U41" s="27"/>
      <c r="V41" s="27"/>
      <c r="W41" s="27"/>
      <c r="X41" s="27"/>
      <c r="Y41" s="27"/>
      <c r="Z41" s="27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27"/>
      <c r="U42" s="27"/>
      <c r="V42" s="27"/>
      <c r="W42" s="27"/>
      <c r="X42" s="27"/>
      <c r="Y42" s="27"/>
      <c r="Z42" s="27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27"/>
      <c r="U43" s="27"/>
      <c r="V43" s="27"/>
      <c r="W43" s="27"/>
      <c r="X43" s="27"/>
      <c r="Y43" s="27"/>
      <c r="Z43" s="27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27"/>
      <c r="U44" s="27"/>
      <c r="V44" s="27"/>
      <c r="W44" s="27"/>
      <c r="X44" s="27"/>
      <c r="Y44" s="27"/>
      <c r="Z44" s="27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27"/>
      <c r="U45" s="27"/>
      <c r="V45" s="27"/>
      <c r="W45" s="27"/>
      <c r="X45" s="27"/>
      <c r="Y45" s="27"/>
      <c r="Z45" s="27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27"/>
      <c r="U46" s="27"/>
      <c r="V46" s="27"/>
      <c r="W46" s="27"/>
      <c r="X46" s="27"/>
      <c r="Y46" s="27"/>
      <c r="Z46" s="27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27"/>
      <c r="U47" s="27"/>
      <c r="V47" s="27"/>
      <c r="W47" s="27"/>
      <c r="X47" s="27"/>
      <c r="Y47" s="27"/>
      <c r="Z47" s="27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27"/>
      <c r="U48" s="27"/>
      <c r="V48" s="27"/>
      <c r="W48" s="27"/>
      <c r="X48" s="27"/>
      <c r="Y48" s="27"/>
      <c r="Z48" s="27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27"/>
      <c r="U49" s="27"/>
      <c r="V49" s="27"/>
      <c r="W49" s="27"/>
      <c r="X49" s="27"/>
      <c r="Y49" s="27"/>
      <c r="Z49" s="27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27"/>
      <c r="U50" s="27"/>
      <c r="V50" s="27"/>
      <c r="W50" s="27"/>
      <c r="X50" s="27"/>
      <c r="Y50" s="27"/>
      <c r="Z50" s="27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27"/>
      <c r="U52" s="27"/>
      <c r="V52" s="27"/>
      <c r="W52" s="27"/>
      <c r="X52" s="27"/>
      <c r="Y52" s="27"/>
      <c r="Z52" s="27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27"/>
      <c r="U53" s="27"/>
      <c r="V53" s="27"/>
      <c r="W53" s="27"/>
      <c r="X53" s="27"/>
      <c r="Y53" s="27"/>
      <c r="Z53" s="27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27"/>
      <c r="U54" s="27"/>
      <c r="V54" s="27"/>
      <c r="W54" s="27"/>
      <c r="X54" s="27"/>
      <c r="Y54" s="27"/>
      <c r="Z54" s="27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27"/>
      <c r="U55" s="27"/>
      <c r="V55" s="27"/>
      <c r="W55" s="27"/>
      <c r="X55" s="27"/>
      <c r="Y55" s="27"/>
      <c r="Z55" s="27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27"/>
      <c r="U56" s="27"/>
      <c r="V56" s="27"/>
      <c r="W56" s="27"/>
      <c r="X56" s="27"/>
      <c r="Y56" s="27"/>
      <c r="Z56" s="27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27"/>
      <c r="U57" s="27"/>
      <c r="V57" s="27"/>
      <c r="W57" s="27"/>
      <c r="X57" s="27"/>
      <c r="Y57" s="27"/>
      <c r="Z57" s="27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27"/>
      <c r="U58" s="27"/>
      <c r="V58" s="27"/>
      <c r="W58" s="27"/>
      <c r="X58" s="27"/>
      <c r="Y58" s="27"/>
      <c r="Z58" s="27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27"/>
      <c r="U59" s="27"/>
      <c r="V59" s="27"/>
      <c r="W59" s="27"/>
      <c r="X59" s="27"/>
      <c r="Y59" s="27"/>
      <c r="Z59" s="27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27"/>
      <c r="U60" s="27"/>
      <c r="V60" s="27"/>
      <c r="W60" s="27"/>
      <c r="X60" s="27"/>
      <c r="Y60" s="27"/>
      <c r="Z60" s="27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27"/>
      <c r="U61" s="27"/>
      <c r="V61" s="27"/>
      <c r="W61" s="27"/>
      <c r="X61" s="27"/>
      <c r="Y61" s="27"/>
      <c r="Z61" s="27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27"/>
      <c r="U62" s="27"/>
      <c r="V62" s="27"/>
      <c r="W62" s="27"/>
      <c r="X62" s="27"/>
      <c r="Y62" s="27"/>
      <c r="Z62" s="27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27"/>
      <c r="U63" s="27"/>
      <c r="V63" s="27"/>
      <c r="W63" s="27"/>
      <c r="X63" s="27"/>
      <c r="Y63" s="27"/>
      <c r="Z63" s="27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27"/>
      <c r="U64" s="27"/>
      <c r="V64" s="27"/>
      <c r="W64" s="27"/>
      <c r="X64" s="27"/>
      <c r="Y64" s="27"/>
      <c r="Z64" s="27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27"/>
      <c r="U65" s="27"/>
      <c r="V65" s="27"/>
      <c r="W65" s="27"/>
      <c r="X65" s="27"/>
      <c r="Y65" s="27"/>
      <c r="Z65" s="27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27"/>
      <c r="U66" s="27"/>
      <c r="V66" s="27"/>
      <c r="W66" s="27"/>
      <c r="X66" s="27"/>
      <c r="Y66" s="27"/>
      <c r="Z66" s="27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27"/>
      <c r="U67" s="27"/>
      <c r="V67" s="27"/>
      <c r="W67" s="27"/>
      <c r="X67" s="27"/>
      <c r="Y67" s="27"/>
      <c r="Z67" s="27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27"/>
      <c r="U68" s="27"/>
      <c r="V68" s="27"/>
      <c r="W68" s="27"/>
      <c r="X68" s="27"/>
      <c r="Y68" s="27"/>
      <c r="Z68" s="27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27"/>
      <c r="U69" s="27"/>
      <c r="V69" s="27"/>
      <c r="W69" s="27"/>
      <c r="X69" s="27"/>
      <c r="Y69" s="27"/>
      <c r="Z69" s="27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27"/>
      <c r="U70" s="27"/>
      <c r="V70" s="27"/>
      <c r="W70" s="27"/>
      <c r="X70" s="27"/>
      <c r="Y70" s="27"/>
      <c r="Z70" s="27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27"/>
      <c r="U71" s="27"/>
      <c r="V71" s="27"/>
      <c r="W71" s="27"/>
      <c r="X71" s="27"/>
      <c r="Y71" s="27"/>
      <c r="Z71" s="27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27"/>
      <c r="U72" s="27"/>
      <c r="V72" s="27"/>
      <c r="W72" s="27"/>
      <c r="X72" s="27"/>
      <c r="Y72" s="27"/>
      <c r="Z72" s="27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27"/>
      <c r="U73" s="27"/>
      <c r="V73" s="27"/>
      <c r="W73" s="27"/>
      <c r="X73" s="27"/>
      <c r="Y73" s="27"/>
      <c r="Z73" s="27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27"/>
      <c r="U74" s="27"/>
      <c r="V74" s="27"/>
      <c r="W74" s="27"/>
      <c r="X74" s="27"/>
      <c r="Y74" s="27"/>
      <c r="Z74" s="27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27"/>
      <c r="U76" s="27"/>
      <c r="V76" s="27"/>
      <c r="W76" s="27"/>
      <c r="X76" s="27"/>
      <c r="Y76" s="27"/>
      <c r="Z76" s="27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27"/>
      <c r="U77" s="27"/>
      <c r="V77" s="27"/>
      <c r="W77" s="27"/>
      <c r="X77" s="27"/>
      <c r="Y77" s="27"/>
      <c r="Z77" s="27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27"/>
      <c r="U78" s="27"/>
      <c r="V78" s="27"/>
      <c r="W78" s="27"/>
      <c r="X78" s="27"/>
      <c r="Y78" s="27"/>
      <c r="Z78" s="27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27"/>
      <c r="U79" s="27"/>
      <c r="V79" s="27"/>
      <c r="W79" s="27"/>
      <c r="X79" s="27"/>
      <c r="Y79" s="27"/>
      <c r="Z79" s="27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27"/>
      <c r="U80" s="27"/>
      <c r="V80" s="27"/>
      <c r="W80" s="27"/>
      <c r="X80" s="27"/>
      <c r="Y80" s="27"/>
      <c r="Z80" s="27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27"/>
      <c r="U81" s="27"/>
      <c r="V81" s="27"/>
      <c r="W81" s="27"/>
      <c r="X81" s="27"/>
      <c r="Y81" s="27"/>
      <c r="Z81" s="27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27"/>
      <c r="U82" s="27"/>
      <c r="V82" s="27"/>
      <c r="W82" s="27"/>
      <c r="X82" s="27"/>
      <c r="Y82" s="27"/>
      <c r="Z82" s="27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27"/>
      <c r="U83" s="27"/>
      <c r="V83" s="27"/>
      <c r="W83" s="27"/>
      <c r="X83" s="27"/>
      <c r="Y83" s="27"/>
      <c r="Z83" s="27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27"/>
      <c r="U84" s="27"/>
      <c r="V84" s="27"/>
      <c r="W84" s="27"/>
      <c r="X84" s="27"/>
      <c r="Y84" s="27"/>
      <c r="Z84" s="27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27"/>
      <c r="U85" s="27"/>
      <c r="V85" s="27"/>
      <c r="W85" s="27"/>
      <c r="X85" s="27"/>
      <c r="Y85" s="27"/>
      <c r="Z85" s="27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27"/>
      <c r="U86" s="27"/>
      <c r="V86" s="27"/>
      <c r="W86" s="27"/>
      <c r="X86" s="27"/>
      <c r="Y86" s="27"/>
      <c r="Z86" s="27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27"/>
      <c r="U87" s="27"/>
      <c r="V87" s="27"/>
      <c r="W87" s="27"/>
      <c r="X87" s="27"/>
      <c r="Y87" s="27"/>
      <c r="Z87" s="27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27"/>
      <c r="U88" s="27"/>
      <c r="V88" s="27"/>
      <c r="W88" s="27"/>
      <c r="X88" s="27"/>
      <c r="Y88" s="27"/>
      <c r="Z88" s="27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27"/>
      <c r="U89" s="27"/>
      <c r="V89" s="27"/>
      <c r="W89" s="27"/>
      <c r="X89" s="27"/>
      <c r="Y89" s="27"/>
      <c r="Z89" s="27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27"/>
      <c r="U90" s="27"/>
      <c r="V90" s="27"/>
      <c r="W90" s="27"/>
      <c r="X90" s="27"/>
      <c r="Y90" s="27"/>
      <c r="Z90" s="27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27"/>
      <c r="U91" s="27"/>
      <c r="V91" s="27"/>
      <c r="W91" s="27"/>
      <c r="X91" s="27"/>
      <c r="Y91" s="27"/>
      <c r="Z91" s="27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27"/>
      <c r="U92" s="27"/>
      <c r="V92" s="27"/>
      <c r="W92" s="27"/>
      <c r="X92" s="27"/>
      <c r="Y92" s="27"/>
      <c r="Z92" s="27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27"/>
      <c r="U93" s="27"/>
      <c r="V93" s="27"/>
      <c r="W93" s="27"/>
      <c r="X93" s="27"/>
      <c r="Y93" s="27"/>
      <c r="Z93" s="27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27"/>
      <c r="U94" s="27"/>
      <c r="V94" s="27"/>
      <c r="W94" s="27"/>
      <c r="X94" s="27"/>
      <c r="Y94" s="27"/>
      <c r="Z94" s="27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27"/>
      <c r="U95" s="27"/>
      <c r="V95" s="27"/>
      <c r="W95" s="27"/>
      <c r="X95" s="27"/>
      <c r="Y95" s="27"/>
      <c r="Z95" s="27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27"/>
      <c r="U97" s="27"/>
      <c r="V97" s="27"/>
      <c r="W97" s="27"/>
      <c r="X97" s="27"/>
      <c r="Y97" s="27"/>
      <c r="Z97" s="27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27"/>
      <c r="U98" s="27"/>
      <c r="V98" s="27"/>
      <c r="W98" s="27"/>
      <c r="X98" s="27"/>
      <c r="Y98" s="27"/>
      <c r="Z98" s="27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27"/>
      <c r="U99" s="27"/>
      <c r="V99" s="27"/>
      <c r="W99" s="27"/>
      <c r="X99" s="27"/>
      <c r="Y99" s="27"/>
      <c r="Z99" s="27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27"/>
      <c r="U100" s="27"/>
      <c r="V100" s="27"/>
      <c r="W100" s="27"/>
      <c r="X100" s="27"/>
      <c r="Y100" s="27"/>
      <c r="Z100" s="27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27"/>
      <c r="U101" s="27"/>
      <c r="V101" s="27"/>
      <c r="W101" s="27"/>
      <c r="X101" s="27"/>
      <c r="Y101" s="27"/>
      <c r="Z101" s="27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27"/>
      <c r="U102" s="27"/>
      <c r="V102" s="27"/>
      <c r="W102" s="27"/>
      <c r="X102" s="27"/>
      <c r="Y102" s="27"/>
      <c r="Z102" s="27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27"/>
      <c r="U103" s="27"/>
      <c r="V103" s="27"/>
      <c r="W103" s="27"/>
      <c r="X103" s="27"/>
      <c r="Y103" s="27"/>
      <c r="Z103" s="27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27"/>
      <c r="U104" s="27"/>
      <c r="V104" s="27"/>
      <c r="W104" s="27"/>
      <c r="X104" s="27"/>
      <c r="Y104" s="27"/>
      <c r="Z104" s="27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27"/>
      <c r="U105" s="27"/>
      <c r="V105" s="27"/>
      <c r="W105" s="27"/>
      <c r="X105" s="27"/>
      <c r="Y105" s="27"/>
      <c r="Z105" s="27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27"/>
      <c r="U106" s="27"/>
      <c r="V106" s="27"/>
      <c r="W106" s="27"/>
      <c r="X106" s="27"/>
      <c r="Y106" s="27"/>
      <c r="Z106" s="27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27"/>
      <c r="U107" s="27"/>
      <c r="V107" s="27"/>
      <c r="W107" s="27"/>
      <c r="X107" s="27"/>
      <c r="Y107" s="27"/>
      <c r="Z107" s="27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27"/>
      <c r="U108" s="27"/>
      <c r="V108" s="27"/>
      <c r="W108" s="27"/>
      <c r="X108" s="27"/>
      <c r="Y108" s="27"/>
      <c r="Z108" s="27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27"/>
      <c r="U109" s="27"/>
      <c r="V109" s="27"/>
      <c r="W109" s="27"/>
      <c r="X109" s="27"/>
      <c r="Y109" s="27"/>
      <c r="Z109" s="27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27"/>
      <c r="U110" s="27"/>
      <c r="V110" s="27"/>
      <c r="W110" s="27"/>
      <c r="X110" s="27"/>
      <c r="Y110" s="27"/>
      <c r="Z110" s="27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27"/>
      <c r="U111" s="27"/>
      <c r="V111" s="27"/>
      <c r="W111" s="27"/>
      <c r="X111" s="27"/>
      <c r="Y111" s="27"/>
      <c r="Z111" s="27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27"/>
      <c r="U112" s="27"/>
      <c r="V112" s="27"/>
      <c r="W112" s="27"/>
      <c r="X112" s="27"/>
      <c r="Y112" s="27"/>
      <c r="Z112" s="27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27"/>
      <c r="U113" s="27"/>
      <c r="V113" s="27"/>
      <c r="W113" s="27"/>
      <c r="X113" s="27"/>
      <c r="Y113" s="27"/>
      <c r="Z113" s="27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27"/>
      <c r="U114" s="27"/>
      <c r="V114" s="27"/>
      <c r="W114" s="27"/>
      <c r="X114" s="27"/>
      <c r="Y114" s="27"/>
      <c r="Z114" s="27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27"/>
      <c r="U115" s="27"/>
      <c r="V115" s="27"/>
      <c r="W115" s="27"/>
      <c r="X115" s="27"/>
      <c r="Y115" s="27"/>
      <c r="Z115" s="27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27"/>
      <c r="U116" s="27"/>
      <c r="V116" s="27"/>
      <c r="W116" s="27"/>
      <c r="X116" s="27"/>
      <c r="Y116" s="27"/>
      <c r="Z116" s="27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27"/>
      <c r="U117" s="27"/>
      <c r="V117" s="27"/>
      <c r="W117" s="27"/>
      <c r="X117" s="27"/>
      <c r="Y117" s="27"/>
      <c r="Z117" s="27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27"/>
      <c r="U118" s="27"/>
      <c r="V118" s="27"/>
      <c r="W118" s="27"/>
      <c r="X118" s="27"/>
      <c r="Y118" s="27"/>
      <c r="Z118" s="27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27"/>
      <c r="U141" s="27"/>
      <c r="V141" s="27"/>
      <c r="W141" s="27"/>
      <c r="X141" s="27"/>
      <c r="Y141" s="27"/>
      <c r="Z141" s="27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27"/>
      <c r="U142" s="27"/>
      <c r="V142" s="27"/>
      <c r="W142" s="27"/>
      <c r="X142" s="27"/>
      <c r="Y142" s="27"/>
      <c r="Z142" s="27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27"/>
      <c r="U144" s="27"/>
      <c r="V144" s="27"/>
      <c r="W144" s="27"/>
      <c r="X144" s="27"/>
      <c r="Y144" s="27"/>
      <c r="Z144" s="27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27"/>
      <c r="U145" s="27"/>
      <c r="V145" s="27"/>
      <c r="W145" s="27"/>
      <c r="X145" s="27"/>
      <c r="Y145" s="27"/>
      <c r="Z145" s="27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27"/>
      <c r="U146" s="27"/>
      <c r="V146" s="27"/>
      <c r="W146" s="27"/>
      <c r="X146" s="27"/>
      <c r="Y146" s="27"/>
      <c r="Z146" s="27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27"/>
      <c r="U147" s="27"/>
      <c r="V147" s="27"/>
      <c r="W147" s="27"/>
      <c r="X147" s="27"/>
      <c r="Y147" s="27"/>
      <c r="Z147" s="27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27"/>
      <c r="U148" s="27"/>
      <c r="V148" s="27"/>
      <c r="W148" s="27"/>
      <c r="X148" s="27"/>
      <c r="Y148" s="27"/>
      <c r="Z148" s="27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7"/>
      <c r="U149" s="27"/>
      <c r="V149" s="27"/>
      <c r="W149" s="27"/>
      <c r="X149" s="27"/>
      <c r="Y149" s="27"/>
      <c r="Z149" s="27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7"/>
      <c r="U150" s="27"/>
      <c r="V150" s="27"/>
      <c r="W150" s="27"/>
      <c r="X150" s="27"/>
      <c r="Y150" s="27"/>
      <c r="Z150" s="27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27"/>
      <c r="U151" s="27"/>
      <c r="V151" s="27"/>
      <c r="W151" s="27"/>
      <c r="X151" s="27"/>
      <c r="Y151" s="27"/>
      <c r="Z151" s="27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27"/>
      <c r="U152" s="27"/>
      <c r="V152" s="27"/>
      <c r="W152" s="27"/>
      <c r="X152" s="27"/>
      <c r="Y152" s="27"/>
      <c r="Z152" s="27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27"/>
      <c r="U153" s="27"/>
      <c r="V153" s="27"/>
      <c r="W153" s="27"/>
      <c r="X153" s="27"/>
      <c r="Y153" s="27"/>
      <c r="Z153" s="27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27"/>
      <c r="U154" s="27"/>
      <c r="V154" s="27"/>
      <c r="W154" s="27"/>
      <c r="X154" s="27"/>
      <c r="Y154" s="27"/>
      <c r="Z154" s="27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27"/>
      <c r="U155" s="27"/>
      <c r="V155" s="27"/>
      <c r="W155" s="27"/>
      <c r="X155" s="27"/>
      <c r="Y155" s="27"/>
      <c r="Z155" s="27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27"/>
      <c r="U156" s="27"/>
      <c r="V156" s="27"/>
      <c r="W156" s="27"/>
      <c r="X156" s="27"/>
      <c r="Y156" s="27"/>
      <c r="Z156" s="27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27"/>
      <c r="U157" s="27"/>
      <c r="V157" s="27"/>
      <c r="W157" s="27"/>
      <c r="X157" s="27"/>
      <c r="Y157" s="27"/>
      <c r="Z157" s="27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27"/>
      <c r="U158" s="27"/>
      <c r="V158" s="27"/>
      <c r="W158" s="27"/>
      <c r="X158" s="27"/>
      <c r="Y158" s="27"/>
      <c r="Z158" s="27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27"/>
      <c r="U159" s="27"/>
      <c r="V159" s="27"/>
      <c r="W159" s="27"/>
      <c r="X159" s="27"/>
      <c r="Y159" s="27"/>
      <c r="Z159" s="27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27"/>
      <c r="U164" s="27"/>
      <c r="V164" s="27"/>
      <c r="W164" s="27"/>
      <c r="X164" s="27"/>
      <c r="Y164" s="27"/>
      <c r="Z164" s="27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27"/>
      <c r="U165" s="27"/>
      <c r="V165" s="27"/>
      <c r="W165" s="27"/>
      <c r="X165" s="27"/>
      <c r="Y165" s="27"/>
      <c r="Z165" s="27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27"/>
      <c r="U167" s="27"/>
      <c r="V167" s="27"/>
      <c r="W167" s="27"/>
      <c r="X167" s="27"/>
      <c r="Y167" s="27"/>
      <c r="Z167" s="27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27"/>
      <c r="U168" s="27"/>
      <c r="V168" s="27"/>
      <c r="W168" s="27"/>
      <c r="X168" s="27"/>
      <c r="Y168" s="27"/>
      <c r="Z168" s="27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27"/>
      <c r="U169" s="27"/>
      <c r="V169" s="27"/>
      <c r="W169" s="27"/>
      <c r="X169" s="27"/>
      <c r="Y169" s="27"/>
      <c r="Z169" s="27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27"/>
      <c r="U170" s="27"/>
      <c r="V170" s="27"/>
      <c r="W170" s="27"/>
      <c r="X170" s="27"/>
      <c r="Y170" s="27"/>
      <c r="Z170" s="27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27"/>
      <c r="U171" s="27"/>
      <c r="V171" s="27"/>
      <c r="W171" s="27"/>
      <c r="X171" s="27"/>
      <c r="Y171" s="27"/>
      <c r="Z171" s="27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27"/>
      <c r="U172" s="27"/>
      <c r="V172" s="27"/>
      <c r="W172" s="27"/>
      <c r="X172" s="27"/>
      <c r="Y172" s="27"/>
      <c r="Z172" s="27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27"/>
      <c r="U173" s="27"/>
      <c r="V173" s="27"/>
      <c r="W173" s="27"/>
      <c r="X173" s="27"/>
      <c r="Y173" s="27"/>
      <c r="Z173" s="27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27"/>
      <c r="U175" s="27"/>
      <c r="V175" s="27"/>
      <c r="W175" s="27"/>
      <c r="X175" s="27"/>
      <c r="Y175" s="27"/>
      <c r="Z175" s="27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27"/>
      <c r="U176" s="27"/>
      <c r="V176" s="27"/>
      <c r="W176" s="27"/>
      <c r="X176" s="27"/>
      <c r="Y176" s="27"/>
      <c r="Z176" s="27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27"/>
      <c r="U177" s="27"/>
      <c r="V177" s="27"/>
      <c r="W177" s="27"/>
      <c r="X177" s="27"/>
      <c r="Y177" s="27"/>
      <c r="Z177" s="27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27"/>
      <c r="U178" s="27"/>
      <c r="V178" s="27"/>
      <c r="W178" s="27"/>
      <c r="X178" s="27"/>
      <c r="Y178" s="27"/>
      <c r="Z178" s="27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27"/>
      <c r="U179" s="27"/>
      <c r="V179" s="27"/>
      <c r="W179" s="27"/>
      <c r="X179" s="27"/>
      <c r="Y179" s="27"/>
      <c r="Z179" s="27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27"/>
      <c r="U180" s="27"/>
      <c r="V180" s="27"/>
      <c r="W180" s="27"/>
      <c r="X180" s="27"/>
      <c r="Y180" s="27"/>
      <c r="Z180" s="27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27"/>
      <c r="U181" s="27"/>
      <c r="V181" s="27"/>
      <c r="W181" s="27"/>
      <c r="X181" s="27"/>
      <c r="Y181" s="27"/>
      <c r="Z181" s="27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27"/>
      <c r="U182" s="27"/>
      <c r="V182" s="27"/>
      <c r="W182" s="27"/>
      <c r="X182" s="27"/>
      <c r="Y182" s="27"/>
      <c r="Z182" s="27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27"/>
      <c r="U183" s="27"/>
      <c r="V183" s="27"/>
      <c r="W183" s="27"/>
      <c r="X183" s="27"/>
      <c r="Y183" s="27"/>
      <c r="Z183" s="27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27"/>
      <c r="U188" s="27"/>
      <c r="V188" s="27"/>
      <c r="W188" s="27"/>
      <c r="X188" s="27"/>
      <c r="Y188" s="27"/>
      <c r="Z188" s="27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27"/>
      <c r="U189" s="27"/>
      <c r="V189" s="27"/>
      <c r="W189" s="27"/>
      <c r="X189" s="27"/>
      <c r="Y189" s="27"/>
      <c r="Z189" s="27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27"/>
      <c r="U191" s="27"/>
      <c r="V191" s="27"/>
      <c r="W191" s="27"/>
      <c r="X191" s="27"/>
      <c r="Y191" s="27"/>
      <c r="Z191" s="27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27"/>
      <c r="U192" s="27"/>
      <c r="V192" s="27"/>
      <c r="W192" s="27"/>
      <c r="X192" s="27"/>
      <c r="Y192" s="27"/>
      <c r="Z192" s="27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27"/>
      <c r="U193" s="27"/>
      <c r="V193" s="27"/>
      <c r="W193" s="27"/>
      <c r="X193" s="27"/>
      <c r="Y193" s="27"/>
      <c r="Z193" s="27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27"/>
      <c r="U194" s="27"/>
      <c r="V194" s="27"/>
      <c r="W194" s="27"/>
      <c r="X194" s="27"/>
      <c r="Y194" s="27"/>
      <c r="Z194" s="27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27"/>
      <c r="U195" s="27"/>
      <c r="V195" s="27"/>
      <c r="W195" s="27"/>
      <c r="X195" s="27"/>
      <c r="Y195" s="27"/>
      <c r="Z195" s="27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27"/>
      <c r="U196" s="27"/>
      <c r="V196" s="27"/>
      <c r="W196" s="27"/>
      <c r="X196" s="27"/>
      <c r="Y196" s="27"/>
      <c r="Z196" s="27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27"/>
      <c r="U197" s="27"/>
      <c r="V197" s="27"/>
      <c r="W197" s="27"/>
      <c r="X197" s="27"/>
      <c r="Y197" s="27"/>
      <c r="Z197" s="27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27"/>
      <c r="U198" s="27"/>
      <c r="V198" s="27"/>
      <c r="W198" s="27"/>
      <c r="X198" s="27"/>
      <c r="Y198" s="27"/>
      <c r="Z198" s="27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27"/>
      <c r="U199" s="27"/>
      <c r="V199" s="27"/>
      <c r="W199" s="27"/>
      <c r="X199" s="27"/>
      <c r="Y199" s="27"/>
      <c r="Z199" s="27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27"/>
      <c r="U200" s="27"/>
      <c r="V200" s="27"/>
      <c r="W200" s="27"/>
      <c r="X200" s="27"/>
      <c r="Y200" s="27"/>
      <c r="Z200" s="27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27"/>
      <c r="U201" s="27"/>
      <c r="V201" s="27"/>
      <c r="W201" s="27"/>
      <c r="X201" s="27"/>
      <c r="Y201" s="27"/>
      <c r="Z201" s="27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27"/>
      <c r="U202" s="27"/>
      <c r="V202" s="27"/>
      <c r="W202" s="27"/>
      <c r="X202" s="27"/>
      <c r="Y202" s="27"/>
      <c r="Z202" s="27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27"/>
      <c r="U203" s="27"/>
      <c r="V203" s="27"/>
      <c r="W203" s="27"/>
      <c r="X203" s="27"/>
      <c r="Y203" s="27"/>
      <c r="Z203" s="27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27"/>
      <c r="U207" s="27"/>
      <c r="V207" s="27"/>
      <c r="W207" s="27"/>
      <c r="X207" s="27"/>
      <c r="Y207" s="27"/>
      <c r="Z207" s="27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27"/>
      <c r="U208" s="27"/>
      <c r="V208" s="27"/>
      <c r="W208" s="27"/>
      <c r="X208" s="27"/>
      <c r="Y208" s="27"/>
      <c r="Z208" s="27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27"/>
      <c r="U210" s="27"/>
      <c r="V210" s="27"/>
      <c r="W210" s="27"/>
      <c r="X210" s="27"/>
      <c r="Y210" s="27"/>
      <c r="Z210" s="27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27"/>
      <c r="U211" s="27"/>
      <c r="V211" s="27"/>
      <c r="W211" s="27"/>
      <c r="X211" s="27"/>
      <c r="Y211" s="27"/>
      <c r="Z211" s="27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27"/>
      <c r="U212" s="27"/>
      <c r="V212" s="27"/>
      <c r="W212" s="27"/>
      <c r="X212" s="27"/>
      <c r="Y212" s="27"/>
      <c r="Z212" s="27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27"/>
      <c r="U213" s="27"/>
      <c r="V213" s="27"/>
      <c r="W213" s="27"/>
      <c r="X213" s="27"/>
      <c r="Y213" s="27"/>
      <c r="Z213" s="27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27"/>
      <c r="U214" s="27"/>
      <c r="V214" s="27"/>
      <c r="W214" s="27"/>
      <c r="X214" s="27"/>
      <c r="Y214" s="27"/>
      <c r="Z214" s="27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27"/>
      <c r="U215" s="27"/>
      <c r="V215" s="27"/>
      <c r="W215" s="27"/>
      <c r="X215" s="27"/>
      <c r="Y215" s="27"/>
      <c r="Z215" s="27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27"/>
      <c r="U216" s="27"/>
      <c r="V216" s="27"/>
      <c r="W216" s="27"/>
      <c r="X216" s="27"/>
      <c r="Y216" s="27"/>
      <c r="Z216" s="27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27"/>
      <c r="U217" s="27"/>
      <c r="V217" s="27"/>
      <c r="W217" s="27"/>
      <c r="X217" s="27"/>
      <c r="Y217" s="27"/>
      <c r="Z217" s="27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27"/>
      <c r="U218" s="27"/>
      <c r="V218" s="27"/>
      <c r="W218" s="27"/>
      <c r="X218" s="27"/>
      <c r="Y218" s="27"/>
      <c r="Z218" s="27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27"/>
      <c r="U219" s="27"/>
      <c r="V219" s="27"/>
      <c r="W219" s="27"/>
      <c r="X219" s="27"/>
      <c r="Y219" s="27"/>
      <c r="Z219" s="27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G$9">
    <sortState ref="E2:G9">
      <sortCondition descending="1" ref="F2:F9"/>
    </sortState>
  </autoFilter>
  <drawing r:id="rId1"/>
  <tableParts count="1">
    <tablePart r:id="rId3"/>
  </tableParts>
</worksheet>
</file>