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ÇA NOVA" sheetId="1" r:id="rId4"/>
    <sheet state="visible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Países'!$E$2:$F$39</definedName>
  </definedNames>
  <calcPr/>
</workbook>
</file>

<file path=xl/sharedStrings.xml><?xml version="1.0" encoding="utf-8"?>
<sst xmlns="http://schemas.openxmlformats.org/spreadsheetml/2006/main" count="280" uniqueCount="110">
  <si>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</si>
  <si>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</si>
  <si>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</si>
  <si>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</si>
  <si>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</si>
  <si>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</si>
  <si>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</si>
  <si>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</si>
  <si>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</si>
  <si>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</si>
  <si>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</si>
  <si>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</si>
  <si>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</si>
  <si>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</si>
  <si>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</si>
  <si>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</si>
  <si>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</si>
  <si>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</si>
  <si>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Estados Unidos</t>
  </si>
  <si>
    <t>Reino Unido</t>
  </si>
  <si>
    <t>Quênia</t>
  </si>
  <si>
    <t>Taiwan (Formosa)</t>
  </si>
  <si>
    <t>Bolívia</t>
  </si>
  <si>
    <t>Argentina</t>
  </si>
  <si>
    <t>Peru</t>
  </si>
  <si>
    <t>Outros</t>
  </si>
  <si>
    <t>México</t>
  </si>
  <si>
    <t>Equador</t>
  </si>
  <si>
    <t>Portugal</t>
  </si>
  <si>
    <t>Costa Rica</t>
  </si>
  <si>
    <t>Uruguai</t>
  </si>
  <si>
    <t>Chile</t>
  </si>
  <si>
    <t>República Dominicana</t>
  </si>
  <si>
    <t>Itália</t>
  </si>
  <si>
    <t>Espanha</t>
  </si>
  <si>
    <t>Descrição (SH2)</t>
  </si>
  <si>
    <t>%</t>
  </si>
  <si>
    <t>Ferro fundido, ferro e aço</t>
  </si>
  <si>
    <t>Produtos farmacêuticos</t>
  </si>
  <si>
    <t>Óleos essenciais e resinóides; produtos de perfumaria ou de toucador preparados e preparações cosméticas</t>
  </si>
  <si>
    <t>Reatores nucleares, caldeiras, máquinas, aparelhos e instrumentos mecânicos, e suas partes</t>
  </si>
  <si>
    <t>Máquinas, aparelhos e materiais elétricos, e suas partes; aparelhos de gravação ou de reprodução de som, aparelhos de gravação ou de reprodução de imagens e de som em televisão, e suas partes e acessórios</t>
  </si>
  <si>
    <t>Obras diversas de metais comuns</t>
  </si>
  <si>
    <t xml:space="preserve">Outros </t>
  </si>
  <si>
    <t>Vestuário e seus acessórios, exceto de Malha</t>
  </si>
  <si>
    <t>Produtos diversos das indústrias químicas</t>
  </si>
  <si>
    <t>Sabões, agentes orgânicos de superfície, preparações para lavagem, preparações lubrificantes, ceras artificiais, ceras preparadas, produtos de conservação e limpeza, velas e artigos semelhantes, massas ou pastas para modelar, "ceras" para dentistas e Comp</t>
  </si>
  <si>
    <t>Veículos e material para vias férreas ou semelhantes, e suas partes; aparelhos mecânicos (incluindo os eletromecânicos) de sinalização para vias de comunicação</t>
  </si>
  <si>
    <t>Vestuário e seus acessórios, de malha</t>
  </si>
  <si>
    <t>Preparações à base de cereais, farinhas, amidos, féculas ou leite; produtos de pastelaria</t>
  </si>
  <si>
    <t>Preparações de produtos hortícolas, de frutas ou de outras partes de plantas</t>
  </si>
  <si>
    <t>Cacau e suas preparações</t>
  </si>
  <si>
    <t>Objetos de arte, de coleção e antiguidades</t>
  </si>
  <si>
    <t>Pérolas naturais ou cultivadas, pedras preciosas ou semipreciosas e semelhantes, metais preciosos, metais folheados ou chapeados de metais preciosos (plaquê), e suas obras; bijuterias; moedas</t>
  </si>
  <si>
    <t>Livros, jornais, gravuras e outros produtos das indústrias gráficas; textos manuscritos ou datilografados, planos e plantas</t>
  </si>
  <si>
    <t>Açúcares e produtos de confeitaria</t>
  </si>
  <si>
    <t>Calçados, polainas e artefatos semelhantes; suas partes</t>
  </si>
  <si>
    <t>Borracha e suas obras</t>
  </si>
  <si>
    <t>Vidro e suas obras</t>
  </si>
  <si>
    <t>Brinquedos, jogos, artigos para divertimento ou para esporte; suas partes e acessórios</t>
  </si>
  <si>
    <t>China</t>
  </si>
  <si>
    <t>Paraguai</t>
  </si>
  <si>
    <t>Tailândia</t>
  </si>
  <si>
    <t>Alemanha</t>
  </si>
  <si>
    <t>África do Sul</t>
  </si>
  <si>
    <t>Malásia</t>
  </si>
  <si>
    <t>Canadá</t>
  </si>
  <si>
    <t>Hong Kong</t>
  </si>
  <si>
    <t>Singapura</t>
  </si>
  <si>
    <t>Índia</t>
  </si>
  <si>
    <t>Turquia</t>
  </si>
  <si>
    <t>Filipinas</t>
  </si>
  <si>
    <t>Coreia do Sul</t>
  </si>
  <si>
    <t>Japão</t>
  </si>
  <si>
    <t>Suécia</t>
  </si>
  <si>
    <t>Indonésia</t>
  </si>
  <si>
    <t>Cereais</t>
  </si>
  <si>
    <t>Obras de ferro fundido, ferro ou aço</t>
  </si>
  <si>
    <t>Produtos químicos orgânicos</t>
  </si>
  <si>
    <t>Instrumentos e aparelhos de óptica, de fotografia, de cinematografia, de medida, de controle ou de precisão; instrumentos e aparelhos médico-cirúrgicos; suas partes e acessórios</t>
  </si>
  <si>
    <t>*Outros</t>
  </si>
  <si>
    <t>Plásticos e suas obras</t>
  </si>
  <si>
    <t>Fibras sintéticas ou artificiais, descontínuas</t>
  </si>
  <si>
    <t>Obras de pedra, gesso, cimento, amianto, mica ou de matérias semelhantes</t>
  </si>
  <si>
    <t>Ferramentas, artefatos de cutelaria e talheres, e suas partes, de metais comuns</t>
  </si>
  <si>
    <t>Tecidos de malha</t>
  </si>
  <si>
    <t>Tecidos especiais; tecidos tufados; rendas; tapeçarias; passamanarias; bordados.</t>
  </si>
  <si>
    <t>Filamentos sintéticos ou artificiais</t>
  </si>
  <si>
    <t>Tecidos impregnados, revestidos, recobertos ou estratificados; artigos para usos técnicos de matérias têxteis</t>
  </si>
  <si>
    <t>Algodão</t>
  </si>
  <si>
    <t>Pastas (ouates), feltros e falsos tecidos; fios especiais; cordéis, cordas e cabos; artigos de cordoaria</t>
  </si>
  <si>
    <t>Outras fibras têxteis vegetais; fios de papel e tecidos de fios de papel</t>
  </si>
  <si>
    <t>Tapetes e outros revestimentos para pisos (pavimentos), de matérias têxteis</t>
  </si>
  <si>
    <t>Produtos hortícolas, plantas, raízes e tubérculos, comestíveis.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</si>
  <si>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</si>
  <si>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Obras de couro; artigos de correeiro ou de seleiro; artigos de viagem, bolsas e artefatos semelhantes; obras de tripa</t>
  </si>
  <si>
    <t>Veículos automóveis, tratores, ciclos e outros veículos terrestres, suas partes e acessórios</t>
  </si>
  <si>
    <t>Combustíveis minerais, óleos minerais e produtos da sua destilação; matérias betuminosas; ceras minerais</t>
  </si>
  <si>
    <t>Sal; enxofre; terras e pedras; gesso, cal e cimento</t>
  </si>
  <si>
    <t>Outros artefatos têxteis confeccionados; sortidos; artefatos de matérias têxteis, calçados, chapéus e artefatos de uso semelhante, usados; trapos</t>
  </si>
  <si>
    <t>Alumínio e suas obras</t>
  </si>
  <si>
    <t>Instrumentos musicais; suas partes e acessórios</t>
  </si>
  <si>
    <t>Obras diversas</t>
  </si>
  <si>
    <t>Cobre e suas obras</t>
  </si>
  <si>
    <t>Extratos tanantes e tintoriais; taninos e seus derivados; pigmentos e outras matérias corantes; tintas e vernizes; mástiques; tintas de escrever</t>
  </si>
  <si>
    <t>Animais vivos</t>
  </si>
  <si>
    <t>Madeira, carvão vegetal e obras de madeira</t>
  </si>
  <si>
    <t>Zinco e suas obras</t>
  </si>
  <si>
    <t>Guarda-chuvas, sombrinhas, guarda-sóis, bengalas, bengalas-assentos, chicotes, pingalins, e suas partes</t>
  </si>
  <si>
    <t>Papel e cartão; obras de pasta de celulose, de papel ou de cartão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</si>
</sst>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>
      <b/>
      <color rgb="FFFFFFFF"/>
      <name val="Arial"/>
    </font>
    <font/>
    <font>
      <b/>
      <sz val="10.0"/>
      <color theme="0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4651"/>
        <bgColor rgb="FF004651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3" fillId="3" fontId="1" numFmtId="0" xfId="0" applyAlignment="1" applyBorder="1" applyFill="1" applyFont="1">
      <alignment horizontal="center" shrinkToFit="0" vertical="center" wrapText="1"/>
    </xf>
    <xf borderId="4" fillId="0" fontId="4" numFmtId="0" xfId="0" applyBorder="1" applyFont="1"/>
    <xf borderId="0" fillId="0" fontId="5" numFmtId="49" xfId="0" applyAlignment="1" applyFont="1" applyNumberFormat="1">
      <alignment horizontal="center" vertical="center"/>
    </xf>
    <xf borderId="5" fillId="4" fontId="6" numFmtId="0" xfId="0" applyAlignment="1" applyBorder="1" applyFill="1" applyFont="1">
      <alignment horizontal="center" vertical="center"/>
    </xf>
    <xf borderId="6" fillId="4" fontId="6" numFmtId="49" xfId="0" applyAlignment="1" applyBorder="1" applyFont="1" applyNumberFormat="1">
      <alignment horizontal="center" vertical="center"/>
    </xf>
    <xf borderId="6" fillId="4" fontId="6" numFmtId="164" xfId="0" applyAlignment="1" applyBorder="1" applyFont="1" applyNumberFormat="1">
      <alignment horizontal="center" vertical="center"/>
    </xf>
    <xf borderId="6" fillId="4" fontId="6" numFmtId="165" xfId="0" applyAlignment="1" applyBorder="1" applyFont="1" applyNumberFormat="1">
      <alignment horizontal="center" vertical="center"/>
    </xf>
    <xf borderId="7" fillId="0" fontId="4" numFmtId="0" xfId="0" applyBorder="1" applyFont="1"/>
    <xf borderId="6" fillId="0" fontId="4" numFmtId="0" xfId="0" applyBorder="1" applyFont="1"/>
    <xf borderId="5" fillId="5" fontId="6" numFmtId="0" xfId="0" applyAlignment="1" applyBorder="1" applyFill="1" applyFont="1">
      <alignment horizontal="center" vertical="center"/>
    </xf>
    <xf borderId="6" fillId="5" fontId="6" numFmtId="49" xfId="0" applyAlignment="1" applyBorder="1" applyFont="1" applyNumberFormat="1">
      <alignment horizontal="center" vertical="center"/>
    </xf>
    <xf borderId="6" fillId="5" fontId="6" numFmtId="164" xfId="0" applyAlignment="1" applyBorder="1" applyFont="1" applyNumberFormat="1">
      <alignment horizontal="center" vertical="center"/>
    </xf>
    <xf borderId="6" fillId="5" fontId="6" numFmtId="165" xfId="0" applyAlignment="1" applyBorder="1" applyFont="1" applyNumberForma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7" fontId="2" numFmtId="165" xfId="0" applyAlignment="1" applyBorder="1" applyFill="1" applyFont="1" applyNumberFormat="1">
      <alignment horizontal="center" vertical="center"/>
    </xf>
    <xf borderId="1" fillId="8" fontId="2" numFmtId="165" xfId="0" applyAlignment="1" applyBorder="1" applyFill="1" applyFont="1" applyNumberFormat="1">
      <alignment horizontal="center" vertical="center"/>
    </xf>
    <xf borderId="6" fillId="4" fontId="6" numFmtId="165" xfId="0" applyAlignment="1" applyBorder="1" applyFont="1" applyNumberFormat="1">
      <alignment horizontal="center" readingOrder="0" vertical="center"/>
    </xf>
    <xf borderId="1" fillId="6" fontId="3" numFmtId="0" xfId="0" applyAlignment="1" applyBorder="1" applyFont="1">
      <alignment horizontal="center" vertical="center"/>
    </xf>
    <xf borderId="1" fillId="6" fontId="3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5" fillId="5" fontId="6" numFmtId="49" xfId="0" applyAlignment="1" applyBorder="1" applyFont="1" applyNumberFormat="1">
      <alignment horizontal="center" vertical="center"/>
    </xf>
    <xf borderId="0" fillId="0" fontId="2" numFmtId="0" xfId="0" applyFont="1"/>
    <xf borderId="5" fillId="4" fontId="6" numFmtId="49" xfId="0" applyAlignment="1" applyBorder="1" applyFont="1" applyNumberForma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shrinkToFit="0" vertical="center" wrapText="1"/>
    </xf>
    <xf borderId="9" fillId="8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2" fillId="8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left" readingOrder="0" vertical="center"/>
    </xf>
    <xf borderId="1" fillId="4" fontId="2" numFmtId="167" xfId="0" applyAlignment="1" applyBorder="1" applyFont="1" applyNumberFormat="1">
      <alignment horizontal="left" readingOrder="0" vertical="center"/>
    </xf>
    <xf borderId="1" fillId="5" fontId="2" numFmtId="0" xfId="0" applyAlignment="1" applyBorder="1" applyFont="1">
      <alignment horizontal="left" readingOrder="0" vertical="center"/>
    </xf>
    <xf borderId="1" fillId="5" fontId="2" numFmtId="167" xfId="0" applyAlignment="1" applyBorder="1" applyFont="1" applyNumberFormat="1">
      <alignment horizontal="left" readingOrder="0" vertical="center"/>
    </xf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left" vertical="center"/>
    </xf>
    <xf borderId="1" fillId="5" fontId="2" numFmtId="0" xfId="0" applyAlignment="1" applyBorder="1" applyFont="1">
      <alignment horizontal="left" vertical="center"/>
    </xf>
    <xf borderId="0" fillId="4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4" fontId="2" numFmtId="167" xfId="0" applyAlignment="1" applyBorder="1" applyFont="1" applyNumberFormat="1">
      <alignment horizontal="left" vertical="center"/>
    </xf>
    <xf borderId="1" fillId="4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5" fontId="2" numFmtId="167" xfId="0" applyAlignment="1" applyBorder="1" applyFont="1" applyNumberFormat="1">
      <alignment horizontal="left" vertical="center"/>
    </xf>
    <xf borderId="1" fillId="5" fontId="2" numFmtId="167" xfId="0" applyAlignment="1" applyBorder="1" applyFont="1" applyNumberFormat="1">
      <alignment horizontal="center" vertical="center"/>
    </xf>
    <xf borderId="14" fillId="0" fontId="2" numFmtId="165" xfId="0" applyAlignment="1" applyBorder="1" applyFont="1" applyNumberFormat="1">
      <alignment horizontal="left" vertical="center"/>
    </xf>
    <xf borderId="14" fillId="0" fontId="2" numFmtId="167" xfId="0" applyAlignment="1" applyBorder="1" applyFont="1" applyNumberFormat="1">
      <alignment horizontal="center" vertical="center"/>
    </xf>
    <xf borderId="14" fillId="4" fontId="2" numFmtId="167" xfId="0" applyAlignment="1" applyBorder="1" applyFont="1" applyNumberFormat="1">
      <alignment horizontal="left" vertical="center"/>
    </xf>
    <xf borderId="14" fillId="4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1" fillId="5" fontId="2" numFmtId="165" xfId="0" applyAlignment="1" applyBorder="1" applyFont="1" applyNumberFormat="1">
      <alignment horizontal="left" vertical="center"/>
    </xf>
    <xf borderId="1" fillId="5" fontId="2" numFmtId="165" xfId="0" applyAlignment="1" applyBorder="1" applyFont="1" applyNumberFormat="1">
      <alignment horizontal="right" vertical="center"/>
    </xf>
    <xf borderId="1" fillId="4" fontId="2" numFmtId="165" xfId="0" applyAlignment="1" applyBorder="1" applyFont="1" applyNumberFormat="1">
      <alignment horizontal="left" vertical="center"/>
    </xf>
    <xf borderId="1" fillId="4" fontId="2" numFmtId="165" xfId="0" applyAlignment="1" applyBorder="1" applyFont="1" applyNumberFormat="1">
      <alignment horizontal="right" vertical="center"/>
    </xf>
    <xf borderId="1" fillId="0" fontId="2" numFmtId="165" xfId="0" applyAlignment="1" applyBorder="1" applyFont="1" applyNumberFormat="1">
      <alignment horizontal="center" vertical="center"/>
    </xf>
    <xf borderId="1" fillId="5" fontId="2" numFmtId="165" xfId="0" applyAlignment="1" applyBorder="1" applyFont="1" applyNumberFormat="1">
      <alignment horizontal="center" vertical="center"/>
    </xf>
    <xf borderId="1" fillId="4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3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shrinkToFit="0" vertical="center" wrapText="1"/>
    </xf>
    <xf borderId="1" fillId="0" fontId="2" numFmtId="166" xfId="0" applyAlignment="1" applyBorder="1" applyFont="1" applyNumberFormat="1">
      <alignment horizontal="center" vertical="center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center" readingOrder="0" vertical="center"/>
    </xf>
    <xf borderId="1" fillId="4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" fillId="0" fontId="1" numFmtId="167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8" fillId="0" fontId="9" numFmtId="0" xfId="0" applyAlignment="1" applyBorder="1" applyFont="1">
      <alignment horizontal="center" vertical="center"/>
    </xf>
    <xf borderId="0" fillId="0" fontId="8" numFmtId="0" xfId="0" applyFont="1"/>
    <xf borderId="1" fillId="3" fontId="9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shrinkToFit="0" vertical="center" wrapText="1"/>
    </xf>
    <xf borderId="1" fillId="4" fontId="9" numFmtId="0" xfId="0" applyAlignment="1" applyBorder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  <xf borderId="10" fillId="0" fontId="8" numFmtId="0" xfId="0" applyAlignment="1" applyBorder="1" applyFont="1">
      <alignment horizontal="center" vertical="center"/>
    </xf>
    <xf borderId="11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4" fontId="8" numFmtId="0" xfId="0" applyAlignment="1" applyBorder="1" applyFont="1">
      <alignment horizontal="left" readingOrder="0" vertical="center"/>
    </xf>
    <xf borderId="1" fillId="4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0" fillId="4" fontId="8" numFmtId="0" xfId="0" applyAlignment="1" applyFont="1">
      <alignment horizontal="center" vertical="center"/>
    </xf>
    <xf borderId="1" fillId="0" fontId="9" numFmtId="167" xfId="0" applyAlignment="1" applyBorder="1" applyFont="1" applyNumberFormat="1">
      <alignment horizontal="right" readingOrder="0"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NOVA'!$E$3:$E$50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NOVA'!$F$3:$F$50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793046799"/>
        <c:axId val="744141680"/>
      </c:lineChart>
      <c:catAx>
        <c:axId val="1793046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4141680"/>
      </c:catAx>
      <c:valAx>
        <c:axId val="744141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9304679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254646304"/>
        <c:axId val="739484544"/>
      </c:lineChart>
      <c:catAx>
        <c:axId val="125464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739484544"/>
      </c:catAx>
      <c:valAx>
        <c:axId val="739484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254646304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layout>
                <c:manualLayout>
                  <c:xMode val="edge"/>
                  <c:yMode val="edge"/>
                  <c:x val="0.6162762932353019"/>
                  <c:y val="0.03706500572640637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309282656"/>
        <c:axId val="150162646"/>
      </c:bar3DChart>
      <c:catAx>
        <c:axId val="3092826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50162646"/>
      </c:catAx>
      <c:valAx>
        <c:axId val="150162646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309282656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txPr>
                <a:bodyPr/>
                <a:lstStyle/>
                <a:p>
                  <a:pPr lvl="0">
                    <a:defRPr b="1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Países'!$E$3:$E$19</c:f>
            </c:strRef>
          </c:cat>
          <c:val>
            <c:numRef>
              <c:f>'IMPORTAÇÃO - Países'!$F$3:$F$19</c:f>
              <c:numCache/>
            </c:numRef>
          </c:val>
        </c:ser>
        <c:axId val="2019083314"/>
        <c:axId val="2030396134"/>
      </c:bar3DChart>
      <c:catAx>
        <c:axId val="20190833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030396134"/>
      </c:catAx>
      <c:valAx>
        <c:axId val="2030396134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20190833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990600</xdr:colOff>
      <xdr:row>0</xdr:row>
      <xdr:rowOff>352425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50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5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totalsRowCount="1" ref="B2:C70" displayName="Table_7" name="Table_7" id="7">
  <tableColumns count="2">
    <tableColumn name="Descrição (SH2)" id="1"/>
    <tableColumn totalsRowFunction="custom"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3"/>
      <c r="I2" s="6" t="s">
        <v>6</v>
      </c>
      <c r="J2" s="7"/>
      <c r="K2" s="3"/>
      <c r="L2" s="6" t="s">
        <v>7</v>
      </c>
      <c r="M2" s="7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8"/>
      <c r="B3" s="9">
        <v>2023.0</v>
      </c>
      <c r="C3" s="10" t="s">
        <v>8</v>
      </c>
      <c r="D3" s="11">
        <v>44927.0</v>
      </c>
      <c r="E3" s="12">
        <v>2.887674E7</v>
      </c>
      <c r="F3" s="12">
        <v>1.3262804E7</v>
      </c>
      <c r="G3" s="12">
        <f t="shared" ref="G3:G50" si="1">E3-F3</f>
        <v>15613936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8"/>
      <c r="B4" s="15">
        <v>2023.0</v>
      </c>
      <c r="C4" s="16" t="s">
        <v>9</v>
      </c>
      <c r="D4" s="17">
        <v>44958.0</v>
      </c>
      <c r="E4" s="18">
        <v>2.3523308E7</v>
      </c>
      <c r="F4" s="18">
        <v>1.5131459E7</v>
      </c>
      <c r="G4" s="18">
        <f t="shared" si="1"/>
        <v>8391849</v>
      </c>
      <c r="H4" s="3"/>
      <c r="I4" s="19" t="s">
        <v>10</v>
      </c>
      <c r="J4" s="20">
        <f>G3</f>
        <v>15613936</v>
      </c>
      <c r="K4" s="3"/>
      <c r="L4" s="19" t="s">
        <v>10</v>
      </c>
      <c r="M4" s="20">
        <f t="shared" ref="M4:M5" si="2">G6</f>
        <v>19295181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8"/>
      <c r="B5" s="9">
        <v>2023.0</v>
      </c>
      <c r="C5" s="10" t="s">
        <v>11</v>
      </c>
      <c r="D5" s="11">
        <v>44986.0</v>
      </c>
      <c r="E5" s="12">
        <v>2.7436345E7</v>
      </c>
      <c r="F5" s="12">
        <v>1.4374079E7</v>
      </c>
      <c r="G5" s="12">
        <f t="shared" si="1"/>
        <v>13062266</v>
      </c>
      <c r="H5" s="3"/>
      <c r="I5" s="19" t="s">
        <v>12</v>
      </c>
      <c r="J5" s="21">
        <f>G7</f>
        <v>9554687</v>
      </c>
      <c r="K5" s="3"/>
      <c r="L5" s="19" t="s">
        <v>12</v>
      </c>
      <c r="M5" s="21">
        <f t="shared" si="2"/>
        <v>9554687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8"/>
      <c r="B6" s="15">
        <v>2023.0</v>
      </c>
      <c r="C6" s="16" t="s">
        <v>13</v>
      </c>
      <c r="D6" s="17">
        <v>45017.0</v>
      </c>
      <c r="E6" s="18">
        <v>2.9162747E7</v>
      </c>
      <c r="F6" s="18">
        <v>9867566.0</v>
      </c>
      <c r="G6" s="18">
        <f t="shared" si="1"/>
        <v>19295181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8"/>
      <c r="B7" s="9">
        <v>2024.0</v>
      </c>
      <c r="C7" s="10" t="s">
        <v>8</v>
      </c>
      <c r="D7" s="11">
        <v>45292.0</v>
      </c>
      <c r="E7" s="22">
        <v>2.5939087E7</v>
      </c>
      <c r="F7" s="22">
        <v>1.63844E7</v>
      </c>
      <c r="G7" s="12">
        <f t="shared" si="1"/>
        <v>9554687</v>
      </c>
      <c r="H7" s="3"/>
      <c r="I7" s="23" t="s">
        <v>14</v>
      </c>
      <c r="J7" s="24">
        <f>(J5-J4)/J4</f>
        <v>-0.3880667245</v>
      </c>
      <c r="K7" s="3"/>
      <c r="L7" s="23" t="s">
        <v>14</v>
      </c>
      <c r="M7" s="24">
        <f>(M5-M4)/M4</f>
        <v>-0.5048148551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8"/>
      <c r="B8" s="15">
        <v>2024.0</v>
      </c>
      <c r="C8" s="16" t="s">
        <v>9</v>
      </c>
      <c r="D8" s="17"/>
      <c r="E8" s="18"/>
      <c r="F8" s="18"/>
      <c r="G8" s="18">
        <f t="shared" si="1"/>
        <v>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8"/>
      <c r="B9" s="9">
        <v>2024.0</v>
      </c>
      <c r="C9" s="10" t="s">
        <v>11</v>
      </c>
      <c r="D9" s="11"/>
      <c r="E9" s="12"/>
      <c r="F9" s="12"/>
      <c r="G9" s="12">
        <f t="shared" si="1"/>
        <v>0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8"/>
      <c r="B10" s="15">
        <v>2024.0</v>
      </c>
      <c r="C10" s="16" t="s">
        <v>13</v>
      </c>
      <c r="D10" s="17"/>
      <c r="E10" s="18"/>
      <c r="F10" s="18"/>
      <c r="G10" s="18">
        <f t="shared" si="1"/>
        <v>0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8"/>
      <c r="B11" s="9">
        <v>2025.0</v>
      </c>
      <c r="C11" s="10" t="s">
        <v>8</v>
      </c>
      <c r="D11" s="11"/>
      <c r="E11" s="12"/>
      <c r="F11" s="12"/>
      <c r="G11" s="12">
        <f t="shared" si="1"/>
        <v>0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8"/>
      <c r="B12" s="15">
        <v>2025.0</v>
      </c>
      <c r="C12" s="16" t="s">
        <v>9</v>
      </c>
      <c r="D12" s="17"/>
      <c r="E12" s="18"/>
      <c r="F12" s="18"/>
      <c r="G12" s="18">
        <f t="shared" si="1"/>
        <v>0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8"/>
      <c r="B13" s="9">
        <v>2025.0</v>
      </c>
      <c r="C13" s="10" t="s">
        <v>11</v>
      </c>
      <c r="D13" s="11"/>
      <c r="E13" s="12"/>
      <c r="F13" s="12"/>
      <c r="G13" s="12">
        <f t="shared" si="1"/>
        <v>0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5"/>
      <c r="B14" s="15">
        <v>2025.0</v>
      </c>
      <c r="C14" s="16" t="s">
        <v>13</v>
      </c>
      <c r="D14" s="17"/>
      <c r="E14" s="18"/>
      <c r="F14" s="18"/>
      <c r="G14" s="18">
        <f t="shared" si="1"/>
        <v>0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5"/>
      <c r="B15" s="9">
        <v>2026.0</v>
      </c>
      <c r="C15" s="10" t="s">
        <v>8</v>
      </c>
      <c r="D15" s="11"/>
      <c r="E15" s="12"/>
      <c r="F15" s="12"/>
      <c r="G15" s="12">
        <f t="shared" si="1"/>
        <v>0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5"/>
      <c r="B16" s="15">
        <v>2026.0</v>
      </c>
      <c r="C16" s="16" t="s">
        <v>9</v>
      </c>
      <c r="D16" s="17"/>
      <c r="E16" s="18"/>
      <c r="F16" s="18"/>
      <c r="G16" s="18">
        <f t="shared" si="1"/>
        <v>0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5"/>
      <c r="B17" s="9">
        <v>2026.0</v>
      </c>
      <c r="C17" s="10" t="s">
        <v>11</v>
      </c>
      <c r="D17" s="11"/>
      <c r="E17" s="12"/>
      <c r="F17" s="12"/>
      <c r="G17" s="12">
        <f t="shared" si="1"/>
        <v>0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5"/>
      <c r="B18" s="15">
        <v>2026.0</v>
      </c>
      <c r="C18" s="16" t="s">
        <v>13</v>
      </c>
      <c r="D18" s="17"/>
      <c r="E18" s="18"/>
      <c r="F18" s="18"/>
      <c r="G18" s="18">
        <f t="shared" si="1"/>
        <v>0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5"/>
      <c r="B19" s="9"/>
      <c r="C19" s="10" t="s">
        <v>8</v>
      </c>
      <c r="D19" s="11"/>
      <c r="E19" s="12"/>
      <c r="F19" s="12"/>
      <c r="G19" s="12">
        <f t="shared" si="1"/>
        <v>0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5"/>
      <c r="B20" s="15"/>
      <c r="C20" s="16" t="s">
        <v>9</v>
      </c>
      <c r="D20" s="17"/>
      <c r="E20" s="18"/>
      <c r="F20" s="18"/>
      <c r="G20" s="18">
        <f t="shared" si="1"/>
        <v>0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5"/>
      <c r="B21" s="9"/>
      <c r="C21" s="10" t="s">
        <v>11</v>
      </c>
      <c r="D21" s="11"/>
      <c r="E21" s="12"/>
      <c r="F21" s="12"/>
      <c r="G21" s="12">
        <f t="shared" si="1"/>
        <v>0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5"/>
      <c r="B22" s="15"/>
      <c r="C22" s="16" t="s">
        <v>13</v>
      </c>
      <c r="D22" s="17"/>
      <c r="E22" s="18"/>
      <c r="F22" s="18"/>
      <c r="G22" s="18">
        <f t="shared" si="1"/>
        <v>0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5"/>
      <c r="B23" s="9"/>
      <c r="C23" s="10" t="s">
        <v>8</v>
      </c>
      <c r="D23" s="11"/>
      <c r="E23" s="12"/>
      <c r="F23" s="12"/>
      <c r="G23" s="12">
        <f t="shared" si="1"/>
        <v>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5"/>
      <c r="B24" s="15"/>
      <c r="C24" s="16" t="s">
        <v>9</v>
      </c>
      <c r="D24" s="17"/>
      <c r="E24" s="18"/>
      <c r="F24" s="18"/>
      <c r="G24" s="18">
        <f t="shared" si="1"/>
        <v>0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8"/>
      <c r="B25" s="9"/>
      <c r="C25" s="10" t="s">
        <v>11</v>
      </c>
      <c r="D25" s="11"/>
      <c r="E25" s="12"/>
      <c r="F25" s="12"/>
      <c r="G25" s="12">
        <f t="shared" si="1"/>
        <v>0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8"/>
      <c r="B26" s="15"/>
      <c r="C26" s="16" t="s">
        <v>13</v>
      </c>
      <c r="D26" s="17"/>
      <c r="E26" s="18"/>
      <c r="F26" s="18"/>
      <c r="G26" s="18">
        <f t="shared" si="1"/>
        <v>0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8"/>
      <c r="B27" s="9"/>
      <c r="C27" s="10" t="s">
        <v>8</v>
      </c>
      <c r="D27" s="11"/>
      <c r="E27" s="12"/>
      <c r="F27" s="12"/>
      <c r="G27" s="12">
        <f t="shared" si="1"/>
        <v>0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8"/>
      <c r="B28" s="15"/>
      <c r="C28" s="16" t="s">
        <v>9</v>
      </c>
      <c r="D28" s="17"/>
      <c r="E28" s="18"/>
      <c r="F28" s="18"/>
      <c r="G28" s="18">
        <f t="shared" si="1"/>
        <v>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8"/>
      <c r="B29" s="9"/>
      <c r="C29" s="10" t="s">
        <v>11</v>
      </c>
      <c r="D29" s="11"/>
      <c r="E29" s="12"/>
      <c r="F29" s="12"/>
      <c r="G29" s="12">
        <f t="shared" si="1"/>
        <v>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8"/>
      <c r="B30" s="15"/>
      <c r="C30" s="16" t="s">
        <v>13</v>
      </c>
      <c r="D30" s="17"/>
      <c r="E30" s="18"/>
      <c r="F30" s="18"/>
      <c r="G30" s="18">
        <f t="shared" si="1"/>
        <v>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8"/>
      <c r="B31" s="9"/>
      <c r="C31" s="10" t="s">
        <v>8</v>
      </c>
      <c r="D31" s="11"/>
      <c r="E31" s="12"/>
      <c r="F31" s="12"/>
      <c r="G31" s="12">
        <f t="shared" si="1"/>
        <v>0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8"/>
      <c r="B32" s="15"/>
      <c r="C32" s="16" t="s">
        <v>9</v>
      </c>
      <c r="D32" s="17"/>
      <c r="E32" s="18"/>
      <c r="F32" s="18"/>
      <c r="G32" s="18">
        <f t="shared" si="1"/>
        <v>0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8"/>
      <c r="B33" s="9"/>
      <c r="C33" s="10" t="s">
        <v>11</v>
      </c>
      <c r="D33" s="11"/>
      <c r="E33" s="12"/>
      <c r="F33" s="12"/>
      <c r="G33" s="12">
        <f t="shared" si="1"/>
        <v>0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8"/>
      <c r="B34" s="15"/>
      <c r="C34" s="16" t="s">
        <v>13</v>
      </c>
      <c r="D34" s="17"/>
      <c r="E34" s="18"/>
      <c r="F34" s="18"/>
      <c r="G34" s="18">
        <f t="shared" si="1"/>
        <v>0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8"/>
      <c r="B35" s="9"/>
      <c r="C35" s="10" t="s">
        <v>8</v>
      </c>
      <c r="D35" s="11"/>
      <c r="E35" s="12"/>
      <c r="F35" s="12"/>
      <c r="G35" s="12">
        <f t="shared" si="1"/>
        <v>0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5"/>
      <c r="B36" s="15"/>
      <c r="C36" s="16" t="s">
        <v>9</v>
      </c>
      <c r="D36" s="17"/>
      <c r="E36" s="18"/>
      <c r="F36" s="18"/>
      <c r="G36" s="18">
        <f t="shared" si="1"/>
        <v>0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5"/>
      <c r="B37" s="9"/>
      <c r="C37" s="10" t="s">
        <v>11</v>
      </c>
      <c r="D37" s="11"/>
      <c r="E37" s="12"/>
      <c r="F37" s="12"/>
      <c r="G37" s="12">
        <f t="shared" si="1"/>
        <v>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5"/>
      <c r="B38" s="15"/>
      <c r="C38" s="16" t="s">
        <v>13</v>
      </c>
      <c r="D38" s="17"/>
      <c r="E38" s="18"/>
      <c r="F38" s="18"/>
      <c r="G38" s="18">
        <f t="shared" si="1"/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5"/>
      <c r="B39" s="9"/>
      <c r="C39" s="10" t="s">
        <v>8</v>
      </c>
      <c r="D39" s="11"/>
      <c r="E39" s="12"/>
      <c r="F39" s="12"/>
      <c r="G39" s="12">
        <f t="shared" si="1"/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5"/>
      <c r="B40" s="15"/>
      <c r="C40" s="16" t="s">
        <v>9</v>
      </c>
      <c r="D40" s="17"/>
      <c r="E40" s="18"/>
      <c r="F40" s="18"/>
      <c r="G40" s="18">
        <f t="shared" si="1"/>
        <v>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5"/>
      <c r="B41" s="9"/>
      <c r="C41" s="10" t="s">
        <v>11</v>
      </c>
      <c r="D41" s="11"/>
      <c r="E41" s="12"/>
      <c r="F41" s="12"/>
      <c r="G41" s="12">
        <f t="shared" si="1"/>
        <v>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5"/>
      <c r="B42" s="15"/>
      <c r="C42" s="16" t="s">
        <v>13</v>
      </c>
      <c r="D42" s="17"/>
      <c r="E42" s="18"/>
      <c r="F42" s="18"/>
      <c r="G42" s="18">
        <f t="shared" si="1"/>
        <v>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5"/>
      <c r="B43" s="9"/>
      <c r="C43" s="10" t="s">
        <v>8</v>
      </c>
      <c r="D43" s="11"/>
      <c r="E43" s="12"/>
      <c r="F43" s="12"/>
      <c r="G43" s="12">
        <f t="shared" si="1"/>
        <v>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5"/>
      <c r="B44" s="15"/>
      <c r="C44" s="16" t="s">
        <v>9</v>
      </c>
      <c r="D44" s="17"/>
      <c r="E44" s="18"/>
      <c r="F44" s="18"/>
      <c r="G44" s="18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5"/>
      <c r="B45" s="9"/>
      <c r="C45" s="10" t="s">
        <v>11</v>
      </c>
      <c r="D45" s="11"/>
      <c r="E45" s="12"/>
      <c r="F45" s="12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5"/>
      <c r="B46" s="26"/>
      <c r="C46" s="16" t="s">
        <v>13</v>
      </c>
      <c r="D46" s="17"/>
      <c r="E46" s="18"/>
      <c r="F46" s="18"/>
      <c r="G46" s="18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7"/>
      <c r="B47" s="28"/>
      <c r="C47" s="10"/>
      <c r="D47" s="11"/>
      <c r="E47" s="12"/>
      <c r="F47" s="12"/>
      <c r="G47" s="12">
        <f t="shared" si="1"/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 ht="24.75" customHeight="1">
      <c r="A48" s="27"/>
      <c r="B48" s="26"/>
      <c r="C48" s="16"/>
      <c r="D48" s="17"/>
      <c r="E48" s="18"/>
      <c r="F48" s="18"/>
      <c r="G48" s="18">
        <f t="shared" si="1"/>
        <v>0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</row>
    <row r="49" ht="24.75" customHeight="1">
      <c r="A49" s="27"/>
      <c r="B49" s="28"/>
      <c r="C49" s="10"/>
      <c r="D49" s="11"/>
      <c r="E49" s="12"/>
      <c r="F49" s="12"/>
      <c r="G49" s="12">
        <f t="shared" si="1"/>
        <v>0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 ht="24.75" customHeight="1">
      <c r="A50" s="27"/>
      <c r="B50" s="26"/>
      <c r="C50" s="16"/>
      <c r="D50" s="17"/>
      <c r="E50" s="18"/>
      <c r="F50" s="18"/>
      <c r="G50" s="18">
        <f t="shared" si="1"/>
        <v>0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 ht="24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 ht="24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 ht="24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 ht="24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ht="24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 ht="24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 ht="24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 ht="24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 ht="24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</row>
    <row r="60" ht="24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 ht="24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 ht="24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 ht="24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 ht="24.75" customHeight="1">
      <c r="A64" s="27"/>
      <c r="B64" s="27"/>
      <c r="C64" s="27"/>
      <c r="D64" s="27"/>
      <c r="E64" s="27"/>
      <c r="F64" s="27"/>
      <c r="G64" s="2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7"/>
      <c r="B65" s="27"/>
      <c r="C65" s="27"/>
      <c r="D65" s="27"/>
      <c r="E65" s="27"/>
      <c r="F65" s="27"/>
      <c r="G65" s="2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7"/>
      <c r="B66" s="27"/>
      <c r="C66" s="27"/>
      <c r="D66" s="27"/>
      <c r="E66" s="27"/>
      <c r="F66" s="27"/>
      <c r="G66" s="2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7"/>
      <c r="B67" s="27"/>
      <c r="C67" s="27"/>
      <c r="D67" s="27"/>
      <c r="E67" s="27"/>
      <c r="F67" s="27"/>
      <c r="G67" s="2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7"/>
      <c r="B68" s="27"/>
      <c r="C68" s="27"/>
      <c r="D68" s="27"/>
      <c r="E68" s="27"/>
      <c r="F68" s="27"/>
      <c r="G68" s="2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7"/>
      <c r="B69" s="27"/>
      <c r="C69" s="27"/>
      <c r="D69" s="27"/>
      <c r="E69" s="27"/>
      <c r="F69" s="27"/>
      <c r="G69" s="2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7"/>
      <c r="B70" s="27"/>
      <c r="C70" s="27"/>
      <c r="D70" s="27"/>
      <c r="E70" s="27"/>
      <c r="F70" s="27"/>
      <c r="G70" s="2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7"/>
      <c r="B71" s="27"/>
      <c r="C71" s="27"/>
      <c r="D71" s="27"/>
      <c r="E71" s="27"/>
      <c r="F71" s="27"/>
      <c r="G71" s="2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7"/>
      <c r="B72" s="27"/>
      <c r="C72" s="27"/>
      <c r="D72" s="27"/>
      <c r="E72" s="27"/>
      <c r="F72" s="27"/>
      <c r="G72" s="2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7"/>
      <c r="B73" s="27"/>
      <c r="C73" s="27"/>
      <c r="D73" s="27"/>
      <c r="E73" s="27"/>
      <c r="F73" s="27"/>
      <c r="G73" s="2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7"/>
      <c r="B74" s="27"/>
      <c r="C74" s="27"/>
      <c r="D74" s="27"/>
      <c r="E74" s="27"/>
      <c r="F74" s="27"/>
      <c r="G74" s="2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7"/>
      <c r="B75" s="27"/>
      <c r="C75" s="27"/>
      <c r="D75" s="27"/>
      <c r="E75" s="27"/>
      <c r="F75" s="27"/>
      <c r="G75" s="2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7"/>
      <c r="B76" s="27"/>
      <c r="C76" s="27"/>
      <c r="D76" s="27"/>
      <c r="E76" s="27"/>
      <c r="F76" s="27"/>
      <c r="G76" s="2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7"/>
      <c r="B77" s="27"/>
      <c r="C77" s="27"/>
      <c r="D77" s="27"/>
      <c r="E77" s="27"/>
      <c r="F77" s="27"/>
      <c r="G77" s="2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7"/>
      <c r="B78" s="27"/>
      <c r="C78" s="27"/>
      <c r="D78" s="27"/>
      <c r="E78" s="27"/>
      <c r="F78" s="27"/>
      <c r="G78" s="2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7"/>
      <c r="B79" s="27"/>
      <c r="C79" s="27"/>
      <c r="D79" s="27"/>
      <c r="E79" s="27"/>
      <c r="F79" s="27"/>
      <c r="G79" s="2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7"/>
      <c r="B80" s="27"/>
      <c r="C80" s="27"/>
      <c r="D80" s="27"/>
      <c r="E80" s="27"/>
      <c r="F80" s="27"/>
      <c r="G80" s="2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7"/>
      <c r="B81" s="27"/>
      <c r="C81" s="27"/>
      <c r="D81" s="27"/>
      <c r="E81" s="27"/>
      <c r="F81" s="27"/>
      <c r="G81" s="2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7"/>
      <c r="B82" s="27"/>
      <c r="C82" s="27"/>
      <c r="D82" s="27"/>
      <c r="E82" s="27"/>
      <c r="F82" s="27"/>
      <c r="G82" s="2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7"/>
      <c r="B83" s="27"/>
      <c r="C83" s="27"/>
      <c r="D83" s="27"/>
      <c r="E83" s="27"/>
      <c r="F83" s="27"/>
      <c r="G83" s="2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7"/>
      <c r="B84" s="27"/>
      <c r="C84" s="27"/>
      <c r="D84" s="27"/>
      <c r="E84" s="27"/>
      <c r="F84" s="27"/>
      <c r="G84" s="2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7"/>
      <c r="B85" s="27"/>
      <c r="C85" s="27"/>
      <c r="D85" s="27"/>
      <c r="E85" s="27"/>
      <c r="F85" s="27"/>
      <c r="G85" s="2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7"/>
      <c r="B86" s="27"/>
      <c r="C86" s="27"/>
      <c r="D86" s="27"/>
      <c r="E86" s="27"/>
      <c r="F86" s="27"/>
      <c r="G86" s="2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7"/>
      <c r="B87" s="27"/>
      <c r="C87" s="27"/>
      <c r="D87" s="27"/>
      <c r="E87" s="27"/>
      <c r="F87" s="27"/>
      <c r="G87" s="2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9"/>
      <c r="C88" s="30"/>
      <c r="D88" s="30"/>
      <c r="E88" s="30"/>
      <c r="F88" s="30"/>
      <c r="G88" s="30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9"/>
      <c r="C89" s="30"/>
      <c r="D89" s="30"/>
      <c r="E89" s="30"/>
      <c r="F89" s="30"/>
      <c r="G89" s="30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9"/>
      <c r="C90" s="30"/>
      <c r="D90" s="30"/>
      <c r="E90" s="30"/>
      <c r="F90" s="30"/>
      <c r="G90" s="30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9"/>
      <c r="C91" s="30"/>
      <c r="D91" s="30"/>
      <c r="E91" s="30"/>
      <c r="F91" s="30"/>
      <c r="G91" s="30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9"/>
      <c r="C92" s="30"/>
      <c r="D92" s="30"/>
      <c r="E92" s="30"/>
      <c r="F92" s="30"/>
      <c r="G92" s="30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9"/>
      <c r="C93" s="30"/>
      <c r="D93" s="30"/>
      <c r="E93" s="30"/>
      <c r="F93" s="30"/>
      <c r="G93" s="30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9"/>
      <c r="C94" s="30"/>
      <c r="D94" s="30"/>
      <c r="E94" s="30"/>
      <c r="F94" s="30"/>
      <c r="G94" s="30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9"/>
      <c r="C95" s="30"/>
      <c r="D95" s="30"/>
      <c r="E95" s="30"/>
      <c r="F95" s="30"/>
      <c r="G95" s="30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9"/>
      <c r="C96" s="30"/>
      <c r="D96" s="30"/>
      <c r="E96" s="30"/>
      <c r="F96" s="30"/>
      <c r="G96" s="30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9"/>
      <c r="C97" s="30"/>
      <c r="D97" s="30"/>
      <c r="E97" s="30"/>
      <c r="F97" s="30"/>
      <c r="G97" s="30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9"/>
      <c r="C98" s="30"/>
      <c r="D98" s="30"/>
      <c r="E98" s="30"/>
      <c r="F98" s="30"/>
      <c r="G98" s="30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9"/>
      <c r="C99" s="30"/>
      <c r="D99" s="30"/>
      <c r="E99" s="30"/>
      <c r="F99" s="30"/>
      <c r="G99" s="30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9"/>
      <c r="C100" s="30"/>
      <c r="D100" s="30"/>
      <c r="E100" s="30"/>
      <c r="F100" s="30"/>
      <c r="G100" s="30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9"/>
      <c r="C101" s="30"/>
      <c r="D101" s="30"/>
      <c r="E101" s="30"/>
      <c r="F101" s="30"/>
      <c r="G101" s="30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9"/>
      <c r="C102" s="30"/>
      <c r="D102" s="30"/>
      <c r="E102" s="30"/>
      <c r="F102" s="30"/>
      <c r="G102" s="30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9"/>
      <c r="C103" s="30"/>
      <c r="D103" s="30"/>
      <c r="E103" s="30"/>
      <c r="F103" s="30"/>
      <c r="G103" s="30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9"/>
      <c r="C104" s="30"/>
      <c r="D104" s="30"/>
      <c r="E104" s="30"/>
      <c r="F104" s="30"/>
      <c r="G104" s="30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9"/>
      <c r="C105" s="30"/>
      <c r="D105" s="30"/>
      <c r="E105" s="30"/>
      <c r="F105" s="30"/>
      <c r="G105" s="30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9"/>
      <c r="C106" s="30"/>
      <c r="D106" s="30"/>
      <c r="E106" s="30"/>
      <c r="F106" s="30"/>
      <c r="G106" s="30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9"/>
      <c r="C107" s="30"/>
      <c r="D107" s="30"/>
      <c r="E107" s="30"/>
      <c r="F107" s="30"/>
      <c r="G107" s="30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9"/>
      <c r="C108" s="30"/>
      <c r="D108" s="30"/>
      <c r="E108" s="30"/>
      <c r="F108" s="30"/>
      <c r="G108" s="30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9"/>
      <c r="C109" s="30"/>
      <c r="D109" s="30"/>
      <c r="E109" s="30"/>
      <c r="F109" s="30"/>
      <c r="G109" s="30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9"/>
      <c r="C110" s="30"/>
      <c r="D110" s="30"/>
      <c r="E110" s="30"/>
      <c r="F110" s="30"/>
      <c r="G110" s="30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9"/>
      <c r="C111" s="30"/>
      <c r="D111" s="30"/>
      <c r="E111" s="30"/>
      <c r="F111" s="30"/>
      <c r="G111" s="30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9"/>
      <c r="C112" s="30"/>
      <c r="D112" s="30"/>
      <c r="E112" s="30"/>
      <c r="F112" s="30"/>
      <c r="G112" s="30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9"/>
      <c r="C113" s="30"/>
      <c r="D113" s="30"/>
      <c r="E113" s="30"/>
      <c r="F113" s="30"/>
      <c r="G113" s="30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9"/>
      <c r="C114" s="30"/>
      <c r="D114" s="30"/>
      <c r="E114" s="30"/>
      <c r="F114" s="30"/>
      <c r="G114" s="30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9"/>
      <c r="C115" s="30"/>
      <c r="D115" s="30"/>
      <c r="E115" s="30"/>
      <c r="F115" s="30"/>
      <c r="G115" s="30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9"/>
      <c r="C116" s="30"/>
      <c r="D116" s="30"/>
      <c r="E116" s="30"/>
      <c r="F116" s="30"/>
      <c r="G116" s="30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9"/>
      <c r="C117" s="30"/>
      <c r="D117" s="30"/>
      <c r="E117" s="30"/>
      <c r="F117" s="30"/>
      <c r="G117" s="30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9"/>
      <c r="C118" s="30"/>
      <c r="D118" s="30"/>
      <c r="E118" s="30"/>
      <c r="F118" s="30"/>
      <c r="G118" s="30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9"/>
      <c r="C119" s="30"/>
      <c r="D119" s="30"/>
      <c r="E119" s="30"/>
      <c r="F119" s="30"/>
      <c r="G119" s="30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9"/>
      <c r="C120" s="30"/>
      <c r="D120" s="30"/>
      <c r="E120" s="30"/>
      <c r="F120" s="30"/>
      <c r="G120" s="30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9"/>
      <c r="C121" s="30"/>
      <c r="D121" s="30"/>
      <c r="E121" s="30"/>
      <c r="F121" s="30"/>
      <c r="G121" s="30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9"/>
      <c r="C122" s="30"/>
      <c r="D122" s="30"/>
      <c r="E122" s="30"/>
      <c r="F122" s="30"/>
      <c r="G122" s="30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9"/>
      <c r="C123" s="30"/>
      <c r="D123" s="30"/>
      <c r="E123" s="30"/>
      <c r="F123" s="30"/>
      <c r="G123" s="30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9"/>
      <c r="C124" s="30"/>
      <c r="D124" s="30"/>
      <c r="E124" s="30"/>
      <c r="F124" s="30"/>
      <c r="G124" s="30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9"/>
      <c r="C125" s="30"/>
      <c r="D125" s="30"/>
      <c r="E125" s="30"/>
      <c r="F125" s="30"/>
      <c r="G125" s="30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9"/>
      <c r="C126" s="30"/>
      <c r="D126" s="30"/>
      <c r="E126" s="30"/>
      <c r="F126" s="30"/>
      <c r="G126" s="30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9"/>
      <c r="C127" s="30"/>
      <c r="D127" s="30"/>
      <c r="E127" s="30"/>
      <c r="F127" s="30"/>
      <c r="G127" s="30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9"/>
      <c r="C128" s="30"/>
      <c r="D128" s="30"/>
      <c r="E128" s="30"/>
      <c r="F128" s="30"/>
      <c r="G128" s="30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9"/>
      <c r="C129" s="30"/>
      <c r="D129" s="30"/>
      <c r="E129" s="30"/>
      <c r="F129" s="30"/>
      <c r="G129" s="30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9"/>
      <c r="C130" s="30"/>
      <c r="D130" s="30"/>
      <c r="E130" s="30"/>
      <c r="F130" s="30"/>
      <c r="G130" s="30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9"/>
      <c r="C131" s="30"/>
      <c r="D131" s="30"/>
      <c r="E131" s="30"/>
      <c r="F131" s="30"/>
      <c r="G131" s="30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9"/>
      <c r="C132" s="30"/>
      <c r="D132" s="30"/>
      <c r="E132" s="30"/>
      <c r="F132" s="30"/>
      <c r="G132" s="30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9"/>
      <c r="C133" s="30"/>
      <c r="D133" s="30"/>
      <c r="E133" s="30"/>
      <c r="F133" s="30"/>
      <c r="G133" s="30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9"/>
      <c r="C134" s="30"/>
      <c r="D134" s="30"/>
      <c r="E134" s="30"/>
      <c r="F134" s="30"/>
      <c r="G134" s="30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9"/>
      <c r="C135" s="30"/>
      <c r="D135" s="30"/>
      <c r="E135" s="30"/>
      <c r="F135" s="30"/>
      <c r="G135" s="30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9"/>
      <c r="C136" s="30"/>
      <c r="D136" s="30"/>
      <c r="E136" s="30"/>
      <c r="F136" s="30"/>
      <c r="G136" s="30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9"/>
      <c r="C137" s="30"/>
      <c r="D137" s="30"/>
      <c r="E137" s="30"/>
      <c r="F137" s="30"/>
      <c r="G137" s="30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9"/>
      <c r="C138" s="30"/>
      <c r="D138" s="30"/>
      <c r="E138" s="30"/>
      <c r="F138" s="30"/>
      <c r="G138" s="30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9"/>
      <c r="C139" s="30"/>
      <c r="D139" s="30"/>
      <c r="E139" s="30"/>
      <c r="F139" s="30"/>
      <c r="G139" s="30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9"/>
      <c r="C140" s="30"/>
      <c r="D140" s="30"/>
      <c r="E140" s="30"/>
      <c r="F140" s="30"/>
      <c r="G140" s="30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9"/>
      <c r="C141" s="30"/>
      <c r="D141" s="30"/>
      <c r="E141" s="30"/>
      <c r="F141" s="30"/>
      <c r="G141" s="30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9"/>
      <c r="C142" s="30"/>
      <c r="D142" s="30"/>
      <c r="E142" s="30"/>
      <c r="F142" s="30"/>
      <c r="G142" s="30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9"/>
      <c r="C143" s="30"/>
      <c r="D143" s="30"/>
      <c r="E143" s="30"/>
      <c r="F143" s="30"/>
      <c r="G143" s="30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9"/>
      <c r="C144" s="30"/>
      <c r="D144" s="30"/>
      <c r="E144" s="30"/>
      <c r="F144" s="30"/>
      <c r="G144" s="30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9"/>
      <c r="C145" s="30"/>
      <c r="D145" s="30"/>
      <c r="E145" s="30"/>
      <c r="F145" s="30"/>
      <c r="G145" s="30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9"/>
      <c r="C146" s="30"/>
      <c r="D146" s="30"/>
      <c r="E146" s="30"/>
      <c r="F146" s="30"/>
      <c r="G146" s="30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9"/>
      <c r="C147" s="30"/>
      <c r="D147" s="30"/>
      <c r="E147" s="30"/>
      <c r="F147" s="30"/>
      <c r="G147" s="30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9"/>
      <c r="C148" s="30"/>
      <c r="D148" s="30"/>
      <c r="E148" s="30"/>
      <c r="F148" s="30"/>
      <c r="G148" s="30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9"/>
      <c r="C149" s="30"/>
      <c r="D149" s="30"/>
      <c r="E149" s="30"/>
      <c r="F149" s="30"/>
      <c r="G149" s="30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9"/>
      <c r="C150" s="30"/>
      <c r="D150" s="30"/>
      <c r="E150" s="30"/>
      <c r="F150" s="30"/>
      <c r="G150" s="30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9"/>
      <c r="C151" s="30"/>
      <c r="D151" s="30"/>
      <c r="E151" s="30"/>
      <c r="F151" s="30"/>
      <c r="G151" s="30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9"/>
      <c r="C152" s="30"/>
      <c r="D152" s="30"/>
      <c r="E152" s="30"/>
      <c r="F152" s="30"/>
      <c r="G152" s="30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9"/>
      <c r="C153" s="30"/>
      <c r="D153" s="30"/>
      <c r="E153" s="30"/>
      <c r="F153" s="30"/>
      <c r="G153" s="30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9"/>
      <c r="C154" s="30"/>
      <c r="D154" s="30"/>
      <c r="E154" s="30"/>
      <c r="F154" s="30"/>
      <c r="G154" s="30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9"/>
      <c r="C155" s="30"/>
      <c r="D155" s="30"/>
      <c r="E155" s="30"/>
      <c r="F155" s="30"/>
      <c r="G155" s="30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9"/>
      <c r="C156" s="30"/>
      <c r="D156" s="30"/>
      <c r="E156" s="30"/>
      <c r="F156" s="30"/>
      <c r="G156" s="30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9"/>
      <c r="C157" s="30"/>
      <c r="D157" s="30"/>
      <c r="E157" s="30"/>
      <c r="F157" s="30"/>
      <c r="G157" s="30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9"/>
      <c r="C158" s="30"/>
      <c r="D158" s="30"/>
      <c r="E158" s="30"/>
      <c r="F158" s="30"/>
      <c r="G158" s="30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9"/>
      <c r="C159" s="30"/>
      <c r="D159" s="30"/>
      <c r="E159" s="30"/>
      <c r="F159" s="30"/>
      <c r="G159" s="30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9"/>
      <c r="C160" s="30"/>
      <c r="D160" s="30"/>
      <c r="E160" s="30"/>
      <c r="F160" s="30"/>
      <c r="G160" s="30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9"/>
      <c r="C161" s="30"/>
      <c r="D161" s="30"/>
      <c r="E161" s="30"/>
      <c r="F161" s="30"/>
      <c r="G161" s="30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9"/>
      <c r="C162" s="30"/>
      <c r="D162" s="30"/>
      <c r="E162" s="30"/>
      <c r="F162" s="30"/>
      <c r="G162" s="30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9"/>
      <c r="C163" s="30"/>
      <c r="D163" s="30"/>
      <c r="E163" s="30"/>
      <c r="F163" s="30"/>
      <c r="G163" s="30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9"/>
      <c r="C164" s="30"/>
      <c r="D164" s="30"/>
      <c r="E164" s="30"/>
      <c r="F164" s="30"/>
      <c r="G164" s="30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9"/>
      <c r="C165" s="30"/>
      <c r="D165" s="30"/>
      <c r="E165" s="30"/>
      <c r="F165" s="30"/>
      <c r="G165" s="30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9"/>
      <c r="C166" s="30"/>
      <c r="D166" s="30"/>
      <c r="E166" s="30"/>
      <c r="F166" s="30"/>
      <c r="G166" s="30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9"/>
      <c r="C167" s="30"/>
      <c r="D167" s="30"/>
      <c r="E167" s="30"/>
      <c r="F167" s="30"/>
      <c r="G167" s="30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9"/>
      <c r="C168" s="30"/>
      <c r="D168" s="30"/>
      <c r="E168" s="30"/>
      <c r="F168" s="30"/>
      <c r="G168" s="30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9"/>
      <c r="C169" s="30"/>
      <c r="D169" s="30"/>
      <c r="E169" s="30"/>
      <c r="F169" s="30"/>
      <c r="G169" s="30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9"/>
      <c r="C170" s="30"/>
      <c r="D170" s="30"/>
      <c r="E170" s="30"/>
      <c r="F170" s="30"/>
      <c r="G170" s="30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9"/>
      <c r="C171" s="30"/>
      <c r="D171" s="30"/>
      <c r="E171" s="30"/>
      <c r="F171" s="30"/>
      <c r="G171" s="30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9"/>
      <c r="C172" s="30"/>
      <c r="D172" s="30"/>
      <c r="E172" s="30"/>
      <c r="F172" s="30"/>
      <c r="G172" s="30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9"/>
      <c r="C173" s="30"/>
      <c r="D173" s="30"/>
      <c r="E173" s="30"/>
      <c r="F173" s="30"/>
      <c r="G173" s="30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9"/>
      <c r="C174" s="30"/>
      <c r="D174" s="30"/>
      <c r="E174" s="30"/>
      <c r="F174" s="30"/>
      <c r="G174" s="30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9"/>
      <c r="C175" s="30"/>
      <c r="D175" s="30"/>
      <c r="E175" s="30"/>
      <c r="F175" s="30"/>
      <c r="G175" s="30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9"/>
      <c r="C176" s="30"/>
      <c r="D176" s="30"/>
      <c r="E176" s="30"/>
      <c r="F176" s="30"/>
      <c r="G176" s="30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9"/>
      <c r="C177" s="30"/>
      <c r="D177" s="30"/>
      <c r="E177" s="30"/>
      <c r="F177" s="30"/>
      <c r="G177" s="30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9"/>
      <c r="C178" s="30"/>
      <c r="D178" s="30"/>
      <c r="E178" s="30"/>
      <c r="F178" s="30"/>
      <c r="G178" s="30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9"/>
      <c r="C179" s="30"/>
      <c r="D179" s="30"/>
      <c r="E179" s="30"/>
      <c r="F179" s="30"/>
      <c r="G179" s="30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9"/>
      <c r="C180" s="30"/>
      <c r="D180" s="30"/>
      <c r="E180" s="30"/>
      <c r="F180" s="30"/>
      <c r="G180" s="30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9"/>
      <c r="C181" s="30"/>
      <c r="D181" s="30"/>
      <c r="E181" s="30"/>
      <c r="F181" s="30"/>
      <c r="G181" s="30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9"/>
      <c r="C182" s="30"/>
      <c r="D182" s="30"/>
      <c r="E182" s="30"/>
      <c r="F182" s="30"/>
      <c r="G182" s="30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9"/>
      <c r="C183" s="30"/>
      <c r="D183" s="30"/>
      <c r="E183" s="30"/>
      <c r="F183" s="30"/>
      <c r="G183" s="30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9"/>
      <c r="C184" s="30"/>
      <c r="D184" s="30"/>
      <c r="E184" s="30"/>
      <c r="F184" s="30"/>
      <c r="G184" s="30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9"/>
      <c r="C185" s="30"/>
      <c r="D185" s="30"/>
      <c r="E185" s="30"/>
      <c r="F185" s="30"/>
      <c r="G185" s="30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9"/>
      <c r="C186" s="30"/>
      <c r="D186" s="30"/>
      <c r="E186" s="30"/>
      <c r="F186" s="30"/>
      <c r="G186" s="30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9"/>
      <c r="C187" s="30"/>
      <c r="D187" s="30"/>
      <c r="E187" s="30"/>
      <c r="F187" s="30"/>
      <c r="G187" s="30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9"/>
      <c r="C188" s="30"/>
      <c r="D188" s="30"/>
      <c r="E188" s="30"/>
      <c r="F188" s="30"/>
      <c r="G188" s="30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9"/>
      <c r="C189" s="30"/>
      <c r="D189" s="30"/>
      <c r="E189" s="30"/>
      <c r="F189" s="30"/>
      <c r="G189" s="30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9"/>
      <c r="C190" s="30"/>
      <c r="D190" s="30"/>
      <c r="E190" s="30"/>
      <c r="F190" s="30"/>
      <c r="G190" s="30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9"/>
      <c r="C191" s="30"/>
      <c r="D191" s="30"/>
      <c r="E191" s="30"/>
      <c r="F191" s="30"/>
      <c r="G191" s="30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9"/>
      <c r="C192" s="30"/>
      <c r="D192" s="30"/>
      <c r="E192" s="30"/>
      <c r="F192" s="30"/>
      <c r="G192" s="30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9"/>
      <c r="C193" s="30"/>
      <c r="D193" s="30"/>
      <c r="E193" s="30"/>
      <c r="F193" s="30"/>
      <c r="G193" s="30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9"/>
      <c r="C194" s="30"/>
      <c r="D194" s="30"/>
      <c r="E194" s="30"/>
      <c r="F194" s="30"/>
      <c r="G194" s="30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9"/>
      <c r="C195" s="30"/>
      <c r="D195" s="30"/>
      <c r="E195" s="30"/>
      <c r="F195" s="30"/>
      <c r="G195" s="30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9"/>
      <c r="C196" s="30"/>
      <c r="D196" s="30"/>
      <c r="E196" s="30"/>
      <c r="F196" s="30"/>
      <c r="G196" s="30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9"/>
      <c r="C197" s="30"/>
      <c r="D197" s="30"/>
      <c r="E197" s="30"/>
      <c r="F197" s="30"/>
      <c r="G197" s="30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9"/>
      <c r="C198" s="30"/>
      <c r="D198" s="30"/>
      <c r="E198" s="30"/>
      <c r="F198" s="30"/>
      <c r="G198" s="30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9"/>
      <c r="C199" s="30"/>
      <c r="D199" s="30"/>
      <c r="E199" s="30"/>
      <c r="F199" s="30"/>
      <c r="G199" s="30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9"/>
      <c r="C200" s="30"/>
      <c r="D200" s="30"/>
      <c r="E200" s="30"/>
      <c r="F200" s="30"/>
      <c r="G200" s="30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9"/>
      <c r="C201" s="30"/>
      <c r="D201" s="30"/>
      <c r="E201" s="30"/>
      <c r="F201" s="30"/>
      <c r="G201" s="30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9"/>
      <c r="C202" s="30"/>
      <c r="D202" s="30"/>
      <c r="E202" s="30"/>
      <c r="F202" s="30"/>
      <c r="G202" s="30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9"/>
      <c r="C203" s="30"/>
      <c r="D203" s="30"/>
      <c r="E203" s="30"/>
      <c r="F203" s="30"/>
      <c r="G203" s="30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9"/>
      <c r="C204" s="30"/>
      <c r="D204" s="30"/>
      <c r="E204" s="30"/>
      <c r="F204" s="30"/>
      <c r="G204" s="30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9"/>
      <c r="C205" s="30"/>
      <c r="D205" s="30"/>
      <c r="E205" s="30"/>
      <c r="F205" s="30"/>
      <c r="G205" s="30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9"/>
      <c r="C206" s="30"/>
      <c r="D206" s="30"/>
      <c r="E206" s="30"/>
      <c r="F206" s="30"/>
      <c r="G206" s="30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9"/>
      <c r="C207" s="30"/>
      <c r="D207" s="30"/>
      <c r="E207" s="30"/>
      <c r="F207" s="30"/>
      <c r="G207" s="30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9"/>
      <c r="C208" s="30"/>
      <c r="D208" s="30"/>
      <c r="E208" s="30"/>
      <c r="F208" s="30"/>
      <c r="G208" s="30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9"/>
      <c r="C209" s="30"/>
      <c r="D209" s="30"/>
      <c r="E209" s="30"/>
      <c r="F209" s="30"/>
      <c r="G209" s="30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9"/>
      <c r="C210" s="30"/>
      <c r="D210" s="30"/>
      <c r="E210" s="30"/>
      <c r="F210" s="30"/>
      <c r="G210" s="30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9"/>
      <c r="C211" s="30"/>
      <c r="D211" s="30"/>
      <c r="E211" s="30"/>
      <c r="F211" s="30"/>
      <c r="G211" s="30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9"/>
      <c r="C212" s="30"/>
      <c r="D212" s="30"/>
      <c r="E212" s="30"/>
      <c r="F212" s="30"/>
      <c r="G212" s="30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9"/>
      <c r="C213" s="30"/>
      <c r="D213" s="30"/>
      <c r="E213" s="30"/>
      <c r="F213" s="30"/>
      <c r="G213" s="30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9"/>
      <c r="C214" s="30"/>
      <c r="D214" s="30"/>
      <c r="E214" s="30"/>
      <c r="F214" s="30"/>
      <c r="G214" s="30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9"/>
      <c r="C215" s="30"/>
      <c r="D215" s="30"/>
      <c r="E215" s="30"/>
      <c r="F215" s="30"/>
      <c r="G215" s="30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9"/>
      <c r="C216" s="30"/>
      <c r="D216" s="30"/>
      <c r="E216" s="30"/>
      <c r="F216" s="30"/>
      <c r="G216" s="30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9"/>
      <c r="C217" s="30"/>
      <c r="D217" s="30"/>
      <c r="E217" s="30"/>
      <c r="F217" s="30"/>
      <c r="G217" s="30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9"/>
      <c r="C218" s="30"/>
      <c r="D218" s="30"/>
      <c r="E218" s="30"/>
      <c r="F218" s="30"/>
      <c r="G218" s="30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9"/>
      <c r="C219" s="30"/>
      <c r="D219" s="30"/>
      <c r="E219" s="30"/>
      <c r="F219" s="30"/>
      <c r="G219" s="30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9"/>
      <c r="C220" s="30"/>
      <c r="D220" s="30"/>
      <c r="E220" s="30"/>
      <c r="F220" s="30"/>
      <c r="G220" s="30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9"/>
      <c r="C221" s="30"/>
      <c r="D221" s="30"/>
      <c r="E221" s="30"/>
      <c r="F221" s="30"/>
      <c r="G221" s="30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9"/>
      <c r="C222" s="30"/>
      <c r="D222" s="30"/>
      <c r="E222" s="30"/>
      <c r="F222" s="30"/>
      <c r="G222" s="30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9"/>
      <c r="C223" s="30"/>
      <c r="D223" s="30"/>
      <c r="E223" s="30"/>
      <c r="F223" s="30"/>
      <c r="G223" s="30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9"/>
      <c r="C224" s="30"/>
      <c r="D224" s="30"/>
      <c r="E224" s="30"/>
      <c r="F224" s="30"/>
      <c r="G224" s="30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9"/>
      <c r="C225" s="30"/>
      <c r="D225" s="30"/>
      <c r="E225" s="30"/>
      <c r="F225" s="30"/>
      <c r="G225" s="30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9"/>
      <c r="C226" s="30"/>
      <c r="D226" s="30"/>
      <c r="E226" s="30"/>
      <c r="F226" s="30"/>
      <c r="G226" s="30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9"/>
      <c r="C227" s="30"/>
      <c r="D227" s="30"/>
      <c r="E227" s="30"/>
      <c r="F227" s="30"/>
      <c r="G227" s="30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9"/>
      <c r="C228" s="30"/>
      <c r="D228" s="30"/>
      <c r="E228" s="30"/>
      <c r="F228" s="30"/>
      <c r="G228" s="30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9"/>
      <c r="C229" s="30"/>
      <c r="D229" s="30"/>
      <c r="E229" s="30"/>
      <c r="F229" s="30"/>
      <c r="G229" s="30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9"/>
      <c r="C230" s="30"/>
      <c r="D230" s="30"/>
      <c r="E230" s="30"/>
      <c r="F230" s="30"/>
      <c r="G230" s="30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9"/>
      <c r="C231" s="30"/>
      <c r="D231" s="30"/>
      <c r="E231" s="30"/>
      <c r="F231" s="30"/>
      <c r="G231" s="30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9"/>
      <c r="C232" s="30"/>
      <c r="D232" s="30"/>
      <c r="E232" s="30"/>
      <c r="F232" s="30"/>
      <c r="G232" s="30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9"/>
      <c r="C233" s="30"/>
      <c r="D233" s="30"/>
      <c r="E233" s="30"/>
      <c r="F233" s="30"/>
      <c r="G233" s="30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9"/>
      <c r="C234" s="30"/>
      <c r="D234" s="30"/>
      <c r="E234" s="30"/>
      <c r="F234" s="30"/>
      <c r="G234" s="30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9"/>
      <c r="C235" s="30"/>
      <c r="D235" s="30"/>
      <c r="E235" s="30"/>
      <c r="F235" s="30"/>
      <c r="G235" s="30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9"/>
      <c r="C236" s="30"/>
      <c r="D236" s="30"/>
      <c r="E236" s="30"/>
      <c r="F236" s="30"/>
      <c r="G236" s="30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9"/>
      <c r="C237" s="30"/>
      <c r="D237" s="30"/>
      <c r="E237" s="30"/>
      <c r="F237" s="30"/>
      <c r="G237" s="30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9"/>
      <c r="C238" s="30"/>
      <c r="D238" s="30"/>
      <c r="E238" s="30"/>
      <c r="F238" s="30"/>
      <c r="G238" s="30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9"/>
      <c r="C239" s="30"/>
      <c r="D239" s="30"/>
      <c r="E239" s="30"/>
      <c r="F239" s="30"/>
      <c r="G239" s="30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9"/>
      <c r="C240" s="30"/>
      <c r="D240" s="30"/>
      <c r="E240" s="30"/>
      <c r="F240" s="30"/>
      <c r="G240" s="30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9"/>
      <c r="C241" s="30"/>
      <c r="D241" s="30"/>
      <c r="E241" s="30"/>
      <c r="F241" s="30"/>
      <c r="G241" s="30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9"/>
      <c r="C242" s="30"/>
      <c r="D242" s="30"/>
      <c r="E242" s="30"/>
      <c r="F242" s="30"/>
      <c r="G242" s="30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9"/>
      <c r="C243" s="30"/>
      <c r="D243" s="30"/>
      <c r="E243" s="30"/>
      <c r="F243" s="30"/>
      <c r="G243" s="30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9"/>
      <c r="C244" s="30"/>
      <c r="D244" s="30"/>
      <c r="E244" s="30"/>
      <c r="F244" s="30"/>
      <c r="G244" s="30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9"/>
      <c r="C245" s="30"/>
      <c r="D245" s="30"/>
      <c r="E245" s="30"/>
      <c r="F245" s="30"/>
      <c r="G245" s="30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9"/>
      <c r="C246" s="30"/>
      <c r="D246" s="30"/>
      <c r="E246" s="30"/>
      <c r="F246" s="30"/>
      <c r="G246" s="30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31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8"/>
      <c r="B3" s="32">
        <v>2013.0</v>
      </c>
      <c r="C3" s="33" t="s">
        <v>8</v>
      </c>
      <c r="D3" s="34">
        <v>41275.0</v>
      </c>
      <c r="E3" s="35">
        <f>'BALANÇA NOVA'!E3/1000000</f>
        <v>28.87674</v>
      </c>
      <c r="F3" s="35">
        <f>'BALANÇA NOVA'!F3/1000000</f>
        <v>13.262804</v>
      </c>
      <c r="G3" s="35">
        <f>'BALANÇA NOVA'!G3/1000000</f>
        <v>15.613936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8"/>
      <c r="B4" s="32">
        <v>2013.0</v>
      </c>
      <c r="C4" s="33" t="s">
        <v>9</v>
      </c>
      <c r="D4" s="34">
        <v>41306.0</v>
      </c>
      <c r="E4" s="35">
        <f>'BALANÇA NOVA'!E4/1000000</f>
        <v>23.523308</v>
      </c>
      <c r="F4" s="35">
        <f>'BALANÇA NOVA'!F4/1000000</f>
        <v>15.131459</v>
      </c>
      <c r="G4" s="35">
        <f>'BALANÇA NOVA'!G4/1000000</f>
        <v>8.391849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8"/>
      <c r="B5" s="32">
        <v>2013.0</v>
      </c>
      <c r="C5" s="33" t="s">
        <v>11</v>
      </c>
      <c r="D5" s="34">
        <v>41334.0</v>
      </c>
      <c r="E5" s="35">
        <f>'BALANÇA NOVA'!E5/1000000</f>
        <v>27.436345</v>
      </c>
      <c r="F5" s="35">
        <f>'BALANÇA NOVA'!F5/1000000</f>
        <v>14.374079</v>
      </c>
      <c r="G5" s="35">
        <f>'BALANÇA NOVA'!G5/1000000</f>
        <v>13.062266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8"/>
      <c r="B6" s="32">
        <v>2013.0</v>
      </c>
      <c r="C6" s="33" t="s">
        <v>13</v>
      </c>
      <c r="D6" s="34">
        <v>41365.0</v>
      </c>
      <c r="E6" s="35">
        <f>'BALANÇA NOVA'!E6/1000000</f>
        <v>29.162747</v>
      </c>
      <c r="F6" s="35">
        <f>'BALANÇA NOVA'!F6/1000000</f>
        <v>9.867566</v>
      </c>
      <c r="G6" s="35">
        <f>'BALANÇA NOVA'!G6/1000000</f>
        <v>19.295181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8"/>
      <c r="B7" s="32">
        <v>2014.0</v>
      </c>
      <c r="C7" s="33" t="s">
        <v>8</v>
      </c>
      <c r="D7" s="34">
        <v>41640.0</v>
      </c>
      <c r="E7" s="35">
        <f>'BALANÇA NOVA'!E7/1000000</f>
        <v>25.939087</v>
      </c>
      <c r="F7" s="35">
        <f>'BALANÇA NOVA'!F7/1000000</f>
        <v>16.3844</v>
      </c>
      <c r="G7" s="35">
        <f>'BALANÇA NOVA'!G7/1000000</f>
        <v>9.554687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8"/>
      <c r="B8" s="32">
        <v>2014.0</v>
      </c>
      <c r="C8" s="33" t="s">
        <v>9</v>
      </c>
      <c r="D8" s="34">
        <v>41671.0</v>
      </c>
      <c r="E8" s="35">
        <f>'BALANÇA NOVA'!E8/1000000</f>
        <v>0</v>
      </c>
      <c r="F8" s="35">
        <f>'BALANÇA NOVA'!F8/1000000</f>
        <v>0</v>
      </c>
      <c r="G8" s="35">
        <f>'BALANÇA NOVA'!G8/1000000</f>
        <v>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8"/>
      <c r="B9" s="32">
        <v>2014.0</v>
      </c>
      <c r="C9" s="33" t="s">
        <v>11</v>
      </c>
      <c r="D9" s="34">
        <v>41699.0</v>
      </c>
      <c r="E9" s="35">
        <f>'BALANÇA NOVA'!E9/1000000</f>
        <v>0</v>
      </c>
      <c r="F9" s="35">
        <f>'BALANÇA NOVA'!F9/1000000</f>
        <v>0</v>
      </c>
      <c r="G9" s="35">
        <f>'BALANÇA NOVA'!G9/1000000</f>
        <v>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8"/>
      <c r="B10" s="32">
        <v>2014.0</v>
      </c>
      <c r="C10" s="33" t="s">
        <v>13</v>
      </c>
      <c r="D10" s="34">
        <v>41730.0</v>
      </c>
      <c r="E10" s="35">
        <f>'BALANÇA NOVA'!E10/1000000</f>
        <v>0</v>
      </c>
      <c r="F10" s="35">
        <f>'BALANÇA NOVA'!F10/1000000</f>
        <v>0</v>
      </c>
      <c r="G10" s="35">
        <f>'BALANÇA NOVA'!G10/1000000</f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8"/>
      <c r="B11" s="32">
        <v>2015.0</v>
      </c>
      <c r="C11" s="33" t="s">
        <v>8</v>
      </c>
      <c r="D11" s="34">
        <v>42005.0</v>
      </c>
      <c r="E11" s="35">
        <f>'BALANÇA NOVA'!E11/1000000</f>
        <v>0</v>
      </c>
      <c r="F11" s="35">
        <f>'BALANÇA NOVA'!F11/1000000</f>
        <v>0</v>
      </c>
      <c r="G11" s="35">
        <f>'BALANÇA NOVA'!G11/1000000</f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8"/>
      <c r="B12" s="32">
        <v>2015.0</v>
      </c>
      <c r="C12" s="33" t="s">
        <v>9</v>
      </c>
      <c r="D12" s="34">
        <v>42036.0</v>
      </c>
      <c r="E12" s="35">
        <f>'BALANÇA NOVA'!E12/1000000</f>
        <v>0</v>
      </c>
      <c r="F12" s="35">
        <f>'BALANÇA NOVA'!F12/1000000</f>
        <v>0</v>
      </c>
      <c r="G12" s="35">
        <f>'BALANÇA NOVA'!G12/1000000</f>
        <v>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8"/>
      <c r="B13" s="32">
        <v>2015.0</v>
      </c>
      <c r="C13" s="33" t="s">
        <v>11</v>
      </c>
      <c r="D13" s="34">
        <v>42064.0</v>
      </c>
      <c r="E13" s="35">
        <f>'BALANÇA NOVA'!E13/1000000</f>
        <v>0</v>
      </c>
      <c r="F13" s="35">
        <f>'BALANÇA NOVA'!F13/1000000</f>
        <v>0</v>
      </c>
      <c r="G13" s="35">
        <f>'BALANÇA NOVA'!G13/1000000</f>
        <v>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5"/>
      <c r="B14" s="32">
        <v>2015.0</v>
      </c>
      <c r="C14" s="33" t="s">
        <v>13</v>
      </c>
      <c r="D14" s="34">
        <v>42095.0</v>
      </c>
      <c r="E14" s="35">
        <f>'BALANÇA NOVA'!E14/1000000</f>
        <v>0</v>
      </c>
      <c r="F14" s="35">
        <f>'BALANÇA NOVA'!F14/1000000</f>
        <v>0</v>
      </c>
      <c r="G14" s="35">
        <f>'BALANÇA NOVA'!G14/1000000</f>
        <v>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5"/>
      <c r="B15" s="32">
        <v>2016.0</v>
      </c>
      <c r="C15" s="33" t="s">
        <v>8</v>
      </c>
      <c r="D15" s="34">
        <v>42370.0</v>
      </c>
      <c r="E15" s="35">
        <f>'BALANÇA NOVA'!E15/1000000</f>
        <v>0</v>
      </c>
      <c r="F15" s="35">
        <f>'BALANÇA NOVA'!F15/1000000</f>
        <v>0</v>
      </c>
      <c r="G15" s="35">
        <f>'BALANÇA NOVA'!G15/1000000</f>
        <v>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5"/>
      <c r="B16" s="32">
        <v>2016.0</v>
      </c>
      <c r="C16" s="33" t="s">
        <v>9</v>
      </c>
      <c r="D16" s="34">
        <v>42401.0</v>
      </c>
      <c r="E16" s="35">
        <f>'BALANÇA NOVA'!E16/1000000</f>
        <v>0</v>
      </c>
      <c r="F16" s="35">
        <f>'BALANÇA NOVA'!F16/1000000</f>
        <v>0</v>
      </c>
      <c r="G16" s="35">
        <f>'BALANÇA NOVA'!G16/1000000</f>
        <v>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5"/>
      <c r="B17" s="32">
        <v>2016.0</v>
      </c>
      <c r="C17" s="33" t="s">
        <v>11</v>
      </c>
      <c r="D17" s="34">
        <v>42430.0</v>
      </c>
      <c r="E17" s="35">
        <f>'BALANÇA NOVA'!E17/1000000</f>
        <v>0</v>
      </c>
      <c r="F17" s="35">
        <f>'BALANÇA NOVA'!F17/1000000</f>
        <v>0</v>
      </c>
      <c r="G17" s="35">
        <f>'BALANÇA NOVA'!G17/1000000</f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5"/>
      <c r="B18" s="32">
        <v>2016.0</v>
      </c>
      <c r="C18" s="33" t="s">
        <v>13</v>
      </c>
      <c r="D18" s="34">
        <v>42461.0</v>
      </c>
      <c r="E18" s="35">
        <f>'BALANÇA NOVA'!E18/1000000</f>
        <v>0</v>
      </c>
      <c r="F18" s="35">
        <f>'BALANÇA NOVA'!F18/1000000</f>
        <v>0</v>
      </c>
      <c r="G18" s="35">
        <f>'BALANÇA NOVA'!G18/1000000</f>
        <v>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5"/>
      <c r="B19" s="32">
        <v>2017.0</v>
      </c>
      <c r="C19" s="33" t="s">
        <v>8</v>
      </c>
      <c r="D19" s="34">
        <v>42736.0</v>
      </c>
      <c r="E19" s="35">
        <f>'BALANÇA NOVA'!E19/1000000</f>
        <v>0</v>
      </c>
      <c r="F19" s="35">
        <f>'BALANÇA NOVA'!F19/1000000</f>
        <v>0</v>
      </c>
      <c r="G19" s="35">
        <f>'BALANÇA NOVA'!G19/1000000</f>
        <v>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5"/>
      <c r="B20" s="32">
        <v>2017.0</v>
      </c>
      <c r="C20" s="33" t="s">
        <v>9</v>
      </c>
      <c r="D20" s="34">
        <v>42767.0</v>
      </c>
      <c r="E20" s="35">
        <f>'BALANÇA NOVA'!E20/1000000</f>
        <v>0</v>
      </c>
      <c r="F20" s="35">
        <f>'BALANÇA NOVA'!F20/1000000</f>
        <v>0</v>
      </c>
      <c r="G20" s="35">
        <f>'BALANÇA NOVA'!G20/1000000</f>
        <v>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5"/>
      <c r="B21" s="32">
        <v>2017.0</v>
      </c>
      <c r="C21" s="33" t="s">
        <v>11</v>
      </c>
      <c r="D21" s="34">
        <v>42795.0</v>
      </c>
      <c r="E21" s="35">
        <f>'BALANÇA NOVA'!E21/1000000</f>
        <v>0</v>
      </c>
      <c r="F21" s="35">
        <f>'BALANÇA NOVA'!F21/1000000</f>
        <v>0</v>
      </c>
      <c r="G21" s="35">
        <f>'BALANÇA NOVA'!G21/1000000</f>
        <v>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5"/>
      <c r="B22" s="32">
        <v>2017.0</v>
      </c>
      <c r="C22" s="33" t="s">
        <v>13</v>
      </c>
      <c r="D22" s="34">
        <v>42826.0</v>
      </c>
      <c r="E22" s="35">
        <f>'BALANÇA NOVA'!E22/1000000</f>
        <v>0</v>
      </c>
      <c r="F22" s="35">
        <f>'BALANÇA NOVA'!F22/1000000</f>
        <v>0</v>
      </c>
      <c r="G22" s="35">
        <f>'BALANÇA NOVA'!G22/1000000</f>
        <v>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5"/>
      <c r="B23" s="32">
        <v>2018.0</v>
      </c>
      <c r="C23" s="33" t="s">
        <v>8</v>
      </c>
      <c r="D23" s="34">
        <v>43101.0</v>
      </c>
      <c r="E23" s="35">
        <f>'BALANÇA NOVA'!E23/1000000</f>
        <v>0</v>
      </c>
      <c r="F23" s="35">
        <f>'BALANÇA NOVA'!F23/1000000</f>
        <v>0</v>
      </c>
      <c r="G23" s="35">
        <f>'BALANÇA NOVA'!G23/1000000</f>
        <v>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5"/>
      <c r="B24" s="32">
        <v>2018.0</v>
      </c>
      <c r="C24" s="33" t="s">
        <v>9</v>
      </c>
      <c r="D24" s="34">
        <v>43132.0</v>
      </c>
      <c r="E24" s="35">
        <f>'BALANÇA NOVA'!E24/1000000</f>
        <v>0</v>
      </c>
      <c r="F24" s="35">
        <f>'BALANÇA NOVA'!F24/1000000</f>
        <v>0</v>
      </c>
      <c r="G24" s="35">
        <f>'BALANÇA NOVA'!G24/1000000</f>
        <v>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8"/>
      <c r="B25" s="32">
        <v>2018.0</v>
      </c>
      <c r="C25" s="33" t="s">
        <v>11</v>
      </c>
      <c r="D25" s="34">
        <v>43160.0</v>
      </c>
      <c r="E25" s="35">
        <f>'BALANÇA NOVA'!E25/1000000</f>
        <v>0</v>
      </c>
      <c r="F25" s="35">
        <f>'BALANÇA NOVA'!F25/1000000</f>
        <v>0</v>
      </c>
      <c r="G25" s="35">
        <f>'BALANÇA NOVA'!G25/1000000</f>
        <v>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8"/>
      <c r="B26" s="32">
        <v>2018.0</v>
      </c>
      <c r="C26" s="33" t="s">
        <v>13</v>
      </c>
      <c r="D26" s="34">
        <v>43191.0</v>
      </c>
      <c r="E26" s="35">
        <f>'BALANÇA NOVA'!E26/1000000</f>
        <v>0</v>
      </c>
      <c r="F26" s="35">
        <f>'BALANÇA NOVA'!F26/1000000</f>
        <v>0</v>
      </c>
      <c r="G26" s="35">
        <f>'BALANÇA NOVA'!G26/1000000</f>
        <v>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8"/>
      <c r="B27" s="32">
        <v>2019.0</v>
      </c>
      <c r="C27" s="33" t="s">
        <v>8</v>
      </c>
      <c r="D27" s="34">
        <v>43466.0</v>
      </c>
      <c r="E27" s="35">
        <f>'BALANÇA NOVA'!E27/1000000</f>
        <v>0</v>
      </c>
      <c r="F27" s="35">
        <f>'BALANÇA NOVA'!F27/1000000</f>
        <v>0</v>
      </c>
      <c r="G27" s="35">
        <f>'BALANÇA NOVA'!G27/1000000</f>
        <v>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8"/>
      <c r="B28" s="32">
        <v>2019.0</v>
      </c>
      <c r="C28" s="33" t="s">
        <v>9</v>
      </c>
      <c r="D28" s="34">
        <v>43497.0</v>
      </c>
      <c r="E28" s="35">
        <f>'BALANÇA NOVA'!E28/1000000</f>
        <v>0</v>
      </c>
      <c r="F28" s="35">
        <f>'BALANÇA NOVA'!F28/1000000</f>
        <v>0</v>
      </c>
      <c r="G28" s="35">
        <f>'BALANÇA NOVA'!G28/1000000</f>
        <v>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8"/>
      <c r="B29" s="32">
        <v>2019.0</v>
      </c>
      <c r="C29" s="33" t="s">
        <v>11</v>
      </c>
      <c r="D29" s="34">
        <v>43525.0</v>
      </c>
      <c r="E29" s="35">
        <f>'BALANÇA NOVA'!E29/1000000</f>
        <v>0</v>
      </c>
      <c r="F29" s="35">
        <f>'BALANÇA NOVA'!F29/1000000</f>
        <v>0</v>
      </c>
      <c r="G29" s="35">
        <f>'BALANÇA NOVA'!G29/1000000</f>
        <v>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8"/>
      <c r="B30" s="32">
        <v>2019.0</v>
      </c>
      <c r="C30" s="33" t="s">
        <v>13</v>
      </c>
      <c r="D30" s="34">
        <v>43556.0</v>
      </c>
      <c r="E30" s="35">
        <f>'BALANÇA NOVA'!E30/1000000</f>
        <v>0</v>
      </c>
      <c r="F30" s="35">
        <f>'BALANÇA NOVA'!F30/1000000</f>
        <v>0</v>
      </c>
      <c r="G30" s="35">
        <f>'BALANÇA NOVA'!G30/1000000</f>
        <v>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8"/>
      <c r="B31" s="32">
        <v>2020.0</v>
      </c>
      <c r="C31" s="33" t="s">
        <v>8</v>
      </c>
      <c r="D31" s="34">
        <v>43831.0</v>
      </c>
      <c r="E31" s="35">
        <f>'BALANÇA NOVA'!E31/1000000</f>
        <v>0</v>
      </c>
      <c r="F31" s="35">
        <f>'BALANÇA NOVA'!F31/1000000</f>
        <v>0</v>
      </c>
      <c r="G31" s="35">
        <f>'BALANÇA NOVA'!G31/1000000</f>
        <v>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8"/>
      <c r="B32" s="32">
        <v>2020.0</v>
      </c>
      <c r="C32" s="33" t="s">
        <v>9</v>
      </c>
      <c r="D32" s="34">
        <v>43862.0</v>
      </c>
      <c r="E32" s="35">
        <f>'BALANÇA NOVA'!E32/1000000</f>
        <v>0</v>
      </c>
      <c r="F32" s="35">
        <f>'BALANÇA NOVA'!F32/1000000</f>
        <v>0</v>
      </c>
      <c r="G32" s="35">
        <f>'BALANÇA NOVA'!G32/1000000</f>
        <v>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8"/>
      <c r="B33" s="32">
        <v>2020.0</v>
      </c>
      <c r="C33" s="33" t="s">
        <v>11</v>
      </c>
      <c r="D33" s="34">
        <v>43891.0</v>
      </c>
      <c r="E33" s="35">
        <f>'BALANÇA NOVA'!E33/1000000</f>
        <v>0</v>
      </c>
      <c r="F33" s="35">
        <f>'BALANÇA NOVA'!F33/1000000</f>
        <v>0</v>
      </c>
      <c r="G33" s="35">
        <f>'BALANÇA NOVA'!G33/1000000</f>
        <v>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8"/>
      <c r="B34" s="32">
        <v>2020.0</v>
      </c>
      <c r="C34" s="33" t="s">
        <v>13</v>
      </c>
      <c r="D34" s="34">
        <v>43922.0</v>
      </c>
      <c r="E34" s="35">
        <f>'BALANÇA NOVA'!E34/1000000</f>
        <v>0</v>
      </c>
      <c r="F34" s="35">
        <f>'BALANÇA NOVA'!F34/1000000</f>
        <v>0</v>
      </c>
      <c r="G34" s="35">
        <f>'BALANÇA NOVA'!G34/1000000</f>
        <v>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8"/>
      <c r="B35" s="32">
        <v>2021.0</v>
      </c>
      <c r="C35" s="33" t="s">
        <v>8</v>
      </c>
      <c r="D35" s="34">
        <v>44197.0</v>
      </c>
      <c r="E35" s="35">
        <f>'BALANÇA NOVA'!E35/1000000</f>
        <v>0</v>
      </c>
      <c r="F35" s="35">
        <f>'BALANÇA NOVA'!F35/1000000</f>
        <v>0</v>
      </c>
      <c r="G35" s="35">
        <f>'BALANÇA NOVA'!G35/1000000</f>
        <v>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5"/>
      <c r="B36" s="32">
        <v>2021.0</v>
      </c>
      <c r="C36" s="33" t="s">
        <v>9</v>
      </c>
      <c r="D36" s="34">
        <v>44228.0</v>
      </c>
      <c r="E36" s="35">
        <f>'BALANÇA NOVA'!E36/1000000</f>
        <v>0</v>
      </c>
      <c r="F36" s="35">
        <f>'BALANÇA NOVA'!F36/1000000</f>
        <v>0</v>
      </c>
      <c r="G36" s="35">
        <f>'BALANÇA NOVA'!G36/1000000</f>
        <v>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5"/>
      <c r="B37" s="32">
        <v>2021.0</v>
      </c>
      <c r="C37" s="33" t="s">
        <v>11</v>
      </c>
      <c r="D37" s="34">
        <v>44256.0</v>
      </c>
      <c r="E37" s="35">
        <f>'BALANÇA NOVA'!E37/1000000</f>
        <v>0</v>
      </c>
      <c r="F37" s="35">
        <f>'BALANÇA NOVA'!F37/1000000</f>
        <v>0</v>
      </c>
      <c r="G37" s="35">
        <f>'BALANÇA NOVA'!G37/1000000</f>
        <v>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5"/>
      <c r="B38" s="32">
        <v>2021.0</v>
      </c>
      <c r="C38" s="33" t="s">
        <v>13</v>
      </c>
      <c r="D38" s="34">
        <v>44287.0</v>
      </c>
      <c r="E38" s="35">
        <f>'BALANÇA NOVA'!E38/1000000</f>
        <v>0</v>
      </c>
      <c r="F38" s="35">
        <f>'BALANÇA NOVA'!F38/1000000</f>
        <v>0</v>
      </c>
      <c r="G38" s="35">
        <f>'BALANÇA NOVA'!G38/1000000</f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5"/>
      <c r="B39" s="32">
        <v>2022.0</v>
      </c>
      <c r="C39" s="33" t="s">
        <v>8</v>
      </c>
      <c r="D39" s="34">
        <v>44562.0</v>
      </c>
      <c r="E39" s="35">
        <f>'BALANÇA NOVA'!E39/1000000</f>
        <v>0</v>
      </c>
      <c r="F39" s="35">
        <f>'BALANÇA NOVA'!F39/1000000</f>
        <v>0</v>
      </c>
      <c r="G39" s="35">
        <f>'BALANÇA NOVA'!G39/1000000</f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5"/>
      <c r="B40" s="32">
        <v>2022.0</v>
      </c>
      <c r="C40" s="33" t="s">
        <v>9</v>
      </c>
      <c r="D40" s="34">
        <v>44593.0</v>
      </c>
      <c r="E40" s="35">
        <f>'BALANÇA NOVA'!E40/1000000</f>
        <v>0</v>
      </c>
      <c r="F40" s="35">
        <f>'BALANÇA NOVA'!F40/1000000</f>
        <v>0</v>
      </c>
      <c r="G40" s="35">
        <f>'BALANÇA NOVA'!G40/1000000</f>
        <v>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5"/>
      <c r="B41" s="32">
        <v>2022.0</v>
      </c>
      <c r="C41" s="33" t="s">
        <v>11</v>
      </c>
      <c r="D41" s="34">
        <v>44621.0</v>
      </c>
      <c r="E41" s="35">
        <f>'BALANÇA NOVA'!E41/1000000</f>
        <v>0</v>
      </c>
      <c r="F41" s="35">
        <f>'BALANÇA NOVA'!F41/1000000</f>
        <v>0</v>
      </c>
      <c r="G41" s="35">
        <f>'BALANÇA NOVA'!G41/1000000</f>
        <v>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5"/>
      <c r="B42" s="32">
        <v>2022.0</v>
      </c>
      <c r="C42" s="33" t="s">
        <v>13</v>
      </c>
      <c r="D42" s="34">
        <v>44652.0</v>
      </c>
      <c r="E42" s="35">
        <f>'BALANÇA NOVA'!E42/1000000</f>
        <v>0</v>
      </c>
      <c r="F42" s="35">
        <f>'BALANÇA NOVA'!F42/1000000</f>
        <v>0</v>
      </c>
      <c r="G42" s="35">
        <f>'BALANÇA NOVA'!G42/1000000</f>
        <v>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5"/>
      <c r="B43" s="32">
        <v>2023.0</v>
      </c>
      <c r="C43" s="33" t="s">
        <v>8</v>
      </c>
      <c r="D43" s="34">
        <v>44927.0</v>
      </c>
      <c r="E43" s="35">
        <f>'BALANÇA NOVA'!E43/1000000</f>
        <v>0</v>
      </c>
      <c r="F43" s="35">
        <f>'BALANÇA NOVA'!F43/1000000</f>
        <v>0</v>
      </c>
      <c r="G43" s="35">
        <f>'BALANÇA NOVA'!G43/1000000</f>
        <v>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5"/>
      <c r="B44" s="32">
        <v>2023.0</v>
      </c>
      <c r="C44" s="33" t="s">
        <v>9</v>
      </c>
      <c r="D44" s="34">
        <v>44958.0</v>
      </c>
      <c r="E44" s="35">
        <f>'BALANÇA NOVA'!E44/1000000</f>
        <v>0</v>
      </c>
      <c r="F44" s="35">
        <f>'BALANÇA NOVA'!F44/1000000</f>
        <v>0</v>
      </c>
      <c r="G44" s="35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5"/>
      <c r="B45" s="32">
        <v>2023.0</v>
      </c>
      <c r="C45" s="33" t="s">
        <v>11</v>
      </c>
      <c r="D45" s="34">
        <v>44986.0</v>
      </c>
      <c r="E45" s="35">
        <f>'BALANÇA NOVA'!E45/1000000</f>
        <v>0</v>
      </c>
      <c r="F45" s="35">
        <f>'BALANÇA NOVA'!F45/1000000</f>
        <v>0</v>
      </c>
      <c r="G45" s="35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5"/>
      <c r="B46" s="33" t="s">
        <v>15</v>
      </c>
      <c r="C46" s="33" t="s">
        <v>13</v>
      </c>
      <c r="D46" s="34">
        <v>45017.0</v>
      </c>
      <c r="E46" s="35">
        <f>'BALANÇA NOVA'!E46/1000000</f>
        <v>0</v>
      </c>
      <c r="F46" s="35">
        <f>'BALANÇA NOVA'!F46/1000000</f>
        <v>0</v>
      </c>
      <c r="G46" s="35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ht="24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ht="24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ht="24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ht="24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ht="24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ht="24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ht="24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ht="24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ht="24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ht="24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ht="24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ht="24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ht="24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ht="24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ht="24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ht="24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ht="24.75" customHeight="1">
      <c r="A64" s="27"/>
      <c r="B64" s="27"/>
      <c r="C64" s="27"/>
      <c r="D64" s="27"/>
      <c r="E64" s="27"/>
      <c r="F64" s="27"/>
      <c r="G64" s="2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7"/>
      <c r="B65" s="27"/>
      <c r="C65" s="27"/>
      <c r="D65" s="27"/>
      <c r="E65" s="27"/>
      <c r="F65" s="27"/>
      <c r="G65" s="2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7"/>
      <c r="B66" s="27"/>
      <c r="C66" s="27"/>
      <c r="D66" s="27"/>
      <c r="E66" s="27"/>
      <c r="F66" s="27"/>
      <c r="G66" s="2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7"/>
      <c r="B67" s="27"/>
      <c r="C67" s="27"/>
      <c r="D67" s="27"/>
      <c r="E67" s="27"/>
      <c r="F67" s="27"/>
      <c r="G67" s="2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7"/>
      <c r="B68" s="27"/>
      <c r="C68" s="27"/>
      <c r="D68" s="27"/>
      <c r="E68" s="27"/>
      <c r="F68" s="27"/>
      <c r="G68" s="2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7"/>
      <c r="B69" s="27"/>
      <c r="C69" s="27"/>
      <c r="D69" s="27"/>
      <c r="E69" s="27"/>
      <c r="F69" s="27"/>
      <c r="G69" s="2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7"/>
      <c r="B70" s="27"/>
      <c r="C70" s="27"/>
      <c r="D70" s="27"/>
      <c r="E70" s="27"/>
      <c r="F70" s="27"/>
      <c r="G70" s="2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7"/>
      <c r="B71" s="27"/>
      <c r="C71" s="27"/>
      <c r="D71" s="27"/>
      <c r="E71" s="27"/>
      <c r="F71" s="27"/>
      <c r="G71" s="2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7"/>
      <c r="B72" s="27"/>
      <c r="C72" s="27"/>
      <c r="D72" s="27"/>
      <c r="E72" s="27"/>
      <c r="F72" s="27"/>
      <c r="G72" s="2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7"/>
      <c r="B73" s="27"/>
      <c r="C73" s="27"/>
      <c r="D73" s="27"/>
      <c r="E73" s="27"/>
      <c r="F73" s="27"/>
      <c r="G73" s="2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7"/>
      <c r="B74" s="27"/>
      <c r="C74" s="27"/>
      <c r="D74" s="27"/>
      <c r="E74" s="27"/>
      <c r="F74" s="27"/>
      <c r="G74" s="2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7"/>
      <c r="B75" s="27"/>
      <c r="C75" s="27"/>
      <c r="D75" s="27"/>
      <c r="E75" s="27"/>
      <c r="F75" s="27"/>
      <c r="G75" s="2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7"/>
      <c r="B76" s="27"/>
      <c r="C76" s="27"/>
      <c r="D76" s="27"/>
      <c r="E76" s="27"/>
      <c r="F76" s="27"/>
      <c r="G76" s="2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7"/>
      <c r="B77" s="27"/>
      <c r="C77" s="27"/>
      <c r="D77" s="27"/>
      <c r="E77" s="27"/>
      <c r="F77" s="27"/>
      <c r="G77" s="2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7"/>
      <c r="B78" s="27"/>
      <c r="C78" s="27"/>
      <c r="D78" s="27"/>
      <c r="E78" s="27"/>
      <c r="F78" s="27"/>
      <c r="G78" s="2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7"/>
      <c r="B79" s="27"/>
      <c r="C79" s="27"/>
      <c r="D79" s="27"/>
      <c r="E79" s="27"/>
      <c r="F79" s="27"/>
      <c r="G79" s="2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7"/>
      <c r="B80" s="27"/>
      <c r="C80" s="27"/>
      <c r="D80" s="27"/>
      <c r="E80" s="27"/>
      <c r="F80" s="27"/>
      <c r="G80" s="2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7"/>
      <c r="B81" s="27"/>
      <c r="C81" s="27"/>
      <c r="D81" s="27"/>
      <c r="E81" s="27"/>
      <c r="F81" s="27"/>
      <c r="G81" s="2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7"/>
      <c r="B82" s="27"/>
      <c r="C82" s="27"/>
      <c r="D82" s="27"/>
      <c r="E82" s="27"/>
      <c r="F82" s="27"/>
      <c r="G82" s="2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7"/>
      <c r="B83" s="27"/>
      <c r="C83" s="27"/>
      <c r="D83" s="27"/>
      <c r="E83" s="27"/>
      <c r="F83" s="27"/>
      <c r="G83" s="2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7"/>
      <c r="B84" s="27"/>
      <c r="C84" s="27"/>
      <c r="D84" s="27"/>
      <c r="E84" s="27"/>
      <c r="F84" s="27"/>
      <c r="G84" s="2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7"/>
      <c r="B85" s="27"/>
      <c r="C85" s="27"/>
      <c r="D85" s="27"/>
      <c r="E85" s="27"/>
      <c r="F85" s="27"/>
      <c r="G85" s="2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7"/>
      <c r="B86" s="27"/>
      <c r="C86" s="27"/>
      <c r="D86" s="27"/>
      <c r="E86" s="27"/>
      <c r="F86" s="27"/>
      <c r="G86" s="2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7"/>
      <c r="B87" s="27"/>
      <c r="C87" s="27"/>
      <c r="D87" s="27"/>
      <c r="E87" s="27"/>
      <c r="F87" s="27"/>
      <c r="G87" s="2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9"/>
      <c r="C88" s="30"/>
      <c r="D88" s="30"/>
      <c r="E88" s="30"/>
      <c r="F88" s="30"/>
      <c r="G88" s="30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9"/>
      <c r="C89" s="30"/>
      <c r="D89" s="30"/>
      <c r="E89" s="30"/>
      <c r="F89" s="30"/>
      <c r="G89" s="30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9"/>
      <c r="C90" s="30"/>
      <c r="D90" s="30"/>
      <c r="E90" s="30"/>
      <c r="F90" s="30"/>
      <c r="G90" s="30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9"/>
      <c r="C91" s="30"/>
      <c r="D91" s="30"/>
      <c r="E91" s="30"/>
      <c r="F91" s="30"/>
      <c r="G91" s="30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9"/>
      <c r="C92" s="30"/>
      <c r="D92" s="30"/>
      <c r="E92" s="30"/>
      <c r="F92" s="30"/>
      <c r="G92" s="30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9"/>
      <c r="C93" s="30"/>
      <c r="D93" s="30"/>
      <c r="E93" s="30"/>
      <c r="F93" s="30"/>
      <c r="G93" s="30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9"/>
      <c r="C94" s="30"/>
      <c r="D94" s="30"/>
      <c r="E94" s="30"/>
      <c r="F94" s="30"/>
      <c r="G94" s="30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9"/>
      <c r="C95" s="30"/>
      <c r="D95" s="30"/>
      <c r="E95" s="30"/>
      <c r="F95" s="30"/>
      <c r="G95" s="30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9"/>
      <c r="C96" s="30"/>
      <c r="D96" s="30"/>
      <c r="E96" s="30"/>
      <c r="F96" s="30"/>
      <c r="G96" s="30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9"/>
      <c r="C97" s="30"/>
      <c r="D97" s="30"/>
      <c r="E97" s="30"/>
      <c r="F97" s="30"/>
      <c r="G97" s="30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9"/>
      <c r="C98" s="30"/>
      <c r="D98" s="30"/>
      <c r="E98" s="30"/>
      <c r="F98" s="30"/>
      <c r="G98" s="30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9"/>
      <c r="C99" s="30"/>
      <c r="D99" s="30"/>
      <c r="E99" s="30"/>
      <c r="F99" s="30"/>
      <c r="G99" s="30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9"/>
      <c r="C100" s="30"/>
      <c r="D100" s="30"/>
      <c r="E100" s="30"/>
      <c r="F100" s="30"/>
      <c r="G100" s="30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9"/>
      <c r="C101" s="30"/>
      <c r="D101" s="30"/>
      <c r="E101" s="30"/>
      <c r="F101" s="30"/>
      <c r="G101" s="30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9"/>
      <c r="C102" s="30"/>
      <c r="D102" s="30"/>
      <c r="E102" s="30"/>
      <c r="F102" s="30"/>
      <c r="G102" s="30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9"/>
      <c r="C103" s="30"/>
      <c r="D103" s="30"/>
      <c r="E103" s="30"/>
      <c r="F103" s="30"/>
      <c r="G103" s="30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9"/>
      <c r="C104" s="30"/>
      <c r="D104" s="30"/>
      <c r="E104" s="30"/>
      <c r="F104" s="30"/>
      <c r="G104" s="30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9"/>
      <c r="C105" s="30"/>
      <c r="D105" s="30"/>
      <c r="E105" s="30"/>
      <c r="F105" s="30"/>
      <c r="G105" s="30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9"/>
      <c r="C106" s="30"/>
      <c r="D106" s="30"/>
      <c r="E106" s="30"/>
      <c r="F106" s="30"/>
      <c r="G106" s="30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9"/>
      <c r="C107" s="30"/>
      <c r="D107" s="30"/>
      <c r="E107" s="30"/>
      <c r="F107" s="30"/>
      <c r="G107" s="30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9"/>
      <c r="C108" s="30"/>
      <c r="D108" s="30"/>
      <c r="E108" s="30"/>
      <c r="F108" s="30"/>
      <c r="G108" s="30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9"/>
      <c r="C109" s="30"/>
      <c r="D109" s="30"/>
      <c r="E109" s="30"/>
      <c r="F109" s="30"/>
      <c r="G109" s="30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9"/>
      <c r="C110" s="30"/>
      <c r="D110" s="30"/>
      <c r="E110" s="30"/>
      <c r="F110" s="30"/>
      <c r="G110" s="30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9"/>
      <c r="C111" s="30"/>
      <c r="D111" s="30"/>
      <c r="E111" s="30"/>
      <c r="F111" s="30"/>
      <c r="G111" s="30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9"/>
      <c r="C112" s="30"/>
      <c r="D112" s="30"/>
      <c r="E112" s="30"/>
      <c r="F112" s="30"/>
      <c r="G112" s="30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9"/>
      <c r="C113" s="30"/>
      <c r="D113" s="30"/>
      <c r="E113" s="30"/>
      <c r="F113" s="30"/>
      <c r="G113" s="30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9"/>
      <c r="C114" s="30"/>
      <c r="D114" s="30"/>
      <c r="E114" s="30"/>
      <c r="F114" s="30"/>
      <c r="G114" s="30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9"/>
      <c r="C115" s="30"/>
      <c r="D115" s="30"/>
      <c r="E115" s="30"/>
      <c r="F115" s="30"/>
      <c r="G115" s="30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9"/>
      <c r="C116" s="30"/>
      <c r="D116" s="30"/>
      <c r="E116" s="30"/>
      <c r="F116" s="30"/>
      <c r="G116" s="30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9"/>
      <c r="C117" s="30"/>
      <c r="D117" s="30"/>
      <c r="E117" s="30"/>
      <c r="F117" s="30"/>
      <c r="G117" s="30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9"/>
      <c r="C118" s="30"/>
      <c r="D118" s="30"/>
      <c r="E118" s="30"/>
      <c r="F118" s="30"/>
      <c r="G118" s="30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9"/>
      <c r="C119" s="30"/>
      <c r="D119" s="30"/>
      <c r="E119" s="30"/>
      <c r="F119" s="30"/>
      <c r="G119" s="30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9"/>
      <c r="C120" s="30"/>
      <c r="D120" s="30"/>
      <c r="E120" s="30"/>
      <c r="F120" s="30"/>
      <c r="G120" s="30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9"/>
      <c r="C121" s="30"/>
      <c r="D121" s="30"/>
      <c r="E121" s="30"/>
      <c r="F121" s="30"/>
      <c r="G121" s="30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9"/>
      <c r="C122" s="30"/>
      <c r="D122" s="30"/>
      <c r="E122" s="30"/>
      <c r="F122" s="30"/>
      <c r="G122" s="30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9"/>
      <c r="C123" s="30"/>
      <c r="D123" s="30"/>
      <c r="E123" s="30"/>
      <c r="F123" s="30"/>
      <c r="G123" s="30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9"/>
      <c r="C124" s="30"/>
      <c r="D124" s="30"/>
      <c r="E124" s="30"/>
      <c r="F124" s="30"/>
      <c r="G124" s="30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9"/>
      <c r="C125" s="30"/>
      <c r="D125" s="30"/>
      <c r="E125" s="30"/>
      <c r="F125" s="30"/>
      <c r="G125" s="30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9"/>
      <c r="C126" s="30"/>
      <c r="D126" s="30"/>
      <c r="E126" s="30"/>
      <c r="F126" s="30"/>
      <c r="G126" s="30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9"/>
      <c r="C127" s="30"/>
      <c r="D127" s="30"/>
      <c r="E127" s="30"/>
      <c r="F127" s="30"/>
      <c r="G127" s="30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9"/>
      <c r="C128" s="30"/>
      <c r="D128" s="30"/>
      <c r="E128" s="30"/>
      <c r="F128" s="30"/>
      <c r="G128" s="30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9"/>
      <c r="C129" s="30"/>
      <c r="D129" s="30"/>
      <c r="E129" s="30"/>
      <c r="F129" s="30"/>
      <c r="G129" s="30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9"/>
      <c r="C130" s="30"/>
      <c r="D130" s="30"/>
      <c r="E130" s="30"/>
      <c r="F130" s="30"/>
      <c r="G130" s="30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9"/>
      <c r="C131" s="30"/>
      <c r="D131" s="30"/>
      <c r="E131" s="30"/>
      <c r="F131" s="30"/>
      <c r="G131" s="30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9"/>
      <c r="C132" s="30"/>
      <c r="D132" s="30"/>
      <c r="E132" s="30"/>
      <c r="F132" s="30"/>
      <c r="G132" s="30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9"/>
      <c r="C133" s="30"/>
      <c r="D133" s="30"/>
      <c r="E133" s="30"/>
      <c r="F133" s="30"/>
      <c r="G133" s="30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9"/>
      <c r="C134" s="30"/>
      <c r="D134" s="30"/>
      <c r="E134" s="30"/>
      <c r="F134" s="30"/>
      <c r="G134" s="30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9"/>
      <c r="C135" s="30"/>
      <c r="D135" s="30"/>
      <c r="E135" s="30"/>
      <c r="F135" s="30"/>
      <c r="G135" s="30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9"/>
      <c r="C136" s="30"/>
      <c r="D136" s="30"/>
      <c r="E136" s="30"/>
      <c r="F136" s="30"/>
      <c r="G136" s="30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9"/>
      <c r="C137" s="30"/>
      <c r="D137" s="30"/>
      <c r="E137" s="30"/>
      <c r="F137" s="30"/>
      <c r="G137" s="30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9"/>
      <c r="C138" s="30"/>
      <c r="D138" s="30"/>
      <c r="E138" s="30"/>
      <c r="F138" s="30"/>
      <c r="G138" s="30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9"/>
      <c r="C139" s="30"/>
      <c r="D139" s="30"/>
      <c r="E139" s="30"/>
      <c r="F139" s="30"/>
      <c r="G139" s="30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9"/>
      <c r="C140" s="30"/>
      <c r="D140" s="30"/>
      <c r="E140" s="30"/>
      <c r="F140" s="30"/>
      <c r="G140" s="30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9"/>
      <c r="C141" s="30"/>
      <c r="D141" s="30"/>
      <c r="E141" s="30"/>
      <c r="F141" s="30"/>
      <c r="G141" s="30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9"/>
      <c r="C142" s="30"/>
      <c r="D142" s="30"/>
      <c r="E142" s="30"/>
      <c r="F142" s="30"/>
      <c r="G142" s="30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9"/>
      <c r="C143" s="30"/>
      <c r="D143" s="30"/>
      <c r="E143" s="30"/>
      <c r="F143" s="30"/>
      <c r="G143" s="30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9"/>
      <c r="C144" s="30"/>
      <c r="D144" s="30"/>
      <c r="E144" s="30"/>
      <c r="F144" s="30"/>
      <c r="G144" s="30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9"/>
      <c r="C145" s="30"/>
      <c r="D145" s="30"/>
      <c r="E145" s="30"/>
      <c r="F145" s="30"/>
      <c r="G145" s="30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9"/>
      <c r="C146" s="30"/>
      <c r="D146" s="30"/>
      <c r="E146" s="30"/>
      <c r="F146" s="30"/>
      <c r="G146" s="30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9"/>
      <c r="C147" s="30"/>
      <c r="D147" s="30"/>
      <c r="E147" s="30"/>
      <c r="F147" s="30"/>
      <c r="G147" s="30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9"/>
      <c r="C148" s="30"/>
      <c r="D148" s="30"/>
      <c r="E148" s="30"/>
      <c r="F148" s="30"/>
      <c r="G148" s="30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9"/>
      <c r="C149" s="30"/>
      <c r="D149" s="30"/>
      <c r="E149" s="30"/>
      <c r="F149" s="30"/>
      <c r="G149" s="30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9"/>
      <c r="C150" s="30"/>
      <c r="D150" s="30"/>
      <c r="E150" s="30"/>
      <c r="F150" s="30"/>
      <c r="G150" s="30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9"/>
      <c r="C151" s="30"/>
      <c r="D151" s="30"/>
      <c r="E151" s="30"/>
      <c r="F151" s="30"/>
      <c r="G151" s="30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9"/>
      <c r="C152" s="30"/>
      <c r="D152" s="30"/>
      <c r="E152" s="30"/>
      <c r="F152" s="30"/>
      <c r="G152" s="30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9"/>
      <c r="C153" s="30"/>
      <c r="D153" s="30"/>
      <c r="E153" s="30"/>
      <c r="F153" s="30"/>
      <c r="G153" s="30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9"/>
      <c r="C154" s="30"/>
      <c r="D154" s="30"/>
      <c r="E154" s="30"/>
      <c r="F154" s="30"/>
      <c r="G154" s="30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9"/>
      <c r="C155" s="30"/>
      <c r="D155" s="30"/>
      <c r="E155" s="30"/>
      <c r="F155" s="30"/>
      <c r="G155" s="30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9"/>
      <c r="C156" s="30"/>
      <c r="D156" s="30"/>
      <c r="E156" s="30"/>
      <c r="F156" s="30"/>
      <c r="G156" s="30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9"/>
      <c r="C157" s="30"/>
      <c r="D157" s="30"/>
      <c r="E157" s="30"/>
      <c r="F157" s="30"/>
      <c r="G157" s="30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9"/>
      <c r="C158" s="30"/>
      <c r="D158" s="30"/>
      <c r="E158" s="30"/>
      <c r="F158" s="30"/>
      <c r="G158" s="30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9"/>
      <c r="C159" s="30"/>
      <c r="D159" s="30"/>
      <c r="E159" s="30"/>
      <c r="F159" s="30"/>
      <c r="G159" s="30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9"/>
      <c r="C160" s="30"/>
      <c r="D160" s="30"/>
      <c r="E160" s="30"/>
      <c r="F160" s="30"/>
      <c r="G160" s="30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9"/>
      <c r="C161" s="30"/>
      <c r="D161" s="30"/>
      <c r="E161" s="30"/>
      <c r="F161" s="30"/>
      <c r="G161" s="30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9"/>
      <c r="C162" s="30"/>
      <c r="D162" s="30"/>
      <c r="E162" s="30"/>
      <c r="F162" s="30"/>
      <c r="G162" s="30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9"/>
      <c r="C163" s="30"/>
      <c r="D163" s="30"/>
      <c r="E163" s="30"/>
      <c r="F163" s="30"/>
      <c r="G163" s="30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9"/>
      <c r="C164" s="30"/>
      <c r="D164" s="30"/>
      <c r="E164" s="30"/>
      <c r="F164" s="30"/>
      <c r="G164" s="30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9"/>
      <c r="C165" s="30"/>
      <c r="D165" s="30"/>
      <c r="E165" s="30"/>
      <c r="F165" s="30"/>
      <c r="G165" s="30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9"/>
      <c r="C166" s="30"/>
      <c r="D166" s="30"/>
      <c r="E166" s="30"/>
      <c r="F166" s="30"/>
      <c r="G166" s="30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9"/>
      <c r="C167" s="30"/>
      <c r="D167" s="30"/>
      <c r="E167" s="30"/>
      <c r="F167" s="30"/>
      <c r="G167" s="30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9"/>
      <c r="C168" s="30"/>
      <c r="D168" s="30"/>
      <c r="E168" s="30"/>
      <c r="F168" s="30"/>
      <c r="G168" s="30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9"/>
      <c r="C169" s="30"/>
      <c r="D169" s="30"/>
      <c r="E169" s="30"/>
      <c r="F169" s="30"/>
      <c r="G169" s="30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9"/>
      <c r="C170" s="30"/>
      <c r="D170" s="30"/>
      <c r="E170" s="30"/>
      <c r="F170" s="30"/>
      <c r="G170" s="30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9"/>
      <c r="C171" s="30"/>
      <c r="D171" s="30"/>
      <c r="E171" s="30"/>
      <c r="F171" s="30"/>
      <c r="G171" s="30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9"/>
      <c r="C172" s="30"/>
      <c r="D172" s="30"/>
      <c r="E172" s="30"/>
      <c r="F172" s="30"/>
      <c r="G172" s="30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9"/>
      <c r="C173" s="30"/>
      <c r="D173" s="30"/>
      <c r="E173" s="30"/>
      <c r="F173" s="30"/>
      <c r="G173" s="30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9"/>
      <c r="C174" s="30"/>
      <c r="D174" s="30"/>
      <c r="E174" s="30"/>
      <c r="F174" s="30"/>
      <c r="G174" s="30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9"/>
      <c r="C175" s="30"/>
      <c r="D175" s="30"/>
      <c r="E175" s="30"/>
      <c r="F175" s="30"/>
      <c r="G175" s="30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9"/>
      <c r="C176" s="30"/>
      <c r="D176" s="30"/>
      <c r="E176" s="30"/>
      <c r="F176" s="30"/>
      <c r="G176" s="30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9"/>
      <c r="C177" s="30"/>
      <c r="D177" s="30"/>
      <c r="E177" s="30"/>
      <c r="F177" s="30"/>
      <c r="G177" s="30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9"/>
      <c r="C178" s="30"/>
      <c r="D178" s="30"/>
      <c r="E178" s="30"/>
      <c r="F178" s="30"/>
      <c r="G178" s="30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9"/>
      <c r="C179" s="30"/>
      <c r="D179" s="30"/>
      <c r="E179" s="30"/>
      <c r="F179" s="30"/>
      <c r="G179" s="30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9"/>
      <c r="C180" s="30"/>
      <c r="D180" s="30"/>
      <c r="E180" s="30"/>
      <c r="F180" s="30"/>
      <c r="G180" s="30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9"/>
      <c r="C181" s="30"/>
      <c r="D181" s="30"/>
      <c r="E181" s="30"/>
      <c r="F181" s="30"/>
      <c r="G181" s="30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9"/>
      <c r="C182" s="30"/>
      <c r="D182" s="30"/>
      <c r="E182" s="30"/>
      <c r="F182" s="30"/>
      <c r="G182" s="30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9"/>
      <c r="C183" s="30"/>
      <c r="D183" s="30"/>
      <c r="E183" s="30"/>
      <c r="F183" s="30"/>
      <c r="G183" s="30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9"/>
      <c r="C184" s="30"/>
      <c r="D184" s="30"/>
      <c r="E184" s="30"/>
      <c r="F184" s="30"/>
      <c r="G184" s="30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9"/>
      <c r="C185" s="30"/>
      <c r="D185" s="30"/>
      <c r="E185" s="30"/>
      <c r="F185" s="30"/>
      <c r="G185" s="30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9"/>
      <c r="C186" s="30"/>
      <c r="D186" s="30"/>
      <c r="E186" s="30"/>
      <c r="F186" s="30"/>
      <c r="G186" s="30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9"/>
      <c r="C187" s="30"/>
      <c r="D187" s="30"/>
      <c r="E187" s="30"/>
      <c r="F187" s="30"/>
      <c r="G187" s="30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9"/>
      <c r="C188" s="30"/>
      <c r="D188" s="30"/>
      <c r="E188" s="30"/>
      <c r="F188" s="30"/>
      <c r="G188" s="30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9"/>
      <c r="C189" s="30"/>
      <c r="D189" s="30"/>
      <c r="E189" s="30"/>
      <c r="F189" s="30"/>
      <c r="G189" s="30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9"/>
      <c r="C190" s="30"/>
      <c r="D190" s="30"/>
      <c r="E190" s="30"/>
      <c r="F190" s="30"/>
      <c r="G190" s="30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9"/>
      <c r="C191" s="30"/>
      <c r="D191" s="30"/>
      <c r="E191" s="30"/>
      <c r="F191" s="30"/>
      <c r="G191" s="30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9"/>
      <c r="C192" s="30"/>
      <c r="D192" s="30"/>
      <c r="E192" s="30"/>
      <c r="F192" s="30"/>
      <c r="G192" s="30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9"/>
      <c r="C193" s="30"/>
      <c r="D193" s="30"/>
      <c r="E193" s="30"/>
      <c r="F193" s="30"/>
      <c r="G193" s="30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9"/>
      <c r="C194" s="30"/>
      <c r="D194" s="30"/>
      <c r="E194" s="30"/>
      <c r="F194" s="30"/>
      <c r="G194" s="30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9"/>
      <c r="C195" s="30"/>
      <c r="D195" s="30"/>
      <c r="E195" s="30"/>
      <c r="F195" s="30"/>
      <c r="G195" s="30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9"/>
      <c r="C196" s="30"/>
      <c r="D196" s="30"/>
      <c r="E196" s="30"/>
      <c r="F196" s="30"/>
      <c r="G196" s="30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9"/>
      <c r="C197" s="30"/>
      <c r="D197" s="30"/>
      <c r="E197" s="30"/>
      <c r="F197" s="30"/>
      <c r="G197" s="30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9"/>
      <c r="C198" s="30"/>
      <c r="D198" s="30"/>
      <c r="E198" s="30"/>
      <c r="F198" s="30"/>
      <c r="G198" s="30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9"/>
      <c r="C199" s="30"/>
      <c r="D199" s="30"/>
      <c r="E199" s="30"/>
      <c r="F199" s="30"/>
      <c r="G199" s="30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9"/>
      <c r="C200" s="30"/>
      <c r="D200" s="30"/>
      <c r="E200" s="30"/>
      <c r="F200" s="30"/>
      <c r="G200" s="30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9"/>
      <c r="C201" s="30"/>
      <c r="D201" s="30"/>
      <c r="E201" s="30"/>
      <c r="F201" s="30"/>
      <c r="G201" s="30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9"/>
      <c r="C202" s="30"/>
      <c r="D202" s="30"/>
      <c r="E202" s="30"/>
      <c r="F202" s="30"/>
      <c r="G202" s="30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9"/>
      <c r="C203" s="30"/>
      <c r="D203" s="30"/>
      <c r="E203" s="30"/>
      <c r="F203" s="30"/>
      <c r="G203" s="30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9"/>
      <c r="C204" s="30"/>
      <c r="D204" s="30"/>
      <c r="E204" s="30"/>
      <c r="F204" s="30"/>
      <c r="G204" s="30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9"/>
      <c r="C205" s="30"/>
      <c r="D205" s="30"/>
      <c r="E205" s="30"/>
      <c r="F205" s="30"/>
      <c r="G205" s="30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9"/>
      <c r="C206" s="30"/>
      <c r="D206" s="30"/>
      <c r="E206" s="30"/>
      <c r="F206" s="30"/>
      <c r="G206" s="30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9"/>
      <c r="C207" s="30"/>
      <c r="D207" s="30"/>
      <c r="E207" s="30"/>
      <c r="F207" s="30"/>
      <c r="G207" s="30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9"/>
      <c r="C208" s="30"/>
      <c r="D208" s="30"/>
      <c r="E208" s="30"/>
      <c r="F208" s="30"/>
      <c r="G208" s="30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9"/>
      <c r="C209" s="30"/>
      <c r="D209" s="30"/>
      <c r="E209" s="30"/>
      <c r="F209" s="30"/>
      <c r="G209" s="30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9"/>
      <c r="C210" s="30"/>
      <c r="D210" s="30"/>
      <c r="E210" s="30"/>
      <c r="F210" s="30"/>
      <c r="G210" s="30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9"/>
      <c r="C211" s="30"/>
      <c r="D211" s="30"/>
      <c r="E211" s="30"/>
      <c r="F211" s="30"/>
      <c r="G211" s="30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9"/>
      <c r="C212" s="30"/>
      <c r="D212" s="30"/>
      <c r="E212" s="30"/>
      <c r="F212" s="30"/>
      <c r="G212" s="30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9"/>
      <c r="C213" s="30"/>
      <c r="D213" s="30"/>
      <c r="E213" s="30"/>
      <c r="F213" s="30"/>
      <c r="G213" s="30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9"/>
      <c r="C214" s="30"/>
      <c r="D214" s="30"/>
      <c r="E214" s="30"/>
      <c r="F214" s="30"/>
      <c r="G214" s="30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9"/>
      <c r="C215" s="30"/>
      <c r="D215" s="30"/>
      <c r="E215" s="30"/>
      <c r="F215" s="30"/>
      <c r="G215" s="30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9"/>
      <c r="C216" s="30"/>
      <c r="D216" s="30"/>
      <c r="E216" s="30"/>
      <c r="F216" s="30"/>
      <c r="G216" s="30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9"/>
      <c r="C217" s="30"/>
      <c r="D217" s="30"/>
      <c r="E217" s="30"/>
      <c r="F217" s="30"/>
      <c r="G217" s="30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9"/>
      <c r="C218" s="30"/>
      <c r="D218" s="30"/>
      <c r="E218" s="30"/>
      <c r="F218" s="30"/>
      <c r="G218" s="30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9"/>
      <c r="C219" s="30"/>
      <c r="D219" s="30"/>
      <c r="E219" s="30"/>
      <c r="F219" s="30"/>
      <c r="G219" s="30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9"/>
      <c r="C220" s="30"/>
      <c r="D220" s="30"/>
      <c r="E220" s="30"/>
      <c r="F220" s="30"/>
      <c r="G220" s="30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9"/>
      <c r="C221" s="30"/>
      <c r="D221" s="30"/>
      <c r="E221" s="30"/>
      <c r="F221" s="30"/>
      <c r="G221" s="30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9"/>
      <c r="C222" s="30"/>
      <c r="D222" s="30"/>
      <c r="E222" s="30"/>
      <c r="F222" s="30"/>
      <c r="G222" s="30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9"/>
      <c r="C223" s="30"/>
      <c r="D223" s="30"/>
      <c r="E223" s="30"/>
      <c r="F223" s="30"/>
      <c r="G223" s="30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9"/>
      <c r="C224" s="30"/>
      <c r="D224" s="30"/>
      <c r="E224" s="30"/>
      <c r="F224" s="30"/>
      <c r="G224" s="30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9"/>
      <c r="C225" s="30"/>
      <c r="D225" s="30"/>
      <c r="E225" s="30"/>
      <c r="F225" s="30"/>
      <c r="G225" s="30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9"/>
      <c r="C226" s="30"/>
      <c r="D226" s="30"/>
      <c r="E226" s="30"/>
      <c r="F226" s="30"/>
      <c r="G226" s="30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9"/>
      <c r="C227" s="30"/>
      <c r="D227" s="30"/>
      <c r="E227" s="30"/>
      <c r="F227" s="30"/>
      <c r="G227" s="30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9"/>
      <c r="C228" s="30"/>
      <c r="D228" s="30"/>
      <c r="E228" s="30"/>
      <c r="F228" s="30"/>
      <c r="G228" s="30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9"/>
      <c r="C229" s="30"/>
      <c r="D229" s="30"/>
      <c r="E229" s="30"/>
      <c r="F229" s="30"/>
      <c r="G229" s="30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9"/>
      <c r="C230" s="30"/>
      <c r="D230" s="30"/>
      <c r="E230" s="30"/>
      <c r="F230" s="30"/>
      <c r="G230" s="30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9"/>
      <c r="C231" s="30"/>
      <c r="D231" s="30"/>
      <c r="E231" s="30"/>
      <c r="F231" s="30"/>
      <c r="G231" s="30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9"/>
      <c r="C232" s="30"/>
      <c r="D232" s="30"/>
      <c r="E232" s="30"/>
      <c r="F232" s="30"/>
      <c r="G232" s="30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9"/>
      <c r="C233" s="30"/>
      <c r="D233" s="30"/>
      <c r="E233" s="30"/>
      <c r="F233" s="30"/>
      <c r="G233" s="30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9"/>
      <c r="C234" s="30"/>
      <c r="D234" s="30"/>
      <c r="E234" s="30"/>
      <c r="F234" s="30"/>
      <c r="G234" s="30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9"/>
      <c r="C235" s="30"/>
      <c r="D235" s="30"/>
      <c r="E235" s="30"/>
      <c r="F235" s="30"/>
      <c r="G235" s="30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9"/>
      <c r="C236" s="30"/>
      <c r="D236" s="30"/>
      <c r="E236" s="30"/>
      <c r="F236" s="30"/>
      <c r="G236" s="30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9"/>
      <c r="C237" s="30"/>
      <c r="D237" s="30"/>
      <c r="E237" s="30"/>
      <c r="F237" s="30"/>
      <c r="G237" s="30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9"/>
      <c r="C238" s="30"/>
      <c r="D238" s="30"/>
      <c r="E238" s="30"/>
      <c r="F238" s="30"/>
      <c r="G238" s="30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9"/>
      <c r="C239" s="30"/>
      <c r="D239" s="30"/>
      <c r="E239" s="30"/>
      <c r="F239" s="30"/>
      <c r="G239" s="30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9"/>
      <c r="C240" s="30"/>
      <c r="D240" s="30"/>
      <c r="E240" s="30"/>
      <c r="F240" s="30"/>
      <c r="G240" s="30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9"/>
      <c r="C241" s="30"/>
      <c r="D241" s="30"/>
      <c r="E241" s="30"/>
      <c r="F241" s="30"/>
      <c r="G241" s="30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9"/>
      <c r="C242" s="30"/>
      <c r="D242" s="30"/>
      <c r="E242" s="30"/>
      <c r="F242" s="30"/>
      <c r="G242" s="30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9"/>
      <c r="C243" s="30"/>
      <c r="D243" s="30"/>
      <c r="E243" s="30"/>
      <c r="F243" s="30"/>
      <c r="G243" s="30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9"/>
      <c r="C244" s="30"/>
      <c r="D244" s="30"/>
      <c r="E244" s="30"/>
      <c r="F244" s="30"/>
      <c r="G244" s="30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9"/>
      <c r="C245" s="30"/>
      <c r="D245" s="30"/>
      <c r="E245" s="30"/>
      <c r="F245" s="30"/>
      <c r="G245" s="30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9"/>
      <c r="C246" s="30"/>
      <c r="D246" s="30"/>
      <c r="E246" s="30"/>
      <c r="F246" s="30"/>
      <c r="G246" s="30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36"/>
      <c r="C1" s="36"/>
      <c r="E1" s="37"/>
      <c r="F1" s="36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38" t="s">
        <v>16</v>
      </c>
      <c r="C2" s="39" t="s">
        <v>17</v>
      </c>
      <c r="D2" s="40"/>
      <c r="E2" s="41" t="s">
        <v>16</v>
      </c>
      <c r="F2" s="41" t="s">
        <v>17</v>
      </c>
      <c r="G2" s="42"/>
      <c r="H2" s="43"/>
      <c r="I2" s="43"/>
      <c r="J2" s="43"/>
      <c r="K2" s="43"/>
      <c r="L2" s="43"/>
      <c r="M2" s="43"/>
      <c r="N2" s="43"/>
      <c r="O2" s="43"/>
      <c r="P2" s="43"/>
      <c r="Q2" s="43"/>
      <c r="R2" s="3"/>
      <c r="S2" s="3"/>
      <c r="T2" s="3"/>
    </row>
    <row r="3" ht="22.5" customHeight="1">
      <c r="A3" s="3"/>
      <c r="B3" s="44" t="s">
        <v>18</v>
      </c>
      <c r="C3" s="45">
        <v>1.9129944E7</v>
      </c>
      <c r="D3" s="46"/>
      <c r="E3" s="47" t="s">
        <v>18</v>
      </c>
      <c r="F3" s="48">
        <v>1.9129944E7</v>
      </c>
      <c r="G3" s="42"/>
      <c r="H3" s="43"/>
      <c r="I3" s="43"/>
      <c r="J3" s="43"/>
      <c r="K3" s="43"/>
      <c r="L3" s="43"/>
      <c r="M3" s="43"/>
      <c r="N3" s="43"/>
      <c r="O3" s="43"/>
      <c r="P3" s="43"/>
      <c r="Q3" s="43"/>
      <c r="R3" s="3"/>
      <c r="S3" s="3"/>
      <c r="T3" s="3"/>
    </row>
    <row r="4" ht="22.5" customHeight="1">
      <c r="A4" s="3"/>
      <c r="B4" s="44" t="s">
        <v>19</v>
      </c>
      <c r="C4" s="45">
        <v>2716122.0</v>
      </c>
      <c r="E4" s="49" t="s">
        <v>19</v>
      </c>
      <c r="F4" s="50">
        <v>2716122.0</v>
      </c>
      <c r="G4" s="42"/>
      <c r="H4" s="43"/>
      <c r="I4" s="43"/>
      <c r="J4" s="43"/>
      <c r="K4" s="43"/>
      <c r="L4" s="43"/>
      <c r="M4" s="43"/>
      <c r="N4" s="43"/>
      <c r="O4" s="43"/>
      <c r="P4" s="43"/>
      <c r="Q4" s="43"/>
      <c r="R4" s="3"/>
      <c r="S4" s="3"/>
      <c r="T4" s="3"/>
    </row>
    <row r="5" ht="22.5" customHeight="1">
      <c r="A5" s="3"/>
      <c r="B5" s="44" t="s">
        <v>20</v>
      </c>
      <c r="C5" s="45">
        <v>2550000.0</v>
      </c>
      <c r="D5" s="46"/>
      <c r="E5" s="47" t="s">
        <v>20</v>
      </c>
      <c r="F5" s="48">
        <v>2550000.0</v>
      </c>
      <c r="G5" s="42"/>
      <c r="H5" s="43"/>
      <c r="I5" s="43"/>
      <c r="J5" s="43"/>
      <c r="K5" s="43"/>
      <c r="L5" s="43"/>
      <c r="M5" s="43"/>
      <c r="N5" s="43"/>
      <c r="O5" s="43"/>
      <c r="P5" s="43"/>
      <c r="Q5" s="43"/>
      <c r="R5" s="3"/>
      <c r="S5" s="3"/>
      <c r="T5" s="3"/>
    </row>
    <row r="6" ht="22.5" customHeight="1">
      <c r="A6" s="3"/>
      <c r="B6" s="44" t="s">
        <v>21</v>
      </c>
      <c r="C6" s="45">
        <v>615430.0</v>
      </c>
      <c r="D6" s="46"/>
      <c r="E6" s="49" t="s">
        <v>21</v>
      </c>
      <c r="F6" s="50">
        <v>615430.0</v>
      </c>
      <c r="G6" s="42"/>
      <c r="H6" s="43"/>
      <c r="I6" s="43"/>
      <c r="J6" s="43"/>
      <c r="K6" s="43"/>
      <c r="L6" s="43"/>
      <c r="M6" s="43"/>
      <c r="N6" s="43"/>
      <c r="O6" s="43"/>
      <c r="P6" s="43"/>
      <c r="Q6" s="43"/>
      <c r="R6" s="3"/>
      <c r="S6" s="3"/>
      <c r="T6" s="3"/>
    </row>
    <row r="7" ht="22.5" customHeight="1">
      <c r="A7" s="3"/>
      <c r="B7" s="44" t="s">
        <v>22</v>
      </c>
      <c r="C7" s="45">
        <v>599250.0</v>
      </c>
      <c r="D7" s="46"/>
      <c r="E7" s="47" t="s">
        <v>22</v>
      </c>
      <c r="F7" s="48">
        <v>599250.0</v>
      </c>
      <c r="G7" s="42"/>
      <c r="H7" s="43"/>
      <c r="I7" s="43"/>
      <c r="J7" s="43"/>
      <c r="K7" s="43"/>
      <c r="L7" s="43"/>
      <c r="M7" s="43"/>
      <c r="N7" s="43"/>
      <c r="O7" s="43"/>
      <c r="P7" s="43"/>
      <c r="Q7" s="43"/>
      <c r="R7" s="3"/>
      <c r="S7" s="3"/>
      <c r="T7" s="3"/>
    </row>
    <row r="8" ht="22.5" customHeight="1">
      <c r="A8" s="3"/>
      <c r="B8" s="44" t="s">
        <v>23</v>
      </c>
      <c r="C8" s="45">
        <v>118199.0</v>
      </c>
      <c r="D8" s="46"/>
      <c r="E8" s="49" t="s">
        <v>23</v>
      </c>
      <c r="F8" s="50">
        <v>118199.0</v>
      </c>
      <c r="G8" s="42"/>
      <c r="H8" s="43"/>
      <c r="I8" s="43"/>
      <c r="J8" s="43"/>
      <c r="K8" s="43"/>
      <c r="L8" s="43"/>
      <c r="M8" s="43"/>
      <c r="N8" s="43"/>
      <c r="O8" s="43"/>
      <c r="P8" s="43"/>
      <c r="Q8" s="43"/>
      <c r="R8" s="3"/>
      <c r="S8" s="3"/>
      <c r="T8" s="3"/>
    </row>
    <row r="9" ht="22.5" customHeight="1">
      <c r="A9" s="3"/>
      <c r="B9" s="44" t="s">
        <v>24</v>
      </c>
      <c r="C9" s="45">
        <v>52429.0</v>
      </c>
      <c r="D9" s="46"/>
      <c r="E9" s="47" t="s">
        <v>25</v>
      </c>
      <c r="F9" s="48">
        <v>61044.0</v>
      </c>
      <c r="G9" s="42"/>
      <c r="H9" s="43"/>
      <c r="I9" s="43"/>
      <c r="J9" s="43"/>
      <c r="K9" s="43"/>
      <c r="L9" s="43"/>
      <c r="M9" s="43"/>
      <c r="N9" s="43"/>
      <c r="O9" s="43"/>
      <c r="P9" s="43"/>
      <c r="Q9" s="43"/>
      <c r="R9" s="3"/>
      <c r="S9" s="3"/>
      <c r="T9" s="3"/>
    </row>
    <row r="10" ht="22.5" customHeight="1">
      <c r="A10" s="3"/>
      <c r="B10" s="44" t="s">
        <v>26</v>
      </c>
      <c r="C10" s="45">
        <v>52005.0</v>
      </c>
      <c r="D10" s="46"/>
      <c r="E10" s="49" t="s">
        <v>24</v>
      </c>
      <c r="F10" s="50">
        <v>52429.0</v>
      </c>
      <c r="G10" s="42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3"/>
      <c r="S10" s="3"/>
      <c r="T10" s="3"/>
    </row>
    <row r="11" ht="22.5" customHeight="1">
      <c r="A11" s="3"/>
      <c r="B11" s="44" t="s">
        <v>27</v>
      </c>
      <c r="C11" s="45">
        <v>28130.0</v>
      </c>
      <c r="D11" s="46"/>
      <c r="E11" s="47" t="s">
        <v>26</v>
      </c>
      <c r="F11" s="48">
        <v>52005.0</v>
      </c>
      <c r="G11" s="42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3"/>
      <c r="S11" s="3"/>
      <c r="T11" s="3"/>
    </row>
    <row r="12" ht="22.5" customHeight="1">
      <c r="A12" s="3"/>
      <c r="B12" s="44" t="s">
        <v>28</v>
      </c>
      <c r="C12" s="45">
        <v>16534.0</v>
      </c>
      <c r="D12" s="46"/>
      <c r="E12" s="49" t="s">
        <v>27</v>
      </c>
      <c r="F12" s="50">
        <v>28130.0</v>
      </c>
      <c r="G12" s="42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3"/>
      <c r="S12" s="3"/>
      <c r="T12" s="3"/>
    </row>
    <row r="13" ht="22.5" customHeight="1">
      <c r="A13" s="3"/>
      <c r="B13" s="44" t="s">
        <v>29</v>
      </c>
      <c r="C13" s="45">
        <v>16220.0</v>
      </c>
      <c r="D13" s="51"/>
      <c r="E13" s="47" t="s">
        <v>28</v>
      </c>
      <c r="F13" s="48">
        <v>16534.0</v>
      </c>
      <c r="G13" s="42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3"/>
      <c r="S13" s="3"/>
      <c r="T13" s="3"/>
    </row>
    <row r="14" ht="22.5" customHeight="1">
      <c r="A14" s="3"/>
      <c r="B14" s="44" t="s">
        <v>30</v>
      </c>
      <c r="C14" s="45">
        <v>15389.0</v>
      </c>
      <c r="D14" s="51"/>
      <c r="E14" s="49"/>
      <c r="F14" s="50"/>
      <c r="G14" s="42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3"/>
      <c r="S14" s="3"/>
      <c r="T14" s="3"/>
    </row>
    <row r="15" ht="22.5" customHeight="1">
      <c r="A15" s="3"/>
      <c r="B15" s="44" t="s">
        <v>31</v>
      </c>
      <c r="C15" s="45">
        <v>12116.0</v>
      </c>
      <c r="D15" s="43"/>
      <c r="E15" s="47"/>
      <c r="F15" s="48"/>
      <c r="G15" s="42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3"/>
      <c r="S15" s="3"/>
      <c r="T15" s="3"/>
    </row>
    <row r="16" ht="22.5" customHeight="1">
      <c r="A16" s="3"/>
      <c r="B16" s="44" t="s">
        <v>32</v>
      </c>
      <c r="C16" s="45">
        <v>9596.0</v>
      </c>
      <c r="D16" s="43"/>
      <c r="E16" s="49"/>
      <c r="F16" s="50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3"/>
      <c r="S16" s="3"/>
      <c r="T16" s="3"/>
    </row>
    <row r="17" ht="22.5" customHeight="1">
      <c r="A17" s="3"/>
      <c r="B17" s="44" t="s">
        <v>33</v>
      </c>
      <c r="C17" s="45">
        <v>7370.0</v>
      </c>
      <c r="D17" s="43"/>
      <c r="E17" s="47"/>
      <c r="F17" s="48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3"/>
      <c r="S17" s="3"/>
      <c r="T17" s="3"/>
    </row>
    <row r="18" ht="22.5" customHeight="1">
      <c r="A18" s="3"/>
      <c r="B18" s="44" t="s">
        <v>34</v>
      </c>
      <c r="C18" s="45">
        <v>353.0</v>
      </c>
      <c r="D18" s="43"/>
      <c r="E18" s="49"/>
      <c r="F18" s="50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3"/>
      <c r="S18" s="3"/>
      <c r="T18" s="3"/>
    </row>
    <row r="19" ht="22.5" customHeight="1">
      <c r="A19" s="3"/>
      <c r="B19" s="44"/>
      <c r="C19" s="45"/>
      <c r="D19" s="52"/>
      <c r="E19" s="53"/>
      <c r="F19" s="5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3"/>
      <c r="S19" s="3"/>
      <c r="T19" s="3"/>
    </row>
    <row r="20" ht="22.5" customHeight="1">
      <c r="A20" s="3"/>
      <c r="B20" s="44"/>
      <c r="C20" s="45"/>
      <c r="D20" s="43"/>
      <c r="E20" s="54"/>
      <c r="F20" s="5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3"/>
      <c r="S20" s="3"/>
      <c r="T20" s="3"/>
    </row>
    <row r="21" ht="22.5" customHeight="1">
      <c r="A21" s="3"/>
      <c r="B21" s="44"/>
      <c r="C21" s="45"/>
      <c r="D21" s="43"/>
      <c r="E21" s="53"/>
      <c r="F21" s="5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3"/>
      <c r="S21" s="3"/>
      <c r="T21" s="3"/>
    </row>
    <row r="22" ht="22.5" customHeight="1">
      <c r="A22" s="3"/>
      <c r="B22" s="44"/>
      <c r="C22" s="45"/>
      <c r="D22" s="43"/>
      <c r="E22" s="54"/>
      <c r="F22" s="5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3"/>
      <c r="S22" s="3"/>
      <c r="T22" s="3"/>
    </row>
    <row r="23" ht="22.5" customHeight="1">
      <c r="A23" s="3"/>
      <c r="B23" s="44"/>
      <c r="C23" s="45"/>
      <c r="D23" s="3"/>
      <c r="E23" s="53"/>
      <c r="F23" s="5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3"/>
      <c r="S23" s="3"/>
      <c r="T23" s="3"/>
    </row>
    <row r="24" ht="22.5" customHeight="1">
      <c r="A24" s="3"/>
      <c r="B24" s="44"/>
      <c r="C24" s="45"/>
      <c r="D24" s="3"/>
      <c r="E24" s="54"/>
      <c r="F24" s="5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44"/>
      <c r="C25" s="45"/>
      <c r="D25" s="3"/>
      <c r="E25" s="53"/>
      <c r="F25" s="53"/>
      <c r="G25" s="5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56"/>
      <c r="C26" s="45"/>
      <c r="D26" s="3"/>
      <c r="E26" s="54"/>
      <c r="F26" s="5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7"/>
      <c r="C27" s="58"/>
      <c r="D27" s="3"/>
      <c r="E27" s="59"/>
      <c r="F27" s="6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61"/>
      <c r="C28" s="58"/>
      <c r="D28" s="3"/>
      <c r="E28" s="62"/>
      <c r="F28" s="6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64"/>
      <c r="C29" s="65"/>
      <c r="D29" s="3"/>
      <c r="E29" s="66"/>
      <c r="F29" s="6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61"/>
      <c r="C30" s="68"/>
      <c r="D30" s="3"/>
      <c r="E30" s="69"/>
      <c r="F30" s="7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7"/>
      <c r="C31" s="68"/>
      <c r="D31" s="3"/>
      <c r="E31" s="71"/>
      <c r="F31" s="7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7"/>
      <c r="C32" s="73"/>
      <c r="D32" s="3"/>
      <c r="E32" s="69"/>
      <c r="F32" s="7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7"/>
      <c r="C33" s="73"/>
      <c r="D33" s="3"/>
      <c r="E33" s="71"/>
      <c r="F33" s="7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7"/>
      <c r="C34" s="73"/>
      <c r="D34" s="3"/>
      <c r="E34" s="69"/>
      <c r="F34" s="7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7"/>
      <c r="C35" s="73"/>
      <c r="D35" s="3"/>
      <c r="E35" s="71"/>
      <c r="F35" s="7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7"/>
      <c r="C36" s="73"/>
      <c r="D36" s="3"/>
      <c r="E36" s="69"/>
      <c r="F36" s="7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7"/>
      <c r="C37" s="73"/>
      <c r="D37" s="3"/>
      <c r="E37" s="71"/>
      <c r="F37" s="7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7"/>
      <c r="C38" s="73"/>
      <c r="D38" s="3"/>
      <c r="E38" s="69"/>
      <c r="F38" s="7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7"/>
      <c r="C39" s="73"/>
      <c r="D39" s="3"/>
      <c r="E39" s="71"/>
      <c r="F39" s="7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7"/>
      <c r="C40" s="73"/>
      <c r="D40" s="3"/>
      <c r="E40" s="69"/>
      <c r="F40" s="7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76"/>
      <c r="C41" s="30"/>
      <c r="D41" s="3"/>
      <c r="E41" s="77"/>
      <c r="F41" s="30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76"/>
      <c r="C42" s="30"/>
      <c r="D42" s="3"/>
      <c r="E42" s="77"/>
      <c r="F42" s="30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76"/>
      <c r="C43" s="30"/>
      <c r="D43" s="3"/>
      <c r="E43" s="77"/>
      <c r="F43" s="3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76"/>
      <c r="C44" s="30"/>
      <c r="D44" s="3"/>
      <c r="E44" s="77"/>
      <c r="F44" s="30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76"/>
      <c r="C45" s="30"/>
      <c r="D45" s="3"/>
      <c r="E45" s="77"/>
      <c r="F45" s="30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76"/>
      <c r="C46" s="30"/>
      <c r="D46" s="3"/>
      <c r="E46" s="77"/>
      <c r="F46" s="30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76"/>
      <c r="C47" s="30"/>
      <c r="D47" s="3"/>
      <c r="E47" s="77"/>
      <c r="F47" s="30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76"/>
      <c r="C48" s="30"/>
      <c r="D48" s="3"/>
      <c r="E48" s="77"/>
      <c r="F48" s="30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76"/>
      <c r="C49" s="30"/>
      <c r="D49" s="3"/>
      <c r="E49" s="77"/>
      <c r="F49" s="3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76"/>
      <c r="C50" s="30"/>
      <c r="D50" s="3"/>
      <c r="E50" s="77"/>
      <c r="F50" s="3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76"/>
      <c r="C51" s="30"/>
      <c r="D51" s="3"/>
      <c r="E51" s="77"/>
      <c r="F51" s="30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76"/>
      <c r="C52" s="30"/>
      <c r="D52" s="3"/>
      <c r="E52" s="77"/>
      <c r="F52" s="30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76"/>
      <c r="C53" s="30"/>
      <c r="D53" s="3"/>
      <c r="E53" s="77"/>
      <c r="F53" s="30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76"/>
      <c r="C54" s="30"/>
      <c r="D54" s="3"/>
      <c r="E54" s="77"/>
      <c r="F54" s="30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76"/>
      <c r="C55" s="30"/>
      <c r="D55" s="3"/>
      <c r="E55" s="77"/>
      <c r="F55" s="30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76"/>
      <c r="C56" s="30"/>
      <c r="D56" s="3"/>
      <c r="E56" s="77"/>
      <c r="F56" s="30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76"/>
      <c r="C57" s="30"/>
      <c r="D57" s="3"/>
      <c r="E57" s="77"/>
      <c r="F57" s="30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77"/>
      <c r="C58" s="30"/>
      <c r="D58" s="3"/>
      <c r="E58" s="77"/>
      <c r="F58" s="30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77"/>
      <c r="C59" s="30"/>
      <c r="D59" s="3"/>
      <c r="E59" s="77"/>
      <c r="F59" s="3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77"/>
      <c r="C60" s="30"/>
      <c r="D60" s="3"/>
      <c r="E60" s="77"/>
      <c r="F60" s="30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77"/>
      <c r="C61" s="30"/>
      <c r="D61" s="3"/>
      <c r="E61" s="77"/>
      <c r="F61" s="30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77"/>
      <c r="C62" s="30"/>
      <c r="D62" s="3"/>
      <c r="E62" s="77"/>
      <c r="F62" s="30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77"/>
      <c r="C63" s="30"/>
      <c r="D63" s="3"/>
      <c r="E63" s="77"/>
      <c r="F63" s="30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77"/>
      <c r="C64" s="30"/>
      <c r="D64" s="3"/>
      <c r="E64" s="77"/>
      <c r="F64" s="30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77"/>
      <c r="C65" s="30"/>
      <c r="D65" s="3"/>
      <c r="E65" s="77"/>
      <c r="F65" s="30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77"/>
      <c r="C66" s="30"/>
      <c r="D66" s="3"/>
      <c r="E66" s="77"/>
      <c r="F66" s="30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77"/>
      <c r="C67" s="30"/>
      <c r="D67" s="3"/>
      <c r="E67" s="77"/>
      <c r="F67" s="30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77"/>
      <c r="C68" s="30"/>
      <c r="D68" s="3"/>
      <c r="E68" s="77"/>
      <c r="F68" s="30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77"/>
      <c r="C69" s="30"/>
      <c r="D69" s="3"/>
      <c r="E69" s="77"/>
      <c r="F69" s="30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77"/>
      <c r="C70" s="30"/>
      <c r="D70" s="3"/>
      <c r="E70" s="77"/>
      <c r="F70" s="30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77"/>
      <c r="C71" s="30"/>
      <c r="D71" s="3"/>
      <c r="E71" s="77"/>
      <c r="F71" s="30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77"/>
      <c r="C72" s="30"/>
      <c r="D72" s="3"/>
      <c r="E72" s="77"/>
      <c r="F72" s="30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77"/>
      <c r="C73" s="30"/>
      <c r="D73" s="3"/>
      <c r="E73" s="77"/>
      <c r="F73" s="30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77"/>
      <c r="C74" s="30"/>
      <c r="D74" s="3"/>
      <c r="E74" s="77"/>
      <c r="F74" s="30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77"/>
      <c r="C75" s="30"/>
      <c r="D75" s="3"/>
      <c r="E75" s="77"/>
      <c r="F75" s="30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77"/>
      <c r="C76" s="30"/>
      <c r="D76" s="3"/>
      <c r="E76" s="77"/>
      <c r="F76" s="30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77"/>
      <c r="C77" s="30"/>
      <c r="D77" s="3"/>
      <c r="E77" s="77"/>
      <c r="F77" s="30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77"/>
      <c r="C78" s="30"/>
      <c r="D78" s="3"/>
      <c r="E78" s="77"/>
      <c r="F78" s="30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77"/>
      <c r="C79" s="30"/>
      <c r="D79" s="3"/>
      <c r="E79" s="77"/>
      <c r="F79" s="30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77"/>
      <c r="C80" s="30"/>
      <c r="D80" s="3"/>
      <c r="E80" s="77"/>
      <c r="F80" s="30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77"/>
      <c r="C81" s="30"/>
      <c r="D81" s="3"/>
      <c r="E81" s="77"/>
      <c r="F81" s="30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77"/>
      <c r="C82" s="30"/>
      <c r="D82" s="3"/>
      <c r="E82" s="77"/>
      <c r="F82" s="30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77"/>
      <c r="C83" s="30"/>
      <c r="D83" s="3"/>
      <c r="E83" s="77"/>
      <c r="F83" s="30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77"/>
      <c r="C84" s="30"/>
      <c r="D84" s="3"/>
      <c r="E84" s="77"/>
      <c r="F84" s="30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77"/>
      <c r="C85" s="30"/>
      <c r="D85" s="3"/>
      <c r="E85" s="77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77"/>
      <c r="C86" s="30"/>
      <c r="D86" s="3"/>
      <c r="E86" s="77"/>
      <c r="F86" s="3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77"/>
      <c r="C87" s="30"/>
      <c r="D87" s="3"/>
      <c r="E87" s="77"/>
      <c r="F87" s="30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77"/>
      <c r="C88" s="30"/>
      <c r="D88" s="3"/>
      <c r="E88" s="77"/>
      <c r="F88" s="30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77"/>
      <c r="C89" s="30"/>
      <c r="D89" s="3"/>
      <c r="E89" s="77"/>
      <c r="F89" s="30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77"/>
      <c r="C90" s="30"/>
      <c r="D90" s="3"/>
      <c r="E90" s="77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77"/>
      <c r="C91" s="30"/>
      <c r="D91" s="3"/>
      <c r="E91" s="77"/>
      <c r="F91" s="3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77"/>
      <c r="C92" s="30"/>
      <c r="D92" s="3"/>
      <c r="E92" s="77"/>
      <c r="F92" s="30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77"/>
      <c r="C93" s="30"/>
      <c r="D93" s="3"/>
      <c r="E93" s="77"/>
      <c r="F93" s="30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77"/>
      <c r="C94" s="30"/>
      <c r="D94" s="3"/>
      <c r="E94" s="77"/>
      <c r="F94" s="30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77"/>
      <c r="C95" s="30"/>
      <c r="D95" s="3"/>
      <c r="E95" s="77"/>
      <c r="F95" s="30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77"/>
      <c r="C96" s="30"/>
      <c r="D96" s="3"/>
      <c r="E96" s="77"/>
      <c r="F96" s="30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77"/>
      <c r="C97" s="30"/>
      <c r="D97" s="3"/>
      <c r="E97" s="77"/>
      <c r="F97" s="30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77"/>
      <c r="C98" s="30"/>
      <c r="D98" s="3"/>
      <c r="E98" s="77"/>
      <c r="F98" s="30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77"/>
      <c r="C99" s="30"/>
      <c r="D99" s="3"/>
      <c r="E99" s="77"/>
      <c r="F99" s="30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77"/>
      <c r="C100" s="30"/>
      <c r="D100" s="3"/>
      <c r="E100" s="77"/>
      <c r="F100" s="30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77"/>
      <c r="C101" s="30"/>
      <c r="D101" s="3"/>
      <c r="E101" s="77"/>
      <c r="F101" s="30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77"/>
      <c r="C102" s="30"/>
      <c r="D102" s="3"/>
      <c r="E102" s="77"/>
      <c r="F102" s="30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77"/>
      <c r="C103" s="30"/>
      <c r="D103" s="3"/>
      <c r="E103" s="77"/>
      <c r="F103" s="30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77"/>
      <c r="C104" s="30"/>
      <c r="D104" s="3"/>
      <c r="E104" s="77"/>
      <c r="F104" s="30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77"/>
      <c r="C105" s="30"/>
      <c r="D105" s="3"/>
      <c r="E105" s="77"/>
      <c r="F105" s="30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77"/>
      <c r="C106" s="30"/>
      <c r="D106" s="3"/>
      <c r="E106" s="77"/>
      <c r="F106" s="30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77"/>
      <c r="C107" s="30"/>
      <c r="D107" s="3"/>
      <c r="E107" s="77"/>
      <c r="F107" s="30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77"/>
      <c r="C108" s="30"/>
      <c r="D108" s="3"/>
      <c r="E108" s="77"/>
      <c r="F108" s="30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77"/>
      <c r="C109" s="30"/>
      <c r="D109" s="3"/>
      <c r="E109" s="77"/>
      <c r="F109" s="30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77"/>
      <c r="C110" s="30"/>
      <c r="D110" s="3"/>
      <c r="E110" s="77"/>
      <c r="F110" s="30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77"/>
      <c r="C111" s="30"/>
      <c r="D111" s="3"/>
      <c r="E111" s="77"/>
      <c r="F111" s="30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77"/>
      <c r="C112" s="30"/>
      <c r="D112" s="3"/>
      <c r="E112" s="77"/>
      <c r="F112" s="30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77"/>
      <c r="C113" s="30"/>
      <c r="D113" s="3"/>
      <c r="E113" s="77"/>
      <c r="F113" s="30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77"/>
      <c r="C114" s="30"/>
      <c r="D114" s="3"/>
      <c r="E114" s="77"/>
      <c r="F114" s="30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77"/>
      <c r="C115" s="30"/>
      <c r="D115" s="3"/>
      <c r="E115" s="77"/>
      <c r="F115" s="30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77"/>
      <c r="C116" s="30"/>
      <c r="D116" s="3"/>
      <c r="E116" s="77"/>
      <c r="F116" s="30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77"/>
      <c r="C117" s="30"/>
      <c r="D117" s="3"/>
      <c r="E117" s="77"/>
      <c r="F117" s="30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77"/>
      <c r="C118" s="30"/>
      <c r="D118" s="3"/>
      <c r="E118" s="77"/>
      <c r="F118" s="30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77"/>
      <c r="C119" s="30"/>
      <c r="D119" s="3"/>
      <c r="E119" s="77"/>
      <c r="F119" s="30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77"/>
      <c r="C120" s="30"/>
      <c r="D120" s="3"/>
      <c r="E120" s="77"/>
      <c r="F120" s="3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77"/>
      <c r="C121" s="30"/>
      <c r="D121" s="3"/>
      <c r="E121" s="77"/>
      <c r="F121" s="30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77"/>
      <c r="C122" s="30"/>
      <c r="D122" s="3"/>
      <c r="E122" s="77"/>
      <c r="F122" s="30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77"/>
      <c r="C123" s="30"/>
      <c r="D123" s="3"/>
      <c r="E123" s="77"/>
      <c r="F123" s="30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77"/>
      <c r="C124" s="30"/>
      <c r="D124" s="3"/>
      <c r="E124" s="77"/>
      <c r="F124" s="30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77"/>
      <c r="C125" s="30"/>
      <c r="D125" s="3"/>
      <c r="E125" s="77"/>
      <c r="F125" s="30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77"/>
      <c r="C126" s="30"/>
      <c r="D126" s="3"/>
      <c r="E126" s="77"/>
      <c r="F126" s="30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77"/>
      <c r="C127" s="30"/>
      <c r="D127" s="3"/>
      <c r="E127" s="77"/>
      <c r="F127" s="30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77"/>
      <c r="C128" s="30"/>
      <c r="D128" s="3"/>
      <c r="E128" s="77"/>
      <c r="F128" s="30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77"/>
      <c r="C129" s="30"/>
      <c r="D129" s="3"/>
      <c r="E129" s="77"/>
      <c r="F129" s="30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77"/>
      <c r="C130" s="30"/>
      <c r="D130" s="3"/>
      <c r="E130" s="77"/>
      <c r="F130" s="30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77"/>
      <c r="C131" s="30"/>
      <c r="D131" s="3"/>
      <c r="E131" s="77"/>
      <c r="F131" s="30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77"/>
      <c r="C132" s="30"/>
      <c r="D132" s="3"/>
      <c r="E132" s="77"/>
      <c r="F132" s="30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77"/>
      <c r="C133" s="30"/>
      <c r="D133" s="3"/>
      <c r="E133" s="77"/>
      <c r="F133" s="30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77"/>
      <c r="C134" s="30"/>
      <c r="D134" s="3"/>
      <c r="E134" s="77"/>
      <c r="F134" s="30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77"/>
      <c r="C135" s="30"/>
      <c r="D135" s="3"/>
      <c r="E135" s="77"/>
      <c r="F135" s="30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77"/>
      <c r="C136" s="30"/>
      <c r="D136" s="3"/>
      <c r="E136" s="77"/>
      <c r="F136" s="30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77"/>
      <c r="C137" s="30"/>
      <c r="D137" s="3"/>
      <c r="E137" s="77"/>
      <c r="F137" s="30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77"/>
      <c r="C138" s="30"/>
      <c r="D138" s="3"/>
      <c r="E138" s="77"/>
      <c r="F138" s="30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77"/>
      <c r="C139" s="30"/>
      <c r="D139" s="3"/>
      <c r="E139" s="77"/>
      <c r="F139" s="30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77"/>
      <c r="C140" s="30"/>
      <c r="D140" s="3"/>
      <c r="E140" s="77"/>
      <c r="F140" s="3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77"/>
      <c r="C141" s="30"/>
      <c r="D141" s="3"/>
      <c r="E141" s="77"/>
      <c r="F141" s="30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77"/>
      <c r="C142" s="30"/>
      <c r="D142" s="3"/>
      <c r="E142" s="77"/>
      <c r="F142" s="30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77"/>
      <c r="C143" s="30"/>
      <c r="D143" s="3"/>
      <c r="E143" s="77"/>
      <c r="F143" s="30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77"/>
      <c r="C144" s="30"/>
      <c r="D144" s="3"/>
      <c r="E144" s="77"/>
      <c r="F144" s="30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77"/>
      <c r="C145" s="30"/>
      <c r="D145" s="3"/>
      <c r="E145" s="77"/>
      <c r="F145" s="30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77"/>
      <c r="C146" s="30"/>
      <c r="D146" s="3"/>
      <c r="E146" s="77"/>
      <c r="F146" s="30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77"/>
      <c r="C147" s="30"/>
      <c r="D147" s="3"/>
      <c r="E147" s="77"/>
      <c r="F147" s="30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77"/>
      <c r="C148" s="30"/>
      <c r="D148" s="3"/>
      <c r="E148" s="77"/>
      <c r="F148" s="30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77"/>
      <c r="C149" s="30"/>
      <c r="D149" s="3"/>
      <c r="E149" s="77"/>
      <c r="F149" s="30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77"/>
      <c r="C150" s="30"/>
      <c r="D150" s="3"/>
      <c r="E150" s="77"/>
      <c r="F150" s="30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77"/>
      <c r="C151" s="30"/>
      <c r="D151" s="3"/>
      <c r="E151" s="77"/>
      <c r="F151" s="30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77"/>
      <c r="C152" s="30"/>
      <c r="D152" s="3"/>
      <c r="E152" s="77"/>
      <c r="F152" s="30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77"/>
      <c r="C153" s="30"/>
      <c r="D153" s="3"/>
      <c r="E153" s="77"/>
      <c r="F153" s="30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77"/>
      <c r="C154" s="30"/>
      <c r="D154" s="3"/>
      <c r="E154" s="77"/>
      <c r="F154" s="30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77"/>
      <c r="C155" s="30"/>
      <c r="D155" s="3"/>
      <c r="E155" s="77"/>
      <c r="F155" s="30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77"/>
      <c r="C156" s="30"/>
      <c r="D156" s="3"/>
      <c r="E156" s="77"/>
      <c r="F156" s="30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77"/>
      <c r="C157" s="30"/>
      <c r="D157" s="3"/>
      <c r="E157" s="77"/>
      <c r="F157" s="30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77"/>
      <c r="C158" s="30"/>
      <c r="D158" s="3"/>
      <c r="E158" s="77"/>
      <c r="F158" s="30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77"/>
      <c r="C159" s="30"/>
      <c r="D159" s="3"/>
      <c r="E159" s="77"/>
      <c r="F159" s="30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77"/>
      <c r="C160" s="30"/>
      <c r="D160" s="3"/>
      <c r="E160" s="77"/>
      <c r="F160" s="3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77"/>
      <c r="C161" s="30"/>
      <c r="D161" s="3"/>
      <c r="E161" s="77"/>
      <c r="F161" s="30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77"/>
      <c r="C162" s="30"/>
      <c r="D162" s="3"/>
      <c r="E162" s="77"/>
      <c r="F162" s="30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77"/>
      <c r="C163" s="30"/>
      <c r="D163" s="3"/>
      <c r="E163" s="77"/>
      <c r="F163" s="30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77"/>
      <c r="C164" s="30"/>
      <c r="D164" s="3"/>
      <c r="E164" s="77"/>
      <c r="F164" s="30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77"/>
      <c r="C165" s="30"/>
      <c r="D165" s="3"/>
      <c r="E165" s="77"/>
      <c r="F165" s="30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77"/>
      <c r="C166" s="30"/>
      <c r="D166" s="3"/>
      <c r="E166" s="77"/>
      <c r="F166" s="30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77"/>
      <c r="C167" s="30"/>
      <c r="D167" s="3"/>
      <c r="E167" s="77"/>
      <c r="F167" s="30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77"/>
      <c r="C168" s="30"/>
      <c r="D168" s="3"/>
      <c r="E168" s="77"/>
      <c r="F168" s="30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77"/>
      <c r="C169" s="30"/>
      <c r="D169" s="3"/>
      <c r="E169" s="77"/>
      <c r="F169" s="30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77"/>
      <c r="C170" s="30"/>
      <c r="D170" s="3"/>
      <c r="E170" s="77"/>
      <c r="F170" s="3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77"/>
      <c r="C171" s="30"/>
      <c r="D171" s="3"/>
      <c r="E171" s="77"/>
      <c r="F171" s="30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77"/>
      <c r="C172" s="30"/>
      <c r="D172" s="3"/>
      <c r="E172" s="77"/>
      <c r="F172" s="30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77"/>
      <c r="C173" s="30"/>
      <c r="D173" s="3"/>
      <c r="E173" s="77"/>
      <c r="F173" s="30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77"/>
      <c r="C174" s="30"/>
      <c r="D174" s="3"/>
      <c r="E174" s="77"/>
      <c r="F174" s="30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77"/>
      <c r="C175" s="30"/>
      <c r="D175" s="3"/>
      <c r="E175" s="77"/>
      <c r="F175" s="30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77"/>
      <c r="C176" s="30"/>
      <c r="D176" s="3"/>
      <c r="E176" s="77"/>
      <c r="F176" s="30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77"/>
      <c r="C177" s="30"/>
      <c r="D177" s="3"/>
      <c r="E177" s="77"/>
      <c r="F177" s="30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77"/>
      <c r="C178" s="30"/>
      <c r="D178" s="3"/>
      <c r="E178" s="77"/>
      <c r="F178" s="30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77"/>
      <c r="C179" s="30"/>
      <c r="D179" s="3"/>
      <c r="E179" s="77"/>
      <c r="F179" s="30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77"/>
      <c r="C180" s="30"/>
      <c r="D180" s="3"/>
      <c r="E180" s="77"/>
      <c r="F180" s="30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77"/>
      <c r="C181" s="30"/>
      <c r="D181" s="3"/>
      <c r="E181" s="77"/>
      <c r="F181" s="30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77"/>
      <c r="C182" s="30"/>
      <c r="D182" s="3"/>
      <c r="E182" s="77"/>
      <c r="F182" s="30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77"/>
      <c r="C183" s="30"/>
      <c r="D183" s="3"/>
      <c r="E183" s="77"/>
      <c r="F183" s="30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77"/>
      <c r="C184" s="30"/>
      <c r="D184" s="3"/>
      <c r="E184" s="77"/>
      <c r="F184" s="30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77"/>
      <c r="C185" s="30"/>
      <c r="D185" s="3"/>
      <c r="E185" s="77"/>
      <c r="F185" s="30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77"/>
      <c r="C186" s="30"/>
      <c r="D186" s="3"/>
      <c r="E186" s="77"/>
      <c r="F186" s="30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77"/>
      <c r="C187" s="30"/>
      <c r="D187" s="3"/>
      <c r="E187" s="77"/>
      <c r="F187" s="30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77"/>
      <c r="C188" s="30"/>
      <c r="D188" s="3"/>
      <c r="E188" s="77"/>
      <c r="F188" s="30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77"/>
      <c r="C189" s="30"/>
      <c r="D189" s="3"/>
      <c r="E189" s="77"/>
      <c r="F189" s="30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77"/>
      <c r="C190" s="30"/>
      <c r="D190" s="3"/>
      <c r="E190" s="77"/>
      <c r="F190" s="30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77"/>
      <c r="C191" s="30"/>
      <c r="D191" s="3"/>
      <c r="E191" s="77"/>
      <c r="F191" s="30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77"/>
      <c r="C192" s="30"/>
      <c r="D192" s="3"/>
      <c r="E192" s="77"/>
      <c r="F192" s="30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77"/>
      <c r="C193" s="30"/>
      <c r="D193" s="3"/>
      <c r="E193" s="77"/>
      <c r="F193" s="30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77"/>
      <c r="C194" s="30"/>
      <c r="D194" s="3"/>
      <c r="E194" s="77"/>
      <c r="F194" s="30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77"/>
      <c r="C195" s="30"/>
      <c r="D195" s="3"/>
      <c r="E195" s="77"/>
      <c r="F195" s="30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77"/>
      <c r="C196" s="30"/>
      <c r="D196" s="3"/>
      <c r="E196" s="77"/>
      <c r="F196" s="30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77"/>
      <c r="C197" s="30"/>
      <c r="D197" s="3"/>
      <c r="E197" s="77"/>
      <c r="F197" s="30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77"/>
      <c r="C198" s="30"/>
      <c r="D198" s="3"/>
      <c r="E198" s="77"/>
      <c r="F198" s="30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77"/>
      <c r="C199" s="30"/>
      <c r="D199" s="3"/>
      <c r="E199" s="77"/>
      <c r="F199" s="30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77"/>
      <c r="C200" s="30"/>
      <c r="D200" s="3"/>
      <c r="E200" s="77"/>
      <c r="F200" s="30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77"/>
      <c r="C201" s="30"/>
      <c r="D201" s="3"/>
      <c r="E201" s="77"/>
      <c r="F201" s="30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77"/>
      <c r="C202" s="30"/>
      <c r="D202" s="3"/>
      <c r="E202" s="77"/>
      <c r="F202" s="30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77"/>
      <c r="C203" s="30"/>
      <c r="D203" s="3"/>
      <c r="E203" s="77"/>
      <c r="F203" s="30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77"/>
      <c r="C204" s="30"/>
      <c r="D204" s="3"/>
      <c r="E204" s="77"/>
      <c r="F204" s="30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77"/>
      <c r="C205" s="30"/>
      <c r="D205" s="3"/>
      <c r="E205" s="77"/>
      <c r="F205" s="30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77"/>
      <c r="C206" s="30"/>
      <c r="D206" s="3"/>
      <c r="E206" s="77"/>
      <c r="F206" s="30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77"/>
      <c r="C207" s="30"/>
      <c r="D207" s="3"/>
      <c r="E207" s="77"/>
      <c r="F207" s="30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77"/>
      <c r="C208" s="30"/>
      <c r="D208" s="3"/>
      <c r="E208" s="77"/>
      <c r="F208" s="30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77"/>
      <c r="C209" s="30"/>
      <c r="D209" s="3"/>
      <c r="E209" s="77"/>
      <c r="F209" s="30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77"/>
      <c r="C210" s="30"/>
      <c r="D210" s="3"/>
      <c r="E210" s="77"/>
      <c r="F210" s="3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77"/>
      <c r="C211" s="30"/>
      <c r="D211" s="3"/>
      <c r="E211" s="77"/>
      <c r="F211" s="30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77"/>
      <c r="C212" s="30"/>
      <c r="D212" s="3"/>
      <c r="E212" s="77"/>
      <c r="F212" s="30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77"/>
      <c r="C213" s="30"/>
      <c r="D213" s="3"/>
      <c r="E213" s="77"/>
      <c r="F213" s="30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77"/>
      <c r="C214" s="30"/>
      <c r="D214" s="3"/>
      <c r="E214" s="77"/>
      <c r="F214" s="30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77"/>
      <c r="C215" s="30"/>
      <c r="D215" s="3"/>
      <c r="E215" s="77"/>
      <c r="F215" s="30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77"/>
      <c r="C216" s="30"/>
      <c r="D216" s="3"/>
      <c r="E216" s="77"/>
      <c r="F216" s="30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77"/>
      <c r="C217" s="30"/>
      <c r="D217" s="3"/>
      <c r="E217" s="77"/>
      <c r="F217" s="30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77"/>
      <c r="C218" s="30"/>
      <c r="D218" s="3"/>
      <c r="E218" s="77"/>
      <c r="F218" s="30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77"/>
      <c r="C219" s="30"/>
      <c r="D219" s="3"/>
      <c r="E219" s="77"/>
      <c r="F219" s="30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77"/>
      <c r="C220" s="30"/>
      <c r="D220" s="3"/>
      <c r="E220" s="77"/>
      <c r="F220" s="3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48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36"/>
      <c r="C1" s="3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78" t="s">
        <v>35</v>
      </c>
      <c r="C2" s="39" t="s">
        <v>17</v>
      </c>
      <c r="E2" s="79" t="s">
        <v>35</v>
      </c>
      <c r="F2" s="80" t="s">
        <v>17</v>
      </c>
      <c r="G2" s="80" t="s">
        <v>36</v>
      </c>
      <c r="H2" s="42"/>
      <c r="I2" s="43"/>
      <c r="J2" s="43"/>
      <c r="K2" s="43"/>
      <c r="L2" s="43"/>
      <c r="M2" s="43"/>
      <c r="N2" s="43"/>
      <c r="O2" s="43"/>
      <c r="P2" s="43"/>
      <c r="Q2" s="3"/>
      <c r="R2" s="3"/>
      <c r="S2" s="3"/>
    </row>
    <row r="3" ht="22.5" customHeight="1">
      <c r="A3" s="3"/>
      <c r="B3" s="44" t="s">
        <v>37</v>
      </c>
      <c r="C3" s="45">
        <v>2.2668548E7</v>
      </c>
      <c r="E3" s="57" t="str">
        <f t="shared" ref="E3:F3" si="1">B3</f>
        <v>Ferro fundido, ferro e aço</v>
      </c>
      <c r="F3" s="58">
        <f t="shared" si="1"/>
        <v>22668548</v>
      </c>
      <c r="G3" s="81">
        <f t="shared" ref="G3:G8" si="3">IFERROR(F3/(SUM($F$3:$F$9)),"-")</f>
        <v>0.8739146447</v>
      </c>
      <c r="H3" s="42"/>
      <c r="I3" s="43"/>
      <c r="J3" s="43"/>
      <c r="K3" s="43"/>
      <c r="L3" s="43"/>
      <c r="M3" s="43"/>
      <c r="N3" s="43"/>
      <c r="O3" s="43"/>
      <c r="P3" s="43"/>
      <c r="Q3" s="3"/>
      <c r="R3" s="3"/>
      <c r="S3" s="3"/>
    </row>
    <row r="4" ht="22.5" customHeight="1">
      <c r="A4" s="3"/>
      <c r="B4" s="44" t="s">
        <v>38</v>
      </c>
      <c r="C4" s="45">
        <v>2716122.0</v>
      </c>
      <c r="E4" s="57" t="str">
        <f t="shared" ref="E4:F4" si="2">B4</f>
        <v>Produtos farmacêuticos</v>
      </c>
      <c r="F4" s="58">
        <f t="shared" si="2"/>
        <v>2716122</v>
      </c>
      <c r="G4" s="81">
        <f t="shared" si="3"/>
        <v>0.1047115498</v>
      </c>
      <c r="H4" s="42"/>
      <c r="I4" s="43"/>
      <c r="J4" s="43"/>
      <c r="K4" s="43"/>
      <c r="L4" s="43"/>
      <c r="M4" s="43"/>
      <c r="N4" s="43"/>
      <c r="O4" s="43"/>
      <c r="P4" s="43"/>
      <c r="Q4" s="3"/>
      <c r="R4" s="3"/>
      <c r="S4" s="3"/>
    </row>
    <row r="5" ht="22.5" customHeight="1">
      <c r="A5" s="3"/>
      <c r="B5" s="44" t="s">
        <v>39</v>
      </c>
      <c r="C5" s="45">
        <v>180328.0</v>
      </c>
      <c r="E5" s="57" t="str">
        <f t="shared" ref="E5:F5" si="4">B5</f>
        <v>Óleos essenciais e resinóides; produtos de perfumaria ou de toucador preparados e preparações cosméticas</v>
      </c>
      <c r="F5" s="58">
        <f t="shared" si="4"/>
        <v>180328</v>
      </c>
      <c r="G5" s="81">
        <f t="shared" si="3"/>
        <v>0.006951979459</v>
      </c>
      <c r="H5" s="42"/>
      <c r="I5" s="43"/>
      <c r="J5" s="43"/>
      <c r="K5" s="43"/>
      <c r="L5" s="43"/>
      <c r="M5" s="43"/>
      <c r="N5" s="43"/>
      <c r="O5" s="43"/>
      <c r="P5" s="43"/>
      <c r="Q5" s="3"/>
      <c r="R5" s="3"/>
      <c r="S5" s="3"/>
    </row>
    <row r="6" ht="22.5" customHeight="1">
      <c r="A6" s="3"/>
      <c r="B6" s="44" t="s">
        <v>40</v>
      </c>
      <c r="C6" s="45">
        <v>161930.0</v>
      </c>
      <c r="E6" s="57" t="str">
        <f t="shared" ref="E6:F6" si="5">B6</f>
        <v>Reatores nucleares, caldeiras, máquinas, aparelhos e instrumentos mecânicos, e suas partes</v>
      </c>
      <c r="F6" s="58">
        <f t="shared" si="5"/>
        <v>161930</v>
      </c>
      <c r="G6" s="81">
        <f t="shared" si="3"/>
        <v>0.006242702374</v>
      </c>
      <c r="H6" s="42"/>
      <c r="I6" s="43"/>
      <c r="J6" s="43"/>
      <c r="K6" s="43"/>
      <c r="L6" s="43"/>
      <c r="M6" s="43"/>
      <c r="N6" s="43"/>
      <c r="O6" s="43"/>
      <c r="P6" s="43"/>
      <c r="Q6" s="3"/>
      <c r="R6" s="3"/>
      <c r="S6" s="3"/>
    </row>
    <row r="7" ht="22.5" customHeight="1">
      <c r="A7" s="3"/>
      <c r="B7" s="44" t="s">
        <v>41</v>
      </c>
      <c r="C7" s="45">
        <v>80418.0</v>
      </c>
      <c r="E7" s="57" t="str">
        <f t="shared" ref="E7:F7" si="6">B7</f>
        <v>Máquinas, aparelhos e materiais elétricos, e suas partes; aparelhos de gravação ou de reprodução de som, aparelhos de gravação ou de reprodução de imagens e de som em televisão, e suas partes e acessórios</v>
      </c>
      <c r="F7" s="58">
        <f t="shared" si="6"/>
        <v>80418</v>
      </c>
      <c r="G7" s="81">
        <f t="shared" si="3"/>
        <v>0.003100263321</v>
      </c>
      <c r="H7" s="42"/>
      <c r="I7" s="43"/>
      <c r="J7" s="43"/>
      <c r="K7" s="43"/>
      <c r="L7" s="43"/>
      <c r="M7" s="43"/>
      <c r="N7" s="43"/>
      <c r="O7" s="43"/>
      <c r="P7" s="43"/>
      <c r="Q7" s="3"/>
      <c r="R7" s="3"/>
      <c r="S7" s="3"/>
    </row>
    <row r="8" ht="22.5" customHeight="1">
      <c r="A8" s="3"/>
      <c r="B8" s="44" t="s">
        <v>42</v>
      </c>
      <c r="C8" s="45">
        <v>29613.0</v>
      </c>
      <c r="E8" s="82" t="s">
        <v>43</v>
      </c>
      <c r="F8" s="83">
        <v>131741.0</v>
      </c>
      <c r="G8" s="81">
        <f t="shared" si="3"/>
        <v>0.005078860332</v>
      </c>
      <c r="H8" s="42"/>
      <c r="I8" s="43"/>
      <c r="J8" s="43"/>
      <c r="K8" s="43"/>
      <c r="L8" s="43"/>
      <c r="M8" s="43"/>
      <c r="N8" s="43"/>
      <c r="O8" s="43"/>
      <c r="P8" s="43"/>
      <c r="Q8" s="3"/>
      <c r="R8" s="3"/>
      <c r="S8" s="3"/>
    </row>
    <row r="9" ht="22.5" customHeight="1">
      <c r="A9" s="3"/>
      <c r="B9" s="44" t="s">
        <v>44</v>
      </c>
      <c r="C9" s="45">
        <v>24600.0</v>
      </c>
      <c r="D9" s="3"/>
      <c r="E9" s="82"/>
      <c r="F9" s="84"/>
      <c r="G9" s="81"/>
      <c r="H9" s="42"/>
      <c r="I9" s="43"/>
      <c r="J9" s="43"/>
      <c r="K9" s="43"/>
      <c r="L9" s="43"/>
      <c r="M9" s="43"/>
      <c r="N9" s="43"/>
      <c r="O9" s="43"/>
      <c r="P9" s="43"/>
      <c r="Q9" s="3"/>
      <c r="R9" s="3"/>
      <c r="S9" s="3"/>
    </row>
    <row r="10" ht="22.5" customHeight="1">
      <c r="A10" s="3"/>
      <c r="B10" s="44" t="s">
        <v>45</v>
      </c>
      <c r="C10" s="45">
        <v>21096.0</v>
      </c>
      <c r="D10" s="3"/>
      <c r="E10" s="32"/>
      <c r="F10" s="85">
        <f t="shared" ref="F10:G10" si="7">SUM(F3:F9)</f>
        <v>25939087</v>
      </c>
      <c r="G10" s="86">
        <f t="shared" si="7"/>
        <v>1</v>
      </c>
      <c r="H10" s="42"/>
      <c r="I10" s="43"/>
      <c r="J10" s="43"/>
      <c r="K10" s="43"/>
      <c r="L10" s="43"/>
      <c r="M10" s="43"/>
      <c r="N10" s="43"/>
      <c r="O10" s="43"/>
      <c r="P10" s="43"/>
      <c r="Q10" s="3"/>
      <c r="R10" s="3"/>
      <c r="S10" s="3"/>
    </row>
    <row r="11" ht="22.5" customHeight="1">
      <c r="A11" s="3"/>
      <c r="B11" s="44" t="s">
        <v>46</v>
      </c>
      <c r="C11" s="45">
        <v>13459.0</v>
      </c>
      <c r="D11" s="3"/>
      <c r="E11" s="87"/>
      <c r="F11" s="88"/>
      <c r="G11" s="87"/>
      <c r="H11" s="43"/>
      <c r="I11" s="43"/>
      <c r="J11" s="43"/>
      <c r="K11" s="43"/>
      <c r="L11" s="43"/>
      <c r="M11" s="43"/>
      <c r="N11" s="43"/>
      <c r="O11" s="43"/>
      <c r="P11" s="43"/>
      <c r="Q11" s="3"/>
      <c r="R11" s="3"/>
      <c r="S11" s="3"/>
    </row>
    <row r="12" ht="22.5" customHeight="1">
      <c r="A12" s="3"/>
      <c r="B12" s="44" t="s">
        <v>47</v>
      </c>
      <c r="C12" s="45">
        <v>12116.0</v>
      </c>
      <c r="D12" s="3"/>
      <c r="E12" s="87"/>
      <c r="F12" s="88"/>
      <c r="G12" s="87"/>
      <c r="H12" s="43"/>
      <c r="I12" s="43"/>
      <c r="J12" s="43"/>
      <c r="K12" s="43"/>
      <c r="L12" s="43"/>
      <c r="M12" s="43"/>
      <c r="N12" s="43"/>
      <c r="O12" s="43"/>
      <c r="P12" s="43"/>
      <c r="Q12" s="3"/>
      <c r="R12" s="3"/>
      <c r="S12" s="3"/>
    </row>
    <row r="13" ht="22.5" customHeight="1">
      <c r="A13" s="3"/>
      <c r="B13" s="44" t="s">
        <v>48</v>
      </c>
      <c r="C13" s="45">
        <v>10130.0</v>
      </c>
      <c r="D13" s="3"/>
      <c r="E13" s="87"/>
      <c r="F13" s="88"/>
      <c r="G13" s="87"/>
      <c r="H13" s="43"/>
      <c r="I13" s="43"/>
      <c r="J13" s="43"/>
      <c r="K13" s="43"/>
      <c r="L13" s="43"/>
      <c r="M13" s="43"/>
      <c r="N13" s="43"/>
      <c r="O13" s="43"/>
      <c r="P13" s="43"/>
      <c r="Q13" s="3"/>
      <c r="R13" s="3"/>
      <c r="S13" s="3"/>
    </row>
    <row r="14" ht="22.5" customHeight="1">
      <c r="A14" s="3"/>
      <c r="B14" s="44" t="s">
        <v>49</v>
      </c>
      <c r="C14" s="45">
        <v>6307.0</v>
      </c>
      <c r="D14" s="3"/>
      <c r="E14" s="87"/>
      <c r="F14" s="88"/>
      <c r="G14" s="87"/>
      <c r="H14" s="43"/>
      <c r="I14" s="43"/>
      <c r="J14" s="43"/>
      <c r="K14" s="43"/>
      <c r="L14" s="43"/>
      <c r="M14" s="43"/>
      <c r="N14" s="43"/>
      <c r="O14" s="43"/>
      <c r="P14" s="43"/>
      <c r="Q14" s="3"/>
      <c r="R14" s="3"/>
      <c r="S14" s="3"/>
    </row>
    <row r="15" ht="22.5" customHeight="1">
      <c r="A15" s="3"/>
      <c r="B15" s="44" t="s">
        <v>50</v>
      </c>
      <c r="C15" s="45">
        <v>5981.0</v>
      </c>
      <c r="D15" s="3"/>
      <c r="E15" s="87"/>
      <c r="F15" s="88"/>
      <c r="G15" s="87"/>
      <c r="H15" s="43"/>
      <c r="I15" s="43"/>
      <c r="J15" s="43"/>
      <c r="K15" s="43"/>
      <c r="L15" s="43"/>
      <c r="M15" s="43"/>
      <c r="N15" s="43"/>
      <c r="O15" s="43"/>
      <c r="P15" s="43"/>
      <c r="Q15" s="3"/>
      <c r="R15" s="3"/>
      <c r="S15" s="3"/>
    </row>
    <row r="16" ht="22.5" customHeight="1">
      <c r="A16" s="3"/>
      <c r="B16" s="44" t="s">
        <v>51</v>
      </c>
      <c r="C16" s="45">
        <v>1954.0</v>
      </c>
      <c r="D16" s="3"/>
      <c r="E16" s="87"/>
      <c r="F16" s="88"/>
      <c r="G16" s="87"/>
      <c r="H16" s="43"/>
      <c r="I16" s="43"/>
      <c r="J16" s="43"/>
      <c r="K16" s="43"/>
      <c r="L16" s="43"/>
      <c r="M16" s="43"/>
      <c r="N16" s="43"/>
      <c r="O16" s="43"/>
      <c r="P16" s="43"/>
      <c r="Q16" s="3"/>
      <c r="R16" s="3"/>
      <c r="S16" s="3"/>
    </row>
    <row r="17" ht="22.5" customHeight="1">
      <c r="A17" s="3"/>
      <c r="B17" s="44" t="s">
        <v>52</v>
      </c>
      <c r="C17" s="45">
        <v>1851.0</v>
      </c>
      <c r="D17" s="3"/>
      <c r="E17" s="87"/>
      <c r="F17" s="88"/>
      <c r="G17" s="87"/>
      <c r="H17" s="43"/>
      <c r="I17" s="43"/>
      <c r="J17" s="43"/>
      <c r="K17" s="43"/>
      <c r="L17" s="43"/>
      <c r="M17" s="43"/>
      <c r="N17" s="43"/>
      <c r="O17" s="43"/>
      <c r="P17" s="43"/>
      <c r="Q17" s="3"/>
      <c r="R17" s="3"/>
      <c r="S17" s="3"/>
    </row>
    <row r="18" ht="22.5" customHeight="1">
      <c r="A18" s="3"/>
      <c r="B18" s="44" t="s">
        <v>53</v>
      </c>
      <c r="C18" s="45">
        <v>1474.0</v>
      </c>
      <c r="D18" s="3"/>
      <c r="E18" s="87"/>
      <c r="F18" s="88"/>
      <c r="G18" s="87"/>
      <c r="H18" s="43"/>
      <c r="I18" s="43"/>
      <c r="J18" s="43"/>
      <c r="K18" s="43"/>
      <c r="L18" s="43"/>
      <c r="M18" s="43"/>
      <c r="N18" s="43"/>
      <c r="O18" s="43"/>
      <c r="P18" s="43"/>
      <c r="Q18" s="3"/>
      <c r="R18" s="3"/>
      <c r="S18" s="3"/>
    </row>
    <row r="19" ht="22.5" customHeight="1">
      <c r="A19" s="3"/>
      <c r="B19" s="44" t="s">
        <v>54</v>
      </c>
      <c r="C19" s="45">
        <v>1198.0</v>
      </c>
      <c r="D19" s="3"/>
      <c r="E19" s="43"/>
      <c r="F19" s="42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3"/>
      <c r="R19" s="3"/>
      <c r="S19" s="3"/>
    </row>
    <row r="20" ht="22.5" customHeight="1">
      <c r="A20" s="3"/>
      <c r="B20" s="44" t="s">
        <v>55</v>
      </c>
      <c r="C20" s="45">
        <v>1094.0</v>
      </c>
      <c r="D20" s="3"/>
      <c r="E20" s="43"/>
      <c r="F20" s="42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3"/>
      <c r="R20" s="3"/>
      <c r="S20" s="3"/>
    </row>
    <row r="21" ht="22.5" customHeight="1">
      <c r="A21" s="3"/>
      <c r="B21" s="44" t="s">
        <v>56</v>
      </c>
      <c r="C21" s="45">
        <v>353.0</v>
      </c>
      <c r="D21" s="3"/>
      <c r="E21" s="43"/>
      <c r="F21" s="42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3"/>
      <c r="R21" s="3"/>
      <c r="S21" s="3"/>
    </row>
    <row r="22" ht="22.5" customHeight="1">
      <c r="A22" s="3"/>
      <c r="B22" s="44" t="s">
        <v>57</v>
      </c>
      <c r="C22" s="45">
        <v>197.0</v>
      </c>
      <c r="D22" s="3"/>
      <c r="E22" s="43"/>
      <c r="F22" s="42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3"/>
      <c r="R22" s="3"/>
      <c r="S22" s="3"/>
    </row>
    <row r="23" ht="22.5" customHeight="1">
      <c r="A23" s="3"/>
      <c r="B23" s="44" t="s">
        <v>58</v>
      </c>
      <c r="C23" s="45">
        <v>159.0</v>
      </c>
      <c r="D23" s="3"/>
      <c r="E23" s="43"/>
      <c r="F23" s="42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3"/>
      <c r="R23" s="3"/>
      <c r="S23" s="3"/>
    </row>
    <row r="24" ht="22.5" customHeight="1">
      <c r="A24" s="3"/>
      <c r="B24" s="44" t="s">
        <v>59</v>
      </c>
      <c r="C24" s="45">
        <v>159.0</v>
      </c>
      <c r="D24" s="3"/>
      <c r="E24" s="43"/>
      <c r="F24" s="42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3"/>
      <c r="R24" s="3"/>
      <c r="S24" s="3"/>
    </row>
    <row r="25" ht="22.5" customHeight="1">
      <c r="A25" s="3"/>
      <c r="B25" s="44"/>
      <c r="C25" s="89">
        <f>SUM(C3:C24)</f>
        <v>25939087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22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22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22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22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22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22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22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22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22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22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22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22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36"/>
      <c r="C1" s="36"/>
      <c r="E1" s="37"/>
      <c r="F1" s="36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38" t="s">
        <v>16</v>
      </c>
      <c r="C2" s="39" t="s">
        <v>17</v>
      </c>
      <c r="D2" s="40"/>
      <c r="E2" s="41" t="s">
        <v>16</v>
      </c>
      <c r="F2" s="41" t="s">
        <v>17</v>
      </c>
      <c r="G2" s="42"/>
      <c r="H2" s="43"/>
      <c r="I2" s="43"/>
      <c r="J2" s="43"/>
      <c r="K2" s="43"/>
      <c r="L2" s="43"/>
      <c r="M2" s="43"/>
      <c r="N2" s="43"/>
      <c r="O2" s="43"/>
      <c r="P2" s="43"/>
      <c r="Q2" s="43"/>
      <c r="R2" s="3"/>
      <c r="S2" s="3"/>
      <c r="T2" s="3"/>
    </row>
    <row r="3" ht="22.5" customHeight="1">
      <c r="A3" s="3"/>
      <c r="B3" s="44" t="s">
        <v>60</v>
      </c>
      <c r="C3" s="45">
        <v>7933986.0</v>
      </c>
      <c r="D3" s="46"/>
      <c r="E3" s="47" t="s">
        <v>60</v>
      </c>
      <c r="F3" s="48">
        <v>7933986.0</v>
      </c>
      <c r="G3" s="42"/>
      <c r="H3" s="43"/>
      <c r="I3" s="43"/>
      <c r="J3" s="43"/>
      <c r="K3" s="43"/>
      <c r="L3" s="43"/>
      <c r="M3" s="43"/>
      <c r="N3" s="43"/>
      <c r="O3" s="43"/>
      <c r="P3" s="43"/>
      <c r="Q3" s="43"/>
      <c r="R3" s="3"/>
      <c r="S3" s="3"/>
      <c r="T3" s="3"/>
    </row>
    <row r="4" ht="22.5" customHeight="1">
      <c r="A4" s="3"/>
      <c r="B4" s="44" t="s">
        <v>61</v>
      </c>
      <c r="C4" s="45">
        <v>6077630.0</v>
      </c>
      <c r="E4" s="49" t="s">
        <v>61</v>
      </c>
      <c r="F4" s="50">
        <v>6077630.0</v>
      </c>
      <c r="G4" s="42"/>
      <c r="H4" s="43"/>
      <c r="I4" s="43"/>
      <c r="J4" s="43"/>
      <c r="K4" s="43"/>
      <c r="L4" s="43"/>
      <c r="M4" s="43"/>
      <c r="N4" s="43"/>
      <c r="O4" s="43"/>
      <c r="P4" s="43"/>
      <c r="Q4" s="43"/>
      <c r="R4" s="3"/>
      <c r="S4" s="3"/>
      <c r="T4" s="3"/>
    </row>
    <row r="5" ht="22.5" customHeight="1">
      <c r="A5" s="3"/>
      <c r="B5" s="44" t="s">
        <v>62</v>
      </c>
      <c r="C5" s="45">
        <v>1169324.0</v>
      </c>
      <c r="D5" s="46"/>
      <c r="E5" s="47" t="s">
        <v>62</v>
      </c>
      <c r="F5" s="48">
        <v>1169324.0</v>
      </c>
      <c r="G5" s="42"/>
      <c r="H5" s="43"/>
      <c r="I5" s="43"/>
      <c r="J5" s="43"/>
      <c r="K5" s="43"/>
      <c r="L5" s="43"/>
      <c r="M5" s="43"/>
      <c r="N5" s="43"/>
      <c r="O5" s="43"/>
      <c r="P5" s="43"/>
      <c r="Q5" s="43"/>
      <c r="R5" s="3"/>
      <c r="S5" s="3"/>
      <c r="T5" s="3"/>
    </row>
    <row r="6" ht="22.5" customHeight="1">
      <c r="A6" s="3"/>
      <c r="B6" s="44" t="s">
        <v>63</v>
      </c>
      <c r="C6" s="45">
        <v>486624.0</v>
      </c>
      <c r="D6" s="46"/>
      <c r="E6" s="49" t="s">
        <v>63</v>
      </c>
      <c r="F6" s="50">
        <v>486624.0</v>
      </c>
      <c r="G6" s="42"/>
      <c r="H6" s="43"/>
      <c r="I6" s="43"/>
      <c r="J6" s="43"/>
      <c r="K6" s="43"/>
      <c r="L6" s="43"/>
      <c r="M6" s="43"/>
      <c r="N6" s="43"/>
      <c r="O6" s="43"/>
      <c r="P6" s="43"/>
      <c r="Q6" s="43"/>
      <c r="R6" s="3"/>
      <c r="S6" s="3"/>
      <c r="T6" s="3"/>
    </row>
    <row r="7" ht="22.5" customHeight="1">
      <c r="A7" s="3"/>
      <c r="B7" s="44" t="s">
        <v>64</v>
      </c>
      <c r="C7" s="45">
        <v>189608.0</v>
      </c>
      <c r="D7" s="46"/>
      <c r="E7" s="47" t="s">
        <v>64</v>
      </c>
      <c r="F7" s="48">
        <v>189608.0</v>
      </c>
      <c r="G7" s="42"/>
      <c r="H7" s="43"/>
      <c r="I7" s="43"/>
      <c r="J7" s="43"/>
      <c r="K7" s="43"/>
      <c r="L7" s="43"/>
      <c r="M7" s="43"/>
      <c r="N7" s="43"/>
      <c r="O7" s="43"/>
      <c r="P7" s="43"/>
      <c r="Q7" s="43"/>
      <c r="R7" s="3"/>
      <c r="S7" s="3"/>
      <c r="T7" s="3"/>
    </row>
    <row r="8" ht="22.5" customHeight="1">
      <c r="A8" s="3"/>
      <c r="B8" s="44" t="s">
        <v>65</v>
      </c>
      <c r="C8" s="45">
        <v>105940.0</v>
      </c>
      <c r="D8" s="46"/>
      <c r="E8" s="49" t="s">
        <v>25</v>
      </c>
      <c r="F8" s="50">
        <v>126637.0</v>
      </c>
      <c r="G8" s="42"/>
      <c r="H8" s="43"/>
      <c r="I8" s="43"/>
      <c r="J8" s="43"/>
      <c r="K8" s="43"/>
      <c r="L8" s="43"/>
      <c r="M8" s="43"/>
      <c r="N8" s="43"/>
      <c r="O8" s="43"/>
      <c r="P8" s="43"/>
      <c r="Q8" s="43"/>
      <c r="R8" s="3"/>
      <c r="S8" s="3"/>
      <c r="T8" s="3"/>
    </row>
    <row r="9" ht="22.5" customHeight="1">
      <c r="A9" s="3"/>
      <c r="B9" s="44" t="s">
        <v>33</v>
      </c>
      <c r="C9" s="45">
        <v>90450.0</v>
      </c>
      <c r="D9" s="46"/>
      <c r="E9" s="47" t="s">
        <v>65</v>
      </c>
      <c r="F9" s="48">
        <v>105940.0</v>
      </c>
      <c r="G9" s="42"/>
      <c r="H9" s="43"/>
      <c r="I9" s="43"/>
      <c r="J9" s="43"/>
      <c r="K9" s="43"/>
      <c r="L9" s="43"/>
      <c r="M9" s="43"/>
      <c r="N9" s="43"/>
      <c r="O9" s="43"/>
      <c r="P9" s="43"/>
      <c r="Q9" s="43"/>
      <c r="R9" s="3"/>
      <c r="S9" s="3"/>
      <c r="T9" s="3"/>
    </row>
    <row r="10" ht="22.5" customHeight="1">
      <c r="A10" s="3"/>
      <c r="B10" s="44" t="s">
        <v>66</v>
      </c>
      <c r="C10" s="45">
        <v>64910.0</v>
      </c>
      <c r="D10" s="46"/>
      <c r="E10" s="49" t="s">
        <v>33</v>
      </c>
      <c r="F10" s="50">
        <v>90450.0</v>
      </c>
      <c r="G10" s="42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3"/>
      <c r="S10" s="3"/>
      <c r="T10" s="3"/>
    </row>
    <row r="11" ht="22.5" customHeight="1">
      <c r="A11" s="3"/>
      <c r="B11" s="44" t="s">
        <v>34</v>
      </c>
      <c r="C11" s="45">
        <v>54736.0</v>
      </c>
      <c r="D11" s="46"/>
      <c r="E11" s="47" t="s">
        <v>66</v>
      </c>
      <c r="F11" s="48">
        <v>64910.0</v>
      </c>
      <c r="G11" s="42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3"/>
      <c r="S11" s="3"/>
      <c r="T11" s="3"/>
    </row>
    <row r="12" ht="22.5" customHeight="1">
      <c r="A12" s="3"/>
      <c r="B12" s="44" t="s">
        <v>67</v>
      </c>
      <c r="C12" s="45">
        <v>43388.0</v>
      </c>
      <c r="D12" s="46"/>
      <c r="E12" s="49" t="s">
        <v>34</v>
      </c>
      <c r="F12" s="50">
        <v>54736.0</v>
      </c>
      <c r="G12" s="42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3"/>
      <c r="S12" s="3"/>
      <c r="T12" s="3"/>
    </row>
    <row r="13" ht="22.5" customHeight="1">
      <c r="A13" s="3"/>
      <c r="B13" s="44" t="s">
        <v>23</v>
      </c>
      <c r="C13" s="45">
        <v>41167.0</v>
      </c>
      <c r="D13" s="51"/>
      <c r="E13" s="47" t="s">
        <v>67</v>
      </c>
      <c r="F13" s="48">
        <v>43388.0</v>
      </c>
      <c r="G13" s="42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3"/>
      <c r="S13" s="3"/>
      <c r="T13" s="3"/>
    </row>
    <row r="14" ht="22.5" customHeight="1">
      <c r="A14" s="3"/>
      <c r="B14" s="44" t="s">
        <v>68</v>
      </c>
      <c r="C14" s="45">
        <v>38834.0</v>
      </c>
      <c r="D14" s="51"/>
      <c r="E14" s="49" t="s">
        <v>23</v>
      </c>
      <c r="F14" s="50">
        <v>41167.0</v>
      </c>
      <c r="G14" s="42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3"/>
      <c r="S14" s="3"/>
      <c r="T14" s="3"/>
    </row>
    <row r="15" ht="22.5" customHeight="1">
      <c r="A15" s="3"/>
      <c r="B15" s="44" t="s">
        <v>69</v>
      </c>
      <c r="C15" s="45">
        <v>19913.0</v>
      </c>
      <c r="D15" s="43"/>
      <c r="E15" s="47"/>
      <c r="F15" s="48"/>
      <c r="G15" s="42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3"/>
      <c r="S15" s="3"/>
      <c r="T15" s="3"/>
    </row>
    <row r="16" ht="22.5" customHeight="1">
      <c r="A16" s="3"/>
      <c r="B16" s="44" t="s">
        <v>18</v>
      </c>
      <c r="C16" s="45">
        <v>18007.0</v>
      </c>
      <c r="D16" s="43"/>
      <c r="E16" s="49"/>
      <c r="F16" s="50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3"/>
      <c r="S16" s="3"/>
      <c r="T16" s="3"/>
    </row>
    <row r="17" ht="22.5" customHeight="1">
      <c r="A17" s="3"/>
      <c r="B17" s="44" t="s">
        <v>70</v>
      </c>
      <c r="C17" s="45">
        <v>16034.0</v>
      </c>
      <c r="D17" s="43"/>
      <c r="E17" s="47"/>
      <c r="F17" s="48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3"/>
      <c r="S17" s="3"/>
      <c r="T17" s="3"/>
    </row>
    <row r="18" ht="22.5" customHeight="1">
      <c r="A18" s="3"/>
      <c r="B18" s="44" t="s">
        <v>71</v>
      </c>
      <c r="C18" s="45">
        <v>10220.0</v>
      </c>
      <c r="D18" s="43"/>
      <c r="E18" s="49"/>
      <c r="F18" s="50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3"/>
      <c r="S18" s="3"/>
      <c r="T18" s="3"/>
    </row>
    <row r="19" ht="22.5" customHeight="1">
      <c r="A19" s="3"/>
      <c r="B19" s="44" t="s">
        <v>19</v>
      </c>
      <c r="C19" s="45">
        <v>6543.0</v>
      </c>
      <c r="D19" s="52"/>
      <c r="E19" s="47"/>
      <c r="F19" s="48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3"/>
      <c r="S19" s="3"/>
      <c r="T19" s="3"/>
    </row>
    <row r="20" ht="22.5" customHeight="1">
      <c r="A20" s="3"/>
      <c r="B20" s="44" t="s">
        <v>72</v>
      </c>
      <c r="C20" s="45">
        <v>4986.0</v>
      </c>
      <c r="D20" s="43"/>
      <c r="E20" s="49"/>
      <c r="F20" s="50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3"/>
      <c r="S20" s="3"/>
      <c r="T20" s="3"/>
    </row>
    <row r="21" ht="22.5" customHeight="1">
      <c r="A21" s="3"/>
      <c r="B21" s="44" t="s">
        <v>28</v>
      </c>
      <c r="C21" s="45">
        <v>3123.0</v>
      </c>
      <c r="D21" s="43"/>
      <c r="E21" s="47"/>
      <c r="F21" s="48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3"/>
      <c r="S21" s="3"/>
      <c r="T21" s="3"/>
    </row>
    <row r="22" ht="22.5" customHeight="1">
      <c r="A22" s="3"/>
      <c r="B22" s="44" t="s">
        <v>21</v>
      </c>
      <c r="C22" s="45">
        <v>2992.0</v>
      </c>
      <c r="D22" s="43"/>
      <c r="E22" s="49"/>
      <c r="F22" s="50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3"/>
      <c r="S22" s="3"/>
      <c r="T22" s="3"/>
    </row>
    <row r="23" ht="22.5" customHeight="1">
      <c r="A23" s="3"/>
      <c r="B23" s="44" t="s">
        <v>73</v>
      </c>
      <c r="C23" s="45">
        <v>2941.0</v>
      </c>
      <c r="D23" s="3"/>
      <c r="E23" s="47"/>
      <c r="F23" s="48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3"/>
      <c r="S23" s="3"/>
      <c r="T23" s="3"/>
    </row>
    <row r="24" ht="22.5" customHeight="1">
      <c r="A24" s="3"/>
      <c r="B24" s="44" t="s">
        <v>74</v>
      </c>
      <c r="C24" s="45">
        <v>1743.0</v>
      </c>
      <c r="D24" s="3"/>
      <c r="E24" s="49"/>
      <c r="F24" s="5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44" t="s">
        <v>75</v>
      </c>
      <c r="C25" s="45">
        <v>1301.0</v>
      </c>
      <c r="D25" s="3"/>
      <c r="E25" s="53" t="str">
        <f t="shared" ref="E25:F25" si="1">B26</f>
        <v/>
      </c>
      <c r="F25" s="59" t="str">
        <f t="shared" si="1"/>
        <v/>
      </c>
      <c r="G25" s="5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90"/>
      <c r="C26" s="58"/>
      <c r="D26" s="3"/>
      <c r="E26" s="54" t="str">
        <f t="shared" ref="E26:F26" si="2">B27</f>
        <v/>
      </c>
      <c r="F26" s="62" t="str">
        <f t="shared" si="2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7"/>
      <c r="C27" s="58"/>
      <c r="D27" s="3"/>
      <c r="E27" s="71" t="str">
        <f t="shared" ref="E27:F27" si="3">B28</f>
        <v/>
      </c>
      <c r="F27" s="59" t="str">
        <f t="shared" si="3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61"/>
      <c r="C28" s="58"/>
      <c r="D28" s="3"/>
      <c r="E28" s="69" t="str">
        <f t="shared" ref="E28:F28" si="4">B29</f>
        <v/>
      </c>
      <c r="F28" s="62" t="str">
        <f t="shared" si="4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64"/>
      <c r="C29" s="65"/>
      <c r="D29" s="3"/>
      <c r="E29" s="71" t="str">
        <f t="shared" ref="E29:F29" si="5">B30</f>
        <v/>
      </c>
      <c r="F29" s="71" t="str">
        <f t="shared" si="5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61"/>
      <c r="C30" s="68"/>
      <c r="D30" s="3"/>
      <c r="E30" s="54" t="str">
        <f t="shared" ref="E30:F30" si="6">B31</f>
        <v/>
      </c>
      <c r="F30" s="69" t="str">
        <f t="shared" si="6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7"/>
      <c r="C31" s="68"/>
      <c r="D31" s="3"/>
      <c r="E31" s="53" t="str">
        <f t="shared" ref="E31:F31" si="7">B32</f>
        <v/>
      </c>
      <c r="F31" s="71" t="str">
        <f t="shared" si="7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7"/>
      <c r="C32" s="73"/>
      <c r="D32" s="3"/>
      <c r="E32" s="54" t="str">
        <f t="shared" ref="E32:F32" si="8">B33</f>
        <v/>
      </c>
      <c r="F32" s="69" t="str">
        <f t="shared" si="8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7"/>
      <c r="C33" s="73"/>
      <c r="D33" s="3"/>
      <c r="E33" s="53" t="str">
        <f t="shared" ref="E33:F33" si="9">B34</f>
        <v/>
      </c>
      <c r="F33" s="71" t="str">
        <f t="shared" si="9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7"/>
      <c r="C34" s="73"/>
      <c r="D34" s="3"/>
      <c r="E34" s="54" t="str">
        <f t="shared" ref="E34:F34" si="10">B35</f>
        <v/>
      </c>
      <c r="F34" s="69" t="str">
        <f t="shared" si="10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7"/>
      <c r="C35" s="73"/>
      <c r="D35" s="3"/>
      <c r="E35" s="53" t="str">
        <f t="shared" ref="E35:F35" si="11">B36</f>
        <v/>
      </c>
      <c r="F35" s="71" t="str">
        <f t="shared" si="11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7"/>
      <c r="C36" s="73"/>
      <c r="D36" s="3"/>
      <c r="E36" s="54" t="str">
        <f t="shared" ref="E36:F36" si="12">B37</f>
        <v/>
      </c>
      <c r="F36" s="69" t="str">
        <f t="shared" si="12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7"/>
      <c r="C37" s="73"/>
      <c r="D37" s="3"/>
      <c r="E37" s="53" t="str">
        <f t="shared" ref="E37:F37" si="13">B38</f>
        <v/>
      </c>
      <c r="F37" s="71" t="str">
        <f t="shared" si="13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7"/>
      <c r="C38" s="73"/>
      <c r="D38" s="3"/>
      <c r="E38" s="54" t="str">
        <f t="shared" ref="E38:F38" si="14">B39</f>
        <v/>
      </c>
      <c r="F38" s="69" t="str">
        <f t="shared" si="14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7"/>
      <c r="C39" s="73"/>
      <c r="D39" s="3"/>
      <c r="E39" s="53" t="str">
        <f t="shared" ref="E39:F39" si="15">B40</f>
        <v/>
      </c>
      <c r="F39" s="71" t="str">
        <f t="shared" si="15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7"/>
      <c r="C40" s="73"/>
      <c r="D40" s="3"/>
      <c r="E40" s="77"/>
      <c r="F40" s="3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76"/>
      <c r="C41" s="30"/>
      <c r="D41" s="3"/>
      <c r="E41" s="77"/>
      <c r="F41" s="30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76"/>
      <c r="C42" s="30"/>
      <c r="D42" s="3"/>
      <c r="E42" s="77"/>
      <c r="F42" s="30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76"/>
      <c r="C43" s="30"/>
      <c r="D43" s="3"/>
      <c r="E43" s="77"/>
      <c r="F43" s="3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76"/>
      <c r="C44" s="30"/>
      <c r="D44" s="3"/>
      <c r="E44" s="77"/>
      <c r="F44" s="30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76"/>
      <c r="C45" s="30"/>
      <c r="D45" s="3"/>
      <c r="E45" s="77"/>
      <c r="F45" s="30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76"/>
      <c r="C46" s="30"/>
      <c r="D46" s="3"/>
      <c r="E46" s="77"/>
      <c r="F46" s="30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76"/>
      <c r="C47" s="30"/>
      <c r="D47" s="3"/>
      <c r="E47" s="77"/>
      <c r="F47" s="30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76"/>
      <c r="C48" s="30"/>
      <c r="D48" s="3"/>
      <c r="E48" s="77"/>
      <c r="F48" s="30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76"/>
      <c r="C49" s="30"/>
      <c r="D49" s="3"/>
      <c r="E49" s="77"/>
      <c r="F49" s="3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76"/>
      <c r="C50" s="30"/>
      <c r="D50" s="3"/>
      <c r="E50" s="77"/>
      <c r="F50" s="3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76"/>
      <c r="C51" s="30"/>
      <c r="D51" s="3"/>
      <c r="E51" s="77"/>
      <c r="F51" s="30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76"/>
      <c r="C52" s="30"/>
      <c r="D52" s="3"/>
      <c r="E52" s="77"/>
      <c r="F52" s="30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76"/>
      <c r="C53" s="30"/>
      <c r="D53" s="3"/>
      <c r="E53" s="77"/>
      <c r="F53" s="30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76"/>
      <c r="C54" s="30"/>
      <c r="D54" s="3"/>
      <c r="E54" s="77"/>
      <c r="F54" s="30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76"/>
      <c r="C55" s="30"/>
      <c r="D55" s="3"/>
      <c r="E55" s="77"/>
      <c r="F55" s="30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76"/>
      <c r="C56" s="30"/>
      <c r="D56" s="3"/>
      <c r="E56" s="77"/>
      <c r="F56" s="30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76"/>
      <c r="C57" s="30"/>
      <c r="D57" s="3"/>
      <c r="E57" s="77"/>
      <c r="F57" s="30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77"/>
      <c r="C58" s="30"/>
      <c r="D58" s="3"/>
      <c r="E58" s="77"/>
      <c r="F58" s="30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77"/>
      <c r="C59" s="30"/>
      <c r="D59" s="3"/>
      <c r="E59" s="77"/>
      <c r="F59" s="3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77"/>
      <c r="C60" s="30"/>
      <c r="D60" s="3"/>
      <c r="E60" s="77"/>
      <c r="F60" s="30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77"/>
      <c r="C61" s="30"/>
      <c r="D61" s="3"/>
      <c r="E61" s="77"/>
      <c r="F61" s="30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77"/>
      <c r="C62" s="30"/>
      <c r="D62" s="3"/>
      <c r="E62" s="77"/>
      <c r="F62" s="30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77"/>
      <c r="C63" s="30"/>
      <c r="D63" s="3"/>
      <c r="E63" s="77"/>
      <c r="F63" s="30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77"/>
      <c r="C64" s="30"/>
      <c r="D64" s="3"/>
      <c r="E64" s="77"/>
      <c r="F64" s="30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77"/>
      <c r="C65" s="30"/>
      <c r="D65" s="3"/>
      <c r="E65" s="77"/>
      <c r="F65" s="30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77"/>
      <c r="C66" s="30"/>
      <c r="D66" s="3"/>
      <c r="E66" s="77"/>
      <c r="F66" s="30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77"/>
      <c r="C67" s="30"/>
      <c r="D67" s="3"/>
      <c r="E67" s="77"/>
      <c r="F67" s="30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77"/>
      <c r="C68" s="30"/>
      <c r="D68" s="3"/>
      <c r="E68" s="77"/>
      <c r="F68" s="30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77"/>
      <c r="C69" s="30"/>
      <c r="D69" s="3"/>
      <c r="E69" s="77"/>
      <c r="F69" s="30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77"/>
      <c r="C70" s="30"/>
      <c r="D70" s="3"/>
      <c r="E70" s="77"/>
      <c r="F70" s="30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77"/>
      <c r="C71" s="30"/>
      <c r="D71" s="3"/>
      <c r="E71" s="77"/>
      <c r="F71" s="30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77"/>
      <c r="C72" s="30"/>
      <c r="D72" s="3"/>
      <c r="E72" s="77"/>
      <c r="F72" s="30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77"/>
      <c r="C73" s="30"/>
      <c r="D73" s="3"/>
      <c r="E73" s="77"/>
      <c r="F73" s="30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77"/>
      <c r="C74" s="30"/>
      <c r="D74" s="3"/>
      <c r="E74" s="77"/>
      <c r="F74" s="30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77"/>
      <c r="C75" s="30"/>
      <c r="D75" s="3"/>
      <c r="E75" s="77"/>
      <c r="F75" s="30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77"/>
      <c r="C76" s="30"/>
      <c r="D76" s="3"/>
      <c r="E76" s="77"/>
      <c r="F76" s="30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77"/>
      <c r="C77" s="30"/>
      <c r="D77" s="3"/>
      <c r="E77" s="77"/>
      <c r="F77" s="30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77"/>
      <c r="C78" s="30"/>
      <c r="D78" s="3"/>
      <c r="E78" s="77"/>
      <c r="F78" s="30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77"/>
      <c r="C79" s="30"/>
      <c r="D79" s="3"/>
      <c r="E79" s="77"/>
      <c r="F79" s="30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77"/>
      <c r="C80" s="30"/>
      <c r="D80" s="3"/>
      <c r="E80" s="77"/>
      <c r="F80" s="30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77"/>
      <c r="C81" s="30"/>
      <c r="D81" s="3"/>
      <c r="E81" s="77"/>
      <c r="F81" s="30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77"/>
      <c r="C82" s="30"/>
      <c r="D82" s="3"/>
      <c r="E82" s="77"/>
      <c r="F82" s="30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77"/>
      <c r="C83" s="30"/>
      <c r="D83" s="3"/>
      <c r="E83" s="77"/>
      <c r="F83" s="30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77"/>
      <c r="C84" s="30"/>
      <c r="D84" s="3"/>
      <c r="E84" s="77"/>
      <c r="F84" s="30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77"/>
      <c r="C85" s="30"/>
      <c r="D85" s="3"/>
      <c r="E85" s="77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77"/>
      <c r="C86" s="30"/>
      <c r="D86" s="3"/>
      <c r="E86" s="77"/>
      <c r="F86" s="3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77"/>
      <c r="C87" s="30"/>
      <c r="D87" s="3"/>
      <c r="E87" s="77"/>
      <c r="F87" s="30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77"/>
      <c r="C88" s="30"/>
      <c r="D88" s="3"/>
      <c r="E88" s="77"/>
      <c r="F88" s="30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77"/>
      <c r="C89" s="30"/>
      <c r="D89" s="3"/>
      <c r="E89" s="77"/>
      <c r="F89" s="30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77"/>
      <c r="C90" s="30"/>
      <c r="D90" s="3"/>
      <c r="E90" s="77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77"/>
      <c r="C91" s="30"/>
      <c r="D91" s="3"/>
      <c r="E91" s="77"/>
      <c r="F91" s="3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77"/>
      <c r="C92" s="30"/>
      <c r="D92" s="3"/>
      <c r="E92" s="77"/>
      <c r="F92" s="30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77"/>
      <c r="C93" s="30"/>
      <c r="D93" s="3"/>
      <c r="E93" s="77"/>
      <c r="F93" s="30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77"/>
      <c r="C94" s="30"/>
      <c r="D94" s="3"/>
      <c r="E94" s="77"/>
      <c r="F94" s="30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77"/>
      <c r="C95" s="30"/>
      <c r="D95" s="3"/>
      <c r="E95" s="77"/>
      <c r="F95" s="30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77"/>
      <c r="C96" s="30"/>
      <c r="D96" s="3"/>
      <c r="E96" s="77"/>
      <c r="F96" s="30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77"/>
      <c r="C97" s="30"/>
      <c r="D97" s="3"/>
      <c r="E97" s="77"/>
      <c r="F97" s="30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77"/>
      <c r="C98" s="30"/>
      <c r="D98" s="3"/>
      <c r="E98" s="77"/>
      <c r="F98" s="30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77"/>
      <c r="C99" s="30"/>
      <c r="D99" s="3"/>
      <c r="E99" s="77"/>
      <c r="F99" s="30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77"/>
      <c r="C100" s="30"/>
      <c r="D100" s="3"/>
      <c r="E100" s="77"/>
      <c r="F100" s="30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77"/>
      <c r="C101" s="30"/>
      <c r="D101" s="3"/>
      <c r="E101" s="77"/>
      <c r="F101" s="30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77"/>
      <c r="C102" s="30"/>
      <c r="D102" s="3"/>
      <c r="E102" s="77"/>
      <c r="F102" s="30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77"/>
      <c r="C103" s="30"/>
      <c r="D103" s="3"/>
      <c r="E103" s="77"/>
      <c r="F103" s="30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77"/>
      <c r="C104" s="30"/>
      <c r="D104" s="3"/>
      <c r="E104" s="77"/>
      <c r="F104" s="30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77"/>
      <c r="C105" s="30"/>
      <c r="D105" s="3"/>
      <c r="E105" s="77"/>
      <c r="F105" s="30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77"/>
      <c r="C106" s="30"/>
      <c r="D106" s="3"/>
      <c r="E106" s="77"/>
      <c r="F106" s="30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77"/>
      <c r="C107" s="30"/>
      <c r="D107" s="3"/>
      <c r="E107" s="77"/>
      <c r="F107" s="30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77"/>
      <c r="C108" s="30"/>
      <c r="D108" s="3"/>
      <c r="E108" s="77"/>
      <c r="F108" s="30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77"/>
      <c r="C109" s="30"/>
      <c r="D109" s="3"/>
      <c r="E109" s="77"/>
      <c r="F109" s="30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77"/>
      <c r="C110" s="30"/>
      <c r="D110" s="3"/>
      <c r="E110" s="77"/>
      <c r="F110" s="30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77"/>
      <c r="C111" s="30"/>
      <c r="D111" s="3"/>
      <c r="E111" s="77"/>
      <c r="F111" s="30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77"/>
      <c r="C112" s="30"/>
      <c r="D112" s="3"/>
      <c r="E112" s="77"/>
      <c r="F112" s="30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77"/>
      <c r="C113" s="30"/>
      <c r="D113" s="3"/>
      <c r="E113" s="77"/>
      <c r="F113" s="30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77"/>
      <c r="C114" s="30"/>
      <c r="D114" s="3"/>
      <c r="E114" s="77"/>
      <c r="F114" s="30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77"/>
      <c r="C115" s="30"/>
      <c r="D115" s="3"/>
      <c r="E115" s="77"/>
      <c r="F115" s="30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77"/>
      <c r="C116" s="30"/>
      <c r="D116" s="3"/>
      <c r="E116" s="77"/>
      <c r="F116" s="30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77"/>
      <c r="C117" s="30"/>
      <c r="D117" s="3"/>
      <c r="E117" s="77"/>
      <c r="F117" s="30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77"/>
      <c r="C118" s="30"/>
      <c r="D118" s="3"/>
      <c r="E118" s="77"/>
      <c r="F118" s="30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77"/>
      <c r="C119" s="30"/>
      <c r="D119" s="3"/>
      <c r="E119" s="77"/>
      <c r="F119" s="30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77"/>
      <c r="C120" s="30"/>
      <c r="D120" s="3"/>
      <c r="E120" s="77"/>
      <c r="F120" s="3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77"/>
      <c r="C121" s="30"/>
      <c r="D121" s="3"/>
      <c r="E121" s="77"/>
      <c r="F121" s="30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77"/>
      <c r="C122" s="30"/>
      <c r="D122" s="3"/>
      <c r="E122" s="77"/>
      <c r="F122" s="30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77"/>
      <c r="C123" s="30"/>
      <c r="D123" s="3"/>
      <c r="E123" s="77"/>
      <c r="F123" s="30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77"/>
      <c r="C124" s="30"/>
      <c r="D124" s="3"/>
      <c r="E124" s="77"/>
      <c r="F124" s="30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77"/>
      <c r="C125" s="30"/>
      <c r="D125" s="3"/>
      <c r="E125" s="77"/>
      <c r="F125" s="30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77"/>
      <c r="C126" s="30"/>
      <c r="D126" s="3"/>
      <c r="E126" s="77"/>
      <c r="F126" s="30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77"/>
      <c r="C127" s="30"/>
      <c r="D127" s="3"/>
      <c r="E127" s="77"/>
      <c r="F127" s="30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77"/>
      <c r="C128" s="30"/>
      <c r="D128" s="3"/>
      <c r="E128" s="77"/>
      <c r="F128" s="30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77"/>
      <c r="C129" s="30"/>
      <c r="D129" s="3"/>
      <c r="E129" s="77"/>
      <c r="F129" s="30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77"/>
      <c r="C130" s="30"/>
      <c r="D130" s="3"/>
      <c r="E130" s="77"/>
      <c r="F130" s="30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77"/>
      <c r="C131" s="30"/>
      <c r="D131" s="3"/>
      <c r="E131" s="77"/>
      <c r="F131" s="30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77"/>
      <c r="C132" s="30"/>
      <c r="D132" s="3"/>
      <c r="E132" s="77"/>
      <c r="F132" s="30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77"/>
      <c r="C133" s="30"/>
      <c r="D133" s="3"/>
      <c r="E133" s="77"/>
      <c r="F133" s="30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77"/>
      <c r="C134" s="30"/>
      <c r="D134" s="3"/>
      <c r="E134" s="77"/>
      <c r="F134" s="30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77"/>
      <c r="C135" s="30"/>
      <c r="D135" s="3"/>
      <c r="E135" s="77"/>
      <c r="F135" s="30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77"/>
      <c r="C136" s="30"/>
      <c r="D136" s="3"/>
      <c r="E136" s="77"/>
      <c r="F136" s="30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77"/>
      <c r="C137" s="30"/>
      <c r="D137" s="3"/>
      <c r="E137" s="77"/>
      <c r="F137" s="30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77"/>
      <c r="C138" s="30"/>
      <c r="D138" s="3"/>
      <c r="E138" s="77"/>
      <c r="F138" s="30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77"/>
      <c r="C139" s="30"/>
      <c r="D139" s="3"/>
      <c r="E139" s="77"/>
      <c r="F139" s="30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77"/>
      <c r="C140" s="30"/>
      <c r="D140" s="3"/>
      <c r="E140" s="77"/>
      <c r="F140" s="3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77"/>
      <c r="C141" s="30"/>
      <c r="D141" s="3"/>
      <c r="E141" s="77"/>
      <c r="F141" s="30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77"/>
      <c r="C142" s="30"/>
      <c r="D142" s="3"/>
      <c r="E142" s="77"/>
      <c r="F142" s="30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77"/>
      <c r="C143" s="30"/>
      <c r="D143" s="3"/>
      <c r="E143" s="77"/>
      <c r="F143" s="30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77"/>
      <c r="C144" s="30"/>
      <c r="D144" s="3"/>
      <c r="E144" s="77"/>
      <c r="F144" s="30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77"/>
      <c r="C145" s="30"/>
      <c r="D145" s="3"/>
      <c r="E145" s="77"/>
      <c r="F145" s="30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77"/>
      <c r="C146" s="30"/>
      <c r="D146" s="3"/>
      <c r="E146" s="77"/>
      <c r="F146" s="30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77"/>
      <c r="C147" s="30"/>
      <c r="D147" s="3"/>
      <c r="E147" s="77"/>
      <c r="F147" s="30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77"/>
      <c r="C148" s="30"/>
      <c r="D148" s="3"/>
      <c r="E148" s="77"/>
      <c r="F148" s="30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77"/>
      <c r="C149" s="30"/>
      <c r="D149" s="3"/>
      <c r="E149" s="77"/>
      <c r="F149" s="30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77"/>
      <c r="C150" s="30"/>
      <c r="D150" s="3"/>
      <c r="E150" s="77"/>
      <c r="F150" s="30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77"/>
      <c r="C151" s="30"/>
      <c r="D151" s="3"/>
      <c r="E151" s="77"/>
      <c r="F151" s="30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77"/>
      <c r="C152" s="30"/>
      <c r="D152" s="3"/>
      <c r="E152" s="77"/>
      <c r="F152" s="30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77"/>
      <c r="C153" s="30"/>
      <c r="D153" s="3"/>
      <c r="E153" s="77"/>
      <c r="F153" s="30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77"/>
      <c r="C154" s="30"/>
      <c r="D154" s="3"/>
      <c r="E154" s="77"/>
      <c r="F154" s="30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77"/>
      <c r="C155" s="30"/>
      <c r="D155" s="3"/>
      <c r="E155" s="77"/>
      <c r="F155" s="30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77"/>
      <c r="C156" s="30"/>
      <c r="D156" s="3"/>
      <c r="E156" s="77"/>
      <c r="F156" s="30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77"/>
      <c r="C157" s="30"/>
      <c r="D157" s="3"/>
      <c r="E157" s="77"/>
      <c r="F157" s="30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77"/>
      <c r="C158" s="30"/>
      <c r="D158" s="3"/>
      <c r="E158" s="77"/>
      <c r="F158" s="30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77"/>
      <c r="C159" s="30"/>
      <c r="D159" s="3"/>
      <c r="E159" s="77"/>
      <c r="F159" s="30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77"/>
      <c r="C160" s="30"/>
      <c r="D160" s="3"/>
      <c r="E160" s="77"/>
      <c r="F160" s="3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77"/>
      <c r="C161" s="30"/>
      <c r="D161" s="3"/>
      <c r="E161" s="77"/>
      <c r="F161" s="30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77"/>
      <c r="C162" s="30"/>
      <c r="D162" s="3"/>
      <c r="E162" s="77"/>
      <c r="F162" s="30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77"/>
      <c r="C163" s="30"/>
      <c r="D163" s="3"/>
      <c r="E163" s="77"/>
      <c r="F163" s="30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77"/>
      <c r="C164" s="30"/>
      <c r="D164" s="3"/>
      <c r="E164" s="77"/>
      <c r="F164" s="30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77"/>
      <c r="C165" s="30"/>
      <c r="D165" s="3"/>
      <c r="E165" s="77"/>
      <c r="F165" s="30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77"/>
      <c r="C166" s="30"/>
      <c r="D166" s="3"/>
      <c r="E166" s="77"/>
      <c r="F166" s="30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77"/>
      <c r="C167" s="30"/>
      <c r="D167" s="3"/>
      <c r="E167" s="77"/>
      <c r="F167" s="30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77"/>
      <c r="C168" s="30"/>
      <c r="D168" s="3"/>
      <c r="E168" s="77"/>
      <c r="F168" s="30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77"/>
      <c r="C169" s="30"/>
      <c r="D169" s="3"/>
      <c r="E169" s="77"/>
      <c r="F169" s="30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77"/>
      <c r="C170" s="30"/>
      <c r="D170" s="3"/>
      <c r="E170" s="77"/>
      <c r="F170" s="3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77"/>
      <c r="C171" s="30"/>
      <c r="D171" s="3"/>
      <c r="E171" s="77"/>
      <c r="F171" s="30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77"/>
      <c r="C172" s="30"/>
      <c r="D172" s="3"/>
      <c r="E172" s="77"/>
      <c r="F172" s="30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77"/>
      <c r="C173" s="30"/>
      <c r="D173" s="3"/>
      <c r="E173" s="77"/>
      <c r="F173" s="30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77"/>
      <c r="C174" s="30"/>
      <c r="D174" s="3"/>
      <c r="E174" s="77"/>
      <c r="F174" s="30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77"/>
      <c r="C175" s="30"/>
      <c r="D175" s="3"/>
      <c r="E175" s="77"/>
      <c r="F175" s="30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77"/>
      <c r="C176" s="30"/>
      <c r="D176" s="3"/>
      <c r="E176" s="77"/>
      <c r="F176" s="30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77"/>
      <c r="C177" s="30"/>
      <c r="D177" s="3"/>
      <c r="E177" s="77"/>
      <c r="F177" s="30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77"/>
      <c r="C178" s="30"/>
      <c r="D178" s="3"/>
      <c r="E178" s="77"/>
      <c r="F178" s="30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77"/>
      <c r="C179" s="30"/>
      <c r="D179" s="3"/>
      <c r="E179" s="77"/>
      <c r="F179" s="30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77"/>
      <c r="C180" s="30"/>
      <c r="D180" s="3"/>
      <c r="E180" s="77"/>
      <c r="F180" s="30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77"/>
      <c r="C181" s="30"/>
      <c r="D181" s="3"/>
      <c r="E181" s="77"/>
      <c r="F181" s="30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77"/>
      <c r="C182" s="30"/>
      <c r="D182" s="3"/>
      <c r="E182" s="77"/>
      <c r="F182" s="30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77"/>
      <c r="C183" s="30"/>
      <c r="D183" s="3"/>
      <c r="E183" s="77"/>
      <c r="F183" s="30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77"/>
      <c r="C184" s="30"/>
      <c r="D184" s="3"/>
      <c r="E184" s="77"/>
      <c r="F184" s="30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77"/>
      <c r="C185" s="30"/>
      <c r="D185" s="3"/>
      <c r="E185" s="77"/>
      <c r="F185" s="30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77"/>
      <c r="C186" s="30"/>
      <c r="D186" s="3"/>
      <c r="E186" s="77"/>
      <c r="F186" s="30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77"/>
      <c r="C187" s="30"/>
      <c r="D187" s="3"/>
      <c r="E187" s="77"/>
      <c r="F187" s="30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77"/>
      <c r="C188" s="30"/>
      <c r="D188" s="3"/>
      <c r="E188" s="77"/>
      <c r="F188" s="30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77"/>
      <c r="C189" s="30"/>
      <c r="D189" s="3"/>
      <c r="E189" s="77"/>
      <c r="F189" s="30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77"/>
      <c r="C190" s="30"/>
      <c r="D190" s="3"/>
      <c r="E190" s="77"/>
      <c r="F190" s="30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77"/>
      <c r="C191" s="30"/>
      <c r="D191" s="3"/>
      <c r="E191" s="77"/>
      <c r="F191" s="30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77"/>
      <c r="C192" s="30"/>
      <c r="D192" s="3"/>
      <c r="E192" s="77"/>
      <c r="F192" s="30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77"/>
      <c r="C193" s="30"/>
      <c r="D193" s="3"/>
      <c r="E193" s="77"/>
      <c r="F193" s="30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77"/>
      <c r="C194" s="30"/>
      <c r="D194" s="3"/>
      <c r="E194" s="77"/>
      <c r="F194" s="30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77"/>
      <c r="C195" s="30"/>
      <c r="D195" s="3"/>
      <c r="E195" s="77"/>
      <c r="F195" s="30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77"/>
      <c r="C196" s="30"/>
      <c r="D196" s="3"/>
      <c r="E196" s="77"/>
      <c r="F196" s="30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77"/>
      <c r="C197" s="30"/>
      <c r="D197" s="3"/>
      <c r="E197" s="77"/>
      <c r="F197" s="30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77"/>
      <c r="C198" s="30"/>
      <c r="D198" s="3"/>
      <c r="E198" s="77"/>
      <c r="F198" s="30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77"/>
      <c r="C199" s="30"/>
      <c r="D199" s="3"/>
      <c r="E199" s="77"/>
      <c r="F199" s="30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77"/>
      <c r="C200" s="30"/>
      <c r="D200" s="3"/>
      <c r="E200" s="77"/>
      <c r="F200" s="30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77"/>
      <c r="C201" s="30"/>
      <c r="D201" s="3"/>
      <c r="E201" s="77"/>
      <c r="F201" s="30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77"/>
      <c r="C202" s="30"/>
      <c r="D202" s="3"/>
      <c r="E202" s="77"/>
      <c r="F202" s="30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77"/>
      <c r="C203" s="30"/>
      <c r="D203" s="3"/>
      <c r="E203" s="77"/>
      <c r="F203" s="30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77"/>
      <c r="C204" s="30"/>
      <c r="D204" s="3"/>
      <c r="E204" s="77"/>
      <c r="F204" s="30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77"/>
      <c r="C205" s="30"/>
      <c r="D205" s="3"/>
      <c r="E205" s="77"/>
      <c r="F205" s="30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77"/>
      <c r="C206" s="30"/>
      <c r="D206" s="3"/>
      <c r="E206" s="77"/>
      <c r="F206" s="30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77"/>
      <c r="C207" s="30"/>
      <c r="D207" s="3"/>
      <c r="E207" s="77"/>
      <c r="F207" s="30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77"/>
      <c r="C208" s="30"/>
      <c r="D208" s="3"/>
      <c r="E208" s="77"/>
      <c r="F208" s="30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77"/>
      <c r="C209" s="30"/>
      <c r="D209" s="3"/>
      <c r="E209" s="77"/>
      <c r="F209" s="30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77"/>
      <c r="C210" s="30"/>
      <c r="D210" s="3"/>
      <c r="E210" s="77"/>
      <c r="F210" s="3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77"/>
      <c r="C211" s="30"/>
      <c r="D211" s="3"/>
      <c r="E211" s="77"/>
      <c r="F211" s="30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77"/>
      <c r="C212" s="30"/>
      <c r="D212" s="3"/>
      <c r="E212" s="77"/>
      <c r="F212" s="30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77"/>
      <c r="C213" s="30"/>
      <c r="D213" s="3"/>
      <c r="E213" s="77"/>
      <c r="F213" s="30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77"/>
      <c r="C214" s="30"/>
      <c r="D214" s="3"/>
      <c r="E214" s="77"/>
      <c r="F214" s="30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77"/>
      <c r="C215" s="30"/>
      <c r="D215" s="3"/>
      <c r="E215" s="77"/>
      <c r="F215" s="30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77"/>
      <c r="C216" s="30"/>
      <c r="D216" s="3"/>
      <c r="E216" s="77"/>
      <c r="F216" s="30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77"/>
      <c r="C217" s="30"/>
      <c r="D217" s="3"/>
      <c r="E217" s="77"/>
      <c r="F217" s="30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77"/>
      <c r="C218" s="30"/>
      <c r="D218" s="3"/>
      <c r="E218" s="77"/>
      <c r="F218" s="30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77"/>
      <c r="C219" s="30"/>
      <c r="D219" s="3"/>
      <c r="E219" s="77"/>
      <c r="F219" s="30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77"/>
      <c r="C220" s="30"/>
      <c r="D220" s="3"/>
      <c r="E220" s="77"/>
      <c r="F220" s="3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77"/>
      <c r="C221" s="30"/>
      <c r="D221" s="3"/>
      <c r="E221" s="77"/>
      <c r="F221" s="30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77"/>
      <c r="C222" s="30"/>
      <c r="D222" s="3"/>
      <c r="E222" s="77"/>
      <c r="F222" s="30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77"/>
      <c r="C223" s="30"/>
      <c r="D223" s="3"/>
      <c r="E223" s="77"/>
      <c r="F223" s="30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77"/>
      <c r="C224" s="30"/>
      <c r="D224" s="3"/>
      <c r="E224" s="77"/>
      <c r="F224" s="30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77"/>
      <c r="C225" s="30"/>
      <c r="D225" s="3"/>
      <c r="E225" s="77"/>
      <c r="F225" s="30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77"/>
      <c r="C226" s="30"/>
      <c r="D226" s="3"/>
      <c r="E226" s="77"/>
      <c r="F226" s="30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77"/>
      <c r="C227" s="30"/>
      <c r="D227" s="3"/>
      <c r="E227" s="7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76"/>
      <c r="C228" s="3"/>
      <c r="E228" s="76"/>
      <c r="F228" s="3"/>
    </row>
    <row r="229" ht="22.5" customHeight="1">
      <c r="B229" s="76"/>
      <c r="C229" s="3"/>
      <c r="E229" s="76"/>
      <c r="F229" s="3"/>
    </row>
    <row r="230" ht="22.5" customHeight="1">
      <c r="B230" s="76"/>
      <c r="C230" s="3"/>
      <c r="E230" s="76"/>
      <c r="F230" s="3"/>
    </row>
    <row r="231" ht="22.5" customHeight="1">
      <c r="B231" s="76"/>
      <c r="C231" s="3"/>
      <c r="E231" s="76"/>
      <c r="F231" s="3"/>
    </row>
    <row r="232" ht="22.5" customHeight="1">
      <c r="B232" s="76"/>
      <c r="C232" s="3"/>
      <c r="E232" s="76"/>
      <c r="F232" s="3"/>
    </row>
    <row r="233" ht="22.5" customHeight="1">
      <c r="B233" s="76"/>
      <c r="C233" s="3"/>
      <c r="E233" s="91"/>
    </row>
    <row r="234" ht="22.5" customHeight="1">
      <c r="E234" s="91"/>
    </row>
    <row r="235" ht="22.5" customHeight="1">
      <c r="E235" s="91"/>
    </row>
    <row r="236" ht="22.5" customHeight="1">
      <c r="E236" s="91"/>
    </row>
    <row r="237" ht="22.5" customHeight="1">
      <c r="E237" s="91"/>
    </row>
    <row r="238" ht="22.5" customHeight="1">
      <c r="E238" s="91"/>
    </row>
    <row r="239" ht="22.5" customHeight="1">
      <c r="E239" s="91"/>
    </row>
    <row r="240" ht="22.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39">
    <sortState ref="E2:F39">
      <sortCondition descending="1" ref="F2:F39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92"/>
      <c r="B1" s="93"/>
      <c r="C1" s="93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4"/>
      <c r="U1" s="94"/>
      <c r="V1" s="94"/>
      <c r="W1" s="94"/>
      <c r="X1" s="94"/>
      <c r="Y1" s="94"/>
      <c r="Z1" s="94"/>
    </row>
    <row r="2" ht="30.0" customHeight="1">
      <c r="A2" s="92"/>
      <c r="B2" s="95" t="s">
        <v>35</v>
      </c>
      <c r="C2" s="96" t="s">
        <v>17</v>
      </c>
      <c r="D2" s="94"/>
      <c r="E2" s="97" t="s">
        <v>35</v>
      </c>
      <c r="F2" s="98" t="s">
        <v>17</v>
      </c>
      <c r="G2" s="98" t="s">
        <v>36</v>
      </c>
      <c r="H2" s="99"/>
      <c r="I2" s="100"/>
      <c r="J2" s="100"/>
      <c r="K2" s="100"/>
      <c r="L2" s="100"/>
      <c r="M2" s="100"/>
      <c r="N2" s="100"/>
      <c r="O2" s="100"/>
      <c r="P2" s="100"/>
      <c r="Q2" s="92"/>
      <c r="R2" s="92"/>
      <c r="S2" s="92"/>
      <c r="T2" s="94"/>
      <c r="U2" s="94"/>
      <c r="V2" s="94"/>
      <c r="W2" s="94"/>
      <c r="X2" s="94"/>
      <c r="Y2" s="94"/>
      <c r="Z2" s="94"/>
    </row>
    <row r="3" ht="22.5" customHeight="1">
      <c r="A3" s="92"/>
      <c r="B3" s="101" t="s">
        <v>76</v>
      </c>
      <c r="C3" s="102">
        <v>7246954.0</v>
      </c>
      <c r="D3" s="94"/>
      <c r="E3" s="103" t="str">
        <f t="shared" ref="E3:F3" si="1">B3</f>
        <v>Cereais</v>
      </c>
      <c r="F3" s="104">
        <f t="shared" si="1"/>
        <v>7246954</v>
      </c>
      <c r="G3" s="105">
        <f t="shared" ref="G3:G9" si="3">IFERROR(F3/(SUM($F$3:$F$7)),"-")</f>
        <v>0.5980978766</v>
      </c>
      <c r="H3" s="99"/>
      <c r="I3" s="100"/>
      <c r="J3" s="100"/>
      <c r="K3" s="100"/>
      <c r="L3" s="100"/>
      <c r="M3" s="100"/>
      <c r="N3" s="100"/>
      <c r="O3" s="100"/>
      <c r="P3" s="100"/>
      <c r="Q3" s="92"/>
      <c r="R3" s="92"/>
      <c r="S3" s="92"/>
      <c r="T3" s="94"/>
      <c r="U3" s="94"/>
      <c r="V3" s="94"/>
      <c r="W3" s="94"/>
      <c r="X3" s="94"/>
      <c r="Y3" s="94"/>
      <c r="Z3" s="94"/>
    </row>
    <row r="4" ht="22.5" customHeight="1">
      <c r="A4" s="92"/>
      <c r="B4" s="101" t="s">
        <v>37</v>
      </c>
      <c r="C4" s="102">
        <v>2578219.0</v>
      </c>
      <c r="D4" s="94"/>
      <c r="E4" s="103" t="str">
        <f t="shared" ref="E4:F4" si="2">B4</f>
        <v>Ferro fundido, ferro e aço</v>
      </c>
      <c r="F4" s="104">
        <f t="shared" si="2"/>
        <v>2578219</v>
      </c>
      <c r="G4" s="105">
        <f t="shared" si="3"/>
        <v>0.2127828201</v>
      </c>
      <c r="H4" s="99"/>
      <c r="I4" s="100"/>
      <c r="J4" s="100"/>
      <c r="K4" s="100"/>
      <c r="L4" s="100"/>
      <c r="M4" s="100"/>
      <c r="N4" s="100"/>
      <c r="O4" s="100"/>
      <c r="P4" s="100"/>
      <c r="Q4" s="92"/>
      <c r="R4" s="92"/>
      <c r="S4" s="92"/>
      <c r="T4" s="94"/>
      <c r="U4" s="94"/>
      <c r="V4" s="94"/>
      <c r="W4" s="94"/>
      <c r="X4" s="94"/>
      <c r="Y4" s="94"/>
      <c r="Z4" s="94"/>
    </row>
    <row r="5" ht="22.5" customHeight="1">
      <c r="A5" s="92"/>
      <c r="B5" s="101" t="s">
        <v>40</v>
      </c>
      <c r="C5" s="102">
        <v>997409.0</v>
      </c>
      <c r="D5" s="94"/>
      <c r="E5" s="103" t="str">
        <f t="shared" ref="E5:F5" si="4">B5</f>
        <v>Reatores nucleares, caldeiras, máquinas, aparelhos e instrumentos mecânicos, e suas partes</v>
      </c>
      <c r="F5" s="104">
        <f t="shared" si="4"/>
        <v>997409</v>
      </c>
      <c r="G5" s="105">
        <f t="shared" si="3"/>
        <v>0.08231709556</v>
      </c>
      <c r="H5" s="99"/>
      <c r="I5" s="100"/>
      <c r="J5" s="100"/>
      <c r="K5" s="100"/>
      <c r="L5" s="100"/>
      <c r="M5" s="100"/>
      <c r="N5" s="100"/>
      <c r="O5" s="100"/>
      <c r="P5" s="100"/>
      <c r="Q5" s="92"/>
      <c r="R5" s="92"/>
      <c r="S5" s="92"/>
      <c r="T5" s="94"/>
      <c r="U5" s="94"/>
      <c r="V5" s="94"/>
      <c r="W5" s="94"/>
      <c r="X5" s="94"/>
      <c r="Y5" s="94"/>
      <c r="Z5" s="94"/>
    </row>
    <row r="6" ht="22.5" customHeight="1">
      <c r="A6" s="92"/>
      <c r="B6" s="101" t="s">
        <v>41</v>
      </c>
      <c r="C6" s="102">
        <v>661500.0</v>
      </c>
      <c r="D6" s="94"/>
      <c r="E6" s="103" t="str">
        <f t="shared" ref="E6:F6" si="5">B6</f>
        <v>Máquinas, aparelhos e materiais elétricos, e suas partes; aparelhos de gravação ou de reprodução de som, aparelhos de gravação ou de reprodução de imagens e de som em televisão, e suas partes e acessórios</v>
      </c>
      <c r="F6" s="104">
        <f t="shared" si="5"/>
        <v>661500</v>
      </c>
      <c r="G6" s="105">
        <f t="shared" si="3"/>
        <v>0.05459421232</v>
      </c>
      <c r="H6" s="99"/>
      <c r="I6" s="100"/>
      <c r="J6" s="100"/>
      <c r="K6" s="100"/>
      <c r="L6" s="100"/>
      <c r="M6" s="100"/>
      <c r="N6" s="100"/>
      <c r="O6" s="100"/>
      <c r="P6" s="100"/>
      <c r="Q6" s="92"/>
      <c r="R6" s="92"/>
      <c r="S6" s="92"/>
      <c r="T6" s="94"/>
      <c r="U6" s="94"/>
      <c r="V6" s="94"/>
      <c r="W6" s="94"/>
      <c r="X6" s="94"/>
      <c r="Y6" s="94"/>
      <c r="Z6" s="94"/>
    </row>
    <row r="7" ht="22.5" customHeight="1">
      <c r="A7" s="92"/>
      <c r="B7" s="101" t="s">
        <v>77</v>
      </c>
      <c r="C7" s="102">
        <v>632587.0</v>
      </c>
      <c r="D7" s="94"/>
      <c r="E7" s="103" t="str">
        <f t="shared" ref="E7:F7" si="6">B7</f>
        <v>Obras de ferro fundido, ferro ou aço</v>
      </c>
      <c r="F7" s="104">
        <f t="shared" si="6"/>
        <v>632587</v>
      </c>
      <c r="G7" s="105">
        <f t="shared" si="3"/>
        <v>0.05220799545</v>
      </c>
      <c r="H7" s="99"/>
      <c r="I7" s="100"/>
      <c r="J7" s="100"/>
      <c r="K7" s="100"/>
      <c r="L7" s="100"/>
      <c r="M7" s="100"/>
      <c r="N7" s="100"/>
      <c r="O7" s="100"/>
      <c r="P7" s="100"/>
      <c r="Q7" s="92"/>
      <c r="R7" s="92"/>
      <c r="S7" s="92"/>
      <c r="T7" s="94"/>
      <c r="U7" s="94"/>
      <c r="V7" s="94"/>
      <c r="W7" s="94"/>
      <c r="X7" s="94"/>
      <c r="Y7" s="94"/>
      <c r="Z7" s="94"/>
    </row>
    <row r="8" ht="22.5" customHeight="1">
      <c r="A8" s="92"/>
      <c r="B8" s="101" t="s">
        <v>78</v>
      </c>
      <c r="C8" s="102">
        <v>625220.0</v>
      </c>
      <c r="D8" s="92"/>
      <c r="E8" s="103" t="str">
        <f t="shared" ref="E8:F8" si="7">B8</f>
        <v>Produtos químicos orgânicos</v>
      </c>
      <c r="F8" s="104">
        <f t="shared" si="7"/>
        <v>625220</v>
      </c>
      <c r="G8" s="105">
        <f t="shared" si="3"/>
        <v>0.05159999006</v>
      </c>
      <c r="H8" s="99"/>
      <c r="I8" s="100"/>
      <c r="J8" s="100"/>
      <c r="K8" s="100"/>
      <c r="L8" s="100"/>
      <c r="M8" s="100"/>
      <c r="N8" s="100"/>
      <c r="O8" s="100"/>
      <c r="P8" s="100"/>
      <c r="Q8" s="92"/>
      <c r="R8" s="92"/>
      <c r="S8" s="92"/>
      <c r="T8" s="94"/>
      <c r="U8" s="94"/>
      <c r="V8" s="94"/>
      <c r="W8" s="94"/>
      <c r="X8" s="94"/>
      <c r="Y8" s="94"/>
      <c r="Z8" s="94"/>
    </row>
    <row r="9" ht="22.5" customHeight="1">
      <c r="A9" s="92"/>
      <c r="B9" s="101" t="s">
        <v>79</v>
      </c>
      <c r="C9" s="102">
        <v>539233.0</v>
      </c>
      <c r="D9" s="92"/>
      <c r="E9" s="106" t="s">
        <v>80</v>
      </c>
      <c r="F9" s="107">
        <f>SUM(C9:C69)</f>
        <v>3719782</v>
      </c>
      <c r="G9" s="105">
        <f t="shared" si="3"/>
        <v>0.3069970798</v>
      </c>
      <c r="H9" s="99"/>
      <c r="I9" s="100"/>
      <c r="J9" s="100"/>
      <c r="K9" s="100"/>
      <c r="L9" s="100"/>
      <c r="M9" s="100"/>
      <c r="N9" s="100"/>
      <c r="O9" s="100"/>
      <c r="P9" s="100"/>
      <c r="Q9" s="92"/>
      <c r="R9" s="92"/>
      <c r="S9" s="92"/>
      <c r="T9" s="94"/>
      <c r="U9" s="94"/>
      <c r="V9" s="94"/>
      <c r="W9" s="94"/>
      <c r="X9" s="94"/>
      <c r="Y9" s="94"/>
      <c r="Z9" s="94"/>
    </row>
    <row r="10" ht="22.5" customHeight="1">
      <c r="A10" s="92"/>
      <c r="B10" s="101" t="s">
        <v>81</v>
      </c>
      <c r="C10" s="102">
        <v>486800.0</v>
      </c>
      <c r="D10" s="92"/>
      <c r="E10" s="108"/>
      <c r="F10" s="109">
        <f>SUM(F3:F9)</f>
        <v>16461671</v>
      </c>
      <c r="G10" s="110">
        <f>SUM(G3:G7)</f>
        <v>1</v>
      </c>
      <c r="H10" s="100"/>
      <c r="I10" s="100"/>
      <c r="J10" s="100"/>
      <c r="K10" s="100"/>
      <c r="L10" s="100"/>
      <c r="M10" s="100"/>
      <c r="N10" s="100"/>
      <c r="O10" s="100"/>
      <c r="P10" s="100"/>
      <c r="Q10" s="92"/>
      <c r="R10" s="92"/>
      <c r="S10" s="92"/>
      <c r="T10" s="94"/>
      <c r="U10" s="94"/>
      <c r="V10" s="94"/>
      <c r="W10" s="94"/>
      <c r="X10" s="94"/>
      <c r="Y10" s="94"/>
      <c r="Z10" s="94"/>
    </row>
    <row r="11" ht="22.5" customHeight="1">
      <c r="A11" s="92"/>
      <c r="B11" s="101" t="s">
        <v>82</v>
      </c>
      <c r="C11" s="102">
        <v>482144.0</v>
      </c>
      <c r="D11" s="92"/>
      <c r="E11" s="100"/>
      <c r="F11" s="99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92"/>
      <c r="R11" s="92"/>
      <c r="S11" s="92"/>
      <c r="T11" s="94"/>
      <c r="U11" s="94"/>
      <c r="V11" s="94"/>
      <c r="W11" s="94"/>
      <c r="X11" s="94"/>
      <c r="Y11" s="94"/>
      <c r="Z11" s="94"/>
    </row>
    <row r="12" ht="22.5" customHeight="1">
      <c r="A12" s="92"/>
      <c r="B12" s="101" t="s">
        <v>83</v>
      </c>
      <c r="C12" s="102">
        <v>422341.0</v>
      </c>
      <c r="D12" s="92"/>
      <c r="E12" s="100"/>
      <c r="F12" s="99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92"/>
      <c r="R12" s="92"/>
      <c r="S12" s="92"/>
      <c r="T12" s="94"/>
      <c r="U12" s="94"/>
      <c r="V12" s="94"/>
      <c r="W12" s="94"/>
      <c r="X12" s="94"/>
      <c r="Y12" s="94"/>
      <c r="Z12" s="94"/>
    </row>
    <row r="13" ht="22.5" customHeight="1">
      <c r="A13" s="92"/>
      <c r="B13" s="101" t="s">
        <v>42</v>
      </c>
      <c r="C13" s="102">
        <v>258526.0</v>
      </c>
      <c r="D13" s="92"/>
      <c r="E13" s="94"/>
      <c r="F13" s="94"/>
      <c r="G13" s="94"/>
      <c r="H13" s="100"/>
      <c r="I13" s="100"/>
      <c r="J13" s="100"/>
      <c r="K13" s="100"/>
      <c r="L13" s="100"/>
      <c r="M13" s="100"/>
      <c r="N13" s="100"/>
      <c r="O13" s="100"/>
      <c r="P13" s="100"/>
      <c r="Q13" s="92"/>
      <c r="R13" s="92"/>
      <c r="S13" s="92"/>
      <c r="T13" s="94"/>
      <c r="U13" s="94"/>
      <c r="V13" s="94"/>
      <c r="W13" s="94"/>
      <c r="X13" s="94"/>
      <c r="Y13" s="94"/>
      <c r="Z13" s="94"/>
    </row>
    <row r="14" ht="22.5" customHeight="1">
      <c r="A14" s="92"/>
      <c r="B14" s="101" t="s">
        <v>57</v>
      </c>
      <c r="C14" s="102">
        <v>210044.0</v>
      </c>
      <c r="D14" s="92"/>
      <c r="E14" s="94"/>
      <c r="F14" s="94"/>
      <c r="G14" s="94"/>
      <c r="H14" s="100"/>
      <c r="I14" s="100"/>
      <c r="J14" s="100"/>
      <c r="K14" s="100"/>
      <c r="L14" s="100"/>
      <c r="M14" s="100"/>
      <c r="N14" s="100"/>
      <c r="O14" s="100"/>
      <c r="P14" s="100"/>
      <c r="Q14" s="92"/>
      <c r="R14" s="92"/>
      <c r="S14" s="92"/>
      <c r="T14" s="94"/>
      <c r="U14" s="94"/>
      <c r="V14" s="94"/>
      <c r="W14" s="94"/>
      <c r="X14" s="94"/>
      <c r="Y14" s="94"/>
      <c r="Z14" s="94"/>
    </row>
    <row r="15" ht="22.5" customHeight="1">
      <c r="A15" s="92"/>
      <c r="B15" s="101" t="s">
        <v>84</v>
      </c>
      <c r="C15" s="102">
        <v>209792.0</v>
      </c>
      <c r="D15" s="92"/>
      <c r="E15" s="100"/>
      <c r="F15" s="99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92"/>
      <c r="R15" s="92"/>
      <c r="S15" s="92"/>
      <c r="T15" s="94"/>
      <c r="U15" s="94"/>
      <c r="V15" s="94"/>
      <c r="W15" s="94"/>
      <c r="X15" s="94"/>
      <c r="Y15" s="94"/>
      <c r="Z15" s="94"/>
    </row>
    <row r="16" ht="22.5" customHeight="1">
      <c r="A16" s="92"/>
      <c r="B16" s="101" t="s">
        <v>85</v>
      </c>
      <c r="C16" s="102">
        <v>179970.0</v>
      </c>
      <c r="D16" s="92"/>
      <c r="E16" s="100"/>
      <c r="F16" s="99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92"/>
      <c r="R16" s="92"/>
      <c r="S16" s="92"/>
      <c r="T16" s="94"/>
      <c r="U16" s="94"/>
      <c r="V16" s="94"/>
      <c r="W16" s="94"/>
      <c r="X16" s="94"/>
      <c r="Y16" s="94"/>
      <c r="Z16" s="94"/>
    </row>
    <row r="17" ht="22.5" customHeight="1">
      <c r="A17" s="92"/>
      <c r="B17" s="101" t="s">
        <v>86</v>
      </c>
      <c r="C17" s="102">
        <v>158244.0</v>
      </c>
      <c r="D17" s="92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92"/>
      <c r="R17" s="92"/>
      <c r="S17" s="92"/>
      <c r="T17" s="94"/>
      <c r="U17" s="94"/>
      <c r="V17" s="94"/>
      <c r="W17" s="94"/>
      <c r="X17" s="94"/>
      <c r="Y17" s="94"/>
      <c r="Z17" s="94"/>
    </row>
    <row r="18" ht="22.5" customHeight="1">
      <c r="A18" s="92"/>
      <c r="B18" s="101" t="s">
        <v>87</v>
      </c>
      <c r="C18" s="102">
        <v>145877.0</v>
      </c>
      <c r="D18" s="94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92"/>
      <c r="R18" s="92"/>
      <c r="S18" s="92"/>
      <c r="T18" s="94"/>
      <c r="U18" s="94"/>
      <c r="V18" s="94"/>
      <c r="W18" s="94"/>
      <c r="X18" s="94"/>
      <c r="Y18" s="94"/>
      <c r="Z18" s="94"/>
    </row>
    <row r="19" ht="22.5" customHeight="1">
      <c r="A19" s="92"/>
      <c r="B19" s="101" t="s">
        <v>88</v>
      </c>
      <c r="C19" s="102">
        <v>80300.0</v>
      </c>
      <c r="D19" s="94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92"/>
      <c r="R19" s="92"/>
      <c r="S19" s="92"/>
      <c r="T19" s="94"/>
      <c r="U19" s="94"/>
      <c r="V19" s="94"/>
      <c r="W19" s="94"/>
      <c r="X19" s="94"/>
      <c r="Y19" s="94"/>
      <c r="Z19" s="94"/>
    </row>
    <row r="20" ht="22.5" customHeight="1">
      <c r="A20" s="92"/>
      <c r="B20" s="101" t="s">
        <v>89</v>
      </c>
      <c r="C20" s="102">
        <v>60071.0</v>
      </c>
      <c r="D20" s="94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92"/>
      <c r="R20" s="92"/>
      <c r="S20" s="92"/>
      <c r="T20" s="94"/>
      <c r="U20" s="94"/>
      <c r="V20" s="94"/>
      <c r="W20" s="94"/>
      <c r="X20" s="94"/>
      <c r="Y20" s="94"/>
      <c r="Z20" s="94"/>
    </row>
    <row r="21" ht="22.5" customHeight="1">
      <c r="A21" s="92"/>
      <c r="B21" s="101" t="s">
        <v>58</v>
      </c>
      <c r="C21" s="102">
        <v>54484.0</v>
      </c>
      <c r="D21" s="94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92"/>
      <c r="R21" s="92"/>
      <c r="S21" s="92"/>
      <c r="T21" s="94"/>
      <c r="U21" s="94"/>
      <c r="V21" s="94"/>
      <c r="W21" s="94"/>
      <c r="X21" s="94"/>
      <c r="Y21" s="94"/>
      <c r="Z21" s="94"/>
    </row>
    <row r="22" ht="22.5" customHeight="1">
      <c r="A22" s="92"/>
      <c r="B22" s="101" t="s">
        <v>90</v>
      </c>
      <c r="C22" s="102">
        <v>51319.0</v>
      </c>
      <c r="D22" s="94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92"/>
      <c r="R22" s="92"/>
      <c r="S22" s="92"/>
      <c r="T22" s="94"/>
      <c r="U22" s="94"/>
      <c r="V22" s="94"/>
      <c r="W22" s="94"/>
      <c r="X22" s="94"/>
      <c r="Y22" s="94"/>
      <c r="Z22" s="94"/>
    </row>
    <row r="23" ht="22.5" customHeight="1">
      <c r="A23" s="92"/>
      <c r="B23" s="101" t="s">
        <v>91</v>
      </c>
      <c r="C23" s="102">
        <v>50617.0</v>
      </c>
      <c r="D23" s="94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92"/>
      <c r="R23" s="92"/>
      <c r="S23" s="92"/>
      <c r="T23" s="94"/>
      <c r="U23" s="94"/>
      <c r="V23" s="94"/>
      <c r="W23" s="94"/>
      <c r="X23" s="94"/>
      <c r="Y23" s="94"/>
      <c r="Z23" s="94"/>
    </row>
    <row r="24" ht="22.5" customHeight="1">
      <c r="A24" s="92"/>
      <c r="B24" s="101" t="s">
        <v>92</v>
      </c>
      <c r="C24" s="102">
        <v>42948.0</v>
      </c>
      <c r="D24" s="94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92"/>
      <c r="R24" s="92"/>
      <c r="S24" s="92"/>
      <c r="T24" s="94"/>
      <c r="U24" s="94"/>
      <c r="V24" s="94"/>
      <c r="W24" s="94"/>
      <c r="X24" s="94"/>
      <c r="Y24" s="94"/>
      <c r="Z24" s="94"/>
    </row>
    <row r="25" ht="22.5" customHeight="1">
      <c r="A25" s="92"/>
      <c r="B25" s="101" t="s">
        <v>93</v>
      </c>
      <c r="C25" s="102">
        <v>41167.0</v>
      </c>
      <c r="D25" s="94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4"/>
      <c r="U25" s="94"/>
      <c r="V25" s="94"/>
      <c r="W25" s="94"/>
      <c r="X25" s="94"/>
      <c r="Y25" s="94"/>
      <c r="Z25" s="94"/>
    </row>
    <row r="26" ht="22.5" customHeight="1">
      <c r="A26" s="92"/>
      <c r="B26" s="101" t="s">
        <v>94</v>
      </c>
      <c r="C26" s="102">
        <v>35470.0</v>
      </c>
      <c r="D26" s="111"/>
      <c r="E26" s="111"/>
      <c r="F26" s="111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4"/>
      <c r="U26" s="94"/>
      <c r="V26" s="94"/>
      <c r="W26" s="94"/>
      <c r="X26" s="94"/>
      <c r="Y26" s="94"/>
      <c r="Z26" s="94"/>
    </row>
    <row r="27" ht="22.5" customHeight="1">
      <c r="A27" s="92"/>
      <c r="B27" s="101" t="s">
        <v>95</v>
      </c>
      <c r="C27" s="102">
        <v>28100.0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4"/>
      <c r="U27" s="94"/>
      <c r="V27" s="94"/>
      <c r="W27" s="94"/>
      <c r="X27" s="94"/>
      <c r="Y27" s="94"/>
      <c r="Z27" s="94"/>
    </row>
    <row r="28" ht="22.5" customHeight="1">
      <c r="A28" s="92"/>
      <c r="B28" s="101" t="s">
        <v>96</v>
      </c>
      <c r="C28" s="102">
        <v>20697.0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4"/>
      <c r="U28" s="94"/>
      <c r="V28" s="94"/>
      <c r="W28" s="94"/>
      <c r="X28" s="94"/>
      <c r="Y28" s="94"/>
      <c r="Z28" s="94"/>
    </row>
    <row r="29" ht="22.5" customHeight="1">
      <c r="A29" s="92"/>
      <c r="B29" s="101" t="s">
        <v>97</v>
      </c>
      <c r="C29" s="102">
        <v>19913.0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4"/>
      <c r="U29" s="94"/>
      <c r="V29" s="94"/>
      <c r="W29" s="94"/>
      <c r="X29" s="94"/>
      <c r="Y29" s="94"/>
      <c r="Z29" s="94"/>
    </row>
    <row r="30" ht="22.5" customHeight="1">
      <c r="A30" s="92"/>
      <c r="B30" s="101" t="s">
        <v>98</v>
      </c>
      <c r="C30" s="102">
        <v>16034.0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4"/>
      <c r="U30" s="94"/>
      <c r="V30" s="94"/>
      <c r="W30" s="94"/>
      <c r="X30" s="94"/>
      <c r="Y30" s="94"/>
      <c r="Z30" s="94"/>
    </row>
    <row r="31" ht="22.5" customHeight="1">
      <c r="A31" s="92"/>
      <c r="B31" s="101" t="s">
        <v>99</v>
      </c>
      <c r="C31" s="102">
        <v>10283.0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4"/>
      <c r="U31" s="94"/>
      <c r="V31" s="94"/>
      <c r="W31" s="94"/>
      <c r="X31" s="94"/>
      <c r="Y31" s="94"/>
      <c r="Z31" s="94"/>
    </row>
    <row r="32" ht="22.5" customHeight="1">
      <c r="A32" s="92"/>
      <c r="B32" s="101" t="s">
        <v>100</v>
      </c>
      <c r="C32" s="102">
        <v>8411.0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4"/>
      <c r="U32" s="94"/>
      <c r="V32" s="94"/>
      <c r="W32" s="94"/>
      <c r="X32" s="94"/>
      <c r="Y32" s="94"/>
      <c r="Z32" s="94"/>
    </row>
    <row r="33" ht="22.5" customHeight="1">
      <c r="A33" s="92"/>
      <c r="B33" s="101" t="s">
        <v>101</v>
      </c>
      <c r="C33" s="102">
        <v>6646.0</v>
      </c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4"/>
      <c r="U33" s="94"/>
      <c r="V33" s="94"/>
      <c r="W33" s="94"/>
      <c r="X33" s="94"/>
      <c r="Y33" s="94"/>
      <c r="Z33" s="94"/>
    </row>
    <row r="34" ht="22.5" customHeight="1">
      <c r="A34" s="92"/>
      <c r="B34" s="101" t="s">
        <v>102</v>
      </c>
      <c r="C34" s="102">
        <v>5602.0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4"/>
      <c r="U34" s="94"/>
      <c r="V34" s="94"/>
      <c r="W34" s="94"/>
      <c r="X34" s="94"/>
      <c r="Y34" s="94"/>
      <c r="Z34" s="94"/>
    </row>
    <row r="35" ht="22.5" customHeight="1">
      <c r="A35" s="92"/>
      <c r="B35" s="101" t="s">
        <v>103</v>
      </c>
      <c r="C35" s="102">
        <v>4394.0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4"/>
      <c r="U35" s="94"/>
      <c r="V35" s="94"/>
      <c r="W35" s="94"/>
      <c r="X35" s="94"/>
      <c r="Y35" s="94"/>
      <c r="Z35" s="94"/>
    </row>
    <row r="36" ht="22.5" customHeight="1">
      <c r="A36" s="92"/>
      <c r="B36" s="101" t="s">
        <v>104</v>
      </c>
      <c r="C36" s="102">
        <v>4203.0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4"/>
      <c r="U36" s="94"/>
      <c r="V36" s="94"/>
      <c r="W36" s="94"/>
      <c r="X36" s="94"/>
      <c r="Y36" s="94"/>
      <c r="Z36" s="94"/>
    </row>
    <row r="37" ht="22.5" customHeight="1">
      <c r="A37" s="92"/>
      <c r="B37" s="101" t="s">
        <v>105</v>
      </c>
      <c r="C37" s="102">
        <v>3123.0</v>
      </c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4"/>
      <c r="U37" s="94"/>
      <c r="V37" s="94"/>
      <c r="W37" s="94"/>
      <c r="X37" s="94"/>
      <c r="Y37" s="94"/>
      <c r="Z37" s="94"/>
    </row>
    <row r="38" ht="22.5" customHeight="1">
      <c r="A38" s="92"/>
      <c r="B38" s="101" t="s">
        <v>45</v>
      </c>
      <c r="C38" s="102">
        <v>2179.0</v>
      </c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4"/>
      <c r="U38" s="94"/>
      <c r="V38" s="94"/>
      <c r="W38" s="94"/>
      <c r="X38" s="94"/>
      <c r="Y38" s="94"/>
      <c r="Z38" s="94"/>
    </row>
    <row r="39" ht="22.5" customHeight="1">
      <c r="A39" s="92"/>
      <c r="B39" s="101" t="s">
        <v>54</v>
      </c>
      <c r="C39" s="102">
        <v>1709.0</v>
      </c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4"/>
      <c r="U39" s="94"/>
      <c r="V39" s="94"/>
      <c r="W39" s="94"/>
      <c r="X39" s="94"/>
      <c r="Y39" s="94"/>
      <c r="Z39" s="94"/>
    </row>
    <row r="40" ht="22.5" customHeight="1">
      <c r="A40" s="92"/>
      <c r="B40" s="101" t="s">
        <v>106</v>
      </c>
      <c r="C40" s="102">
        <v>877.0</v>
      </c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4"/>
      <c r="U40" s="94"/>
      <c r="V40" s="94"/>
      <c r="W40" s="94"/>
      <c r="X40" s="94"/>
      <c r="Y40" s="94"/>
      <c r="Z40" s="94"/>
    </row>
    <row r="41" ht="22.5" customHeight="1">
      <c r="A41" s="92"/>
      <c r="B41" s="101" t="s">
        <v>107</v>
      </c>
      <c r="C41" s="102">
        <v>456.0</v>
      </c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4"/>
      <c r="U41" s="94"/>
      <c r="V41" s="94"/>
      <c r="W41" s="94"/>
      <c r="X41" s="94"/>
      <c r="Y41" s="94"/>
      <c r="Z41" s="94"/>
    </row>
    <row r="42" ht="22.5" customHeight="1">
      <c r="A42" s="92"/>
      <c r="B42" s="101" t="s">
        <v>108</v>
      </c>
      <c r="C42" s="102">
        <v>437.0</v>
      </c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4"/>
      <c r="U42" s="94"/>
      <c r="V42" s="94"/>
      <c r="W42" s="94"/>
      <c r="X42" s="94"/>
      <c r="Y42" s="94"/>
      <c r="Z42" s="94"/>
    </row>
    <row r="43" ht="22.5" customHeight="1">
      <c r="A43" s="92"/>
      <c r="B43" s="101" t="s">
        <v>109</v>
      </c>
      <c r="C43" s="102">
        <v>100.0</v>
      </c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4"/>
      <c r="U43" s="94"/>
      <c r="V43" s="94"/>
      <c r="W43" s="94"/>
      <c r="X43" s="94"/>
      <c r="Y43" s="94"/>
      <c r="Z43" s="94"/>
    </row>
    <row r="44" ht="22.5" customHeight="1">
      <c r="A44" s="92"/>
      <c r="B44" s="101" t="s">
        <v>41</v>
      </c>
      <c r="C44" s="102">
        <v>10220.0</v>
      </c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4"/>
      <c r="U44" s="94"/>
      <c r="V44" s="94"/>
      <c r="W44" s="94"/>
      <c r="X44" s="94"/>
      <c r="Y44" s="94"/>
      <c r="Z44" s="94"/>
    </row>
    <row r="45" ht="22.5" customHeight="1">
      <c r="A45" s="92"/>
      <c r="B45" s="101" t="s">
        <v>100</v>
      </c>
      <c r="C45" s="102">
        <v>8411.0</v>
      </c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4"/>
      <c r="U45" s="94"/>
      <c r="V45" s="94"/>
      <c r="W45" s="94"/>
      <c r="X45" s="94"/>
      <c r="Y45" s="94"/>
      <c r="Z45" s="94"/>
    </row>
    <row r="46" ht="22.5" customHeight="1">
      <c r="A46" s="92"/>
      <c r="B46" s="101" t="s">
        <v>40</v>
      </c>
      <c r="C46" s="102">
        <v>6543.0</v>
      </c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4"/>
      <c r="U46" s="94"/>
      <c r="V46" s="94"/>
      <c r="W46" s="94"/>
      <c r="X46" s="94"/>
      <c r="Y46" s="94"/>
      <c r="Z46" s="94"/>
    </row>
    <row r="47" ht="22.5" customHeight="1">
      <c r="A47" s="92"/>
      <c r="B47" s="101" t="s">
        <v>102</v>
      </c>
      <c r="C47" s="102">
        <v>5602.0</v>
      </c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4"/>
      <c r="U47" s="94"/>
      <c r="V47" s="94"/>
      <c r="W47" s="94"/>
      <c r="X47" s="94"/>
      <c r="Y47" s="94"/>
      <c r="Z47" s="94"/>
    </row>
    <row r="48" ht="22.5" customHeight="1">
      <c r="A48" s="92"/>
      <c r="B48" s="101" t="s">
        <v>40</v>
      </c>
      <c r="C48" s="102">
        <v>4986.0</v>
      </c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4"/>
      <c r="U48" s="94"/>
      <c r="V48" s="94"/>
      <c r="W48" s="94"/>
      <c r="X48" s="94"/>
      <c r="Y48" s="94"/>
      <c r="Z48" s="94"/>
    </row>
    <row r="49" ht="22.5" customHeight="1">
      <c r="A49" s="92"/>
      <c r="B49" s="101" t="s">
        <v>103</v>
      </c>
      <c r="C49" s="102">
        <v>4394.0</v>
      </c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4"/>
      <c r="U49" s="94"/>
      <c r="V49" s="94"/>
      <c r="W49" s="94"/>
      <c r="X49" s="94"/>
      <c r="Y49" s="94"/>
      <c r="Z49" s="94"/>
    </row>
    <row r="50" ht="22.5" customHeight="1">
      <c r="A50" s="92"/>
      <c r="B50" s="101" t="s">
        <v>104</v>
      </c>
      <c r="C50" s="102">
        <v>4203.0</v>
      </c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4"/>
      <c r="U50" s="94"/>
      <c r="V50" s="94"/>
      <c r="W50" s="94"/>
      <c r="X50" s="94"/>
      <c r="Y50" s="94"/>
      <c r="Z50" s="94"/>
    </row>
    <row r="51" ht="22.5" customHeight="1">
      <c r="A51" s="92"/>
      <c r="B51" s="101" t="s">
        <v>40</v>
      </c>
      <c r="C51" s="102">
        <v>3226.0</v>
      </c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4"/>
      <c r="U51" s="94"/>
      <c r="V51" s="94"/>
      <c r="W51" s="94"/>
      <c r="X51" s="94"/>
      <c r="Y51" s="94"/>
      <c r="Z51" s="94"/>
    </row>
    <row r="52" ht="22.5" customHeight="1">
      <c r="A52" s="92"/>
      <c r="B52" s="101" t="s">
        <v>105</v>
      </c>
      <c r="C52" s="102">
        <v>3123.0</v>
      </c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4"/>
      <c r="U52" s="94"/>
      <c r="V52" s="94"/>
      <c r="W52" s="94"/>
      <c r="X52" s="94"/>
      <c r="Y52" s="94"/>
      <c r="Z52" s="94"/>
    </row>
    <row r="53" ht="22.5" customHeight="1">
      <c r="A53" s="92"/>
      <c r="B53" s="101" t="s">
        <v>41</v>
      </c>
      <c r="C53" s="102">
        <v>2992.0</v>
      </c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4"/>
      <c r="U53" s="94"/>
      <c r="V53" s="94"/>
      <c r="W53" s="94"/>
      <c r="X53" s="94"/>
      <c r="Y53" s="94"/>
      <c r="Z53" s="94"/>
    </row>
    <row r="54" ht="22.5" customHeight="1">
      <c r="A54" s="92"/>
      <c r="B54" s="101" t="s">
        <v>101</v>
      </c>
      <c r="C54" s="102">
        <v>2700.0</v>
      </c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4"/>
      <c r="U54" s="94"/>
      <c r="V54" s="94"/>
      <c r="W54" s="94"/>
      <c r="X54" s="94"/>
      <c r="Y54" s="94"/>
      <c r="Z54" s="94"/>
    </row>
    <row r="55" ht="22.5" customHeight="1">
      <c r="A55" s="92"/>
      <c r="B55" s="101" t="s">
        <v>101</v>
      </c>
      <c r="C55" s="102">
        <v>2645.0</v>
      </c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4"/>
      <c r="U55" s="94"/>
      <c r="V55" s="94"/>
      <c r="W55" s="94"/>
      <c r="X55" s="94"/>
      <c r="Y55" s="94"/>
      <c r="Z55" s="94"/>
    </row>
    <row r="56" ht="22.5" customHeight="1">
      <c r="A56" s="92"/>
      <c r="B56" s="101" t="s">
        <v>95</v>
      </c>
      <c r="C56" s="102">
        <v>2394.0</v>
      </c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4"/>
      <c r="U56" s="94"/>
      <c r="V56" s="94"/>
      <c r="W56" s="94"/>
      <c r="X56" s="94"/>
      <c r="Y56" s="94"/>
      <c r="Z56" s="94"/>
    </row>
    <row r="57" ht="22.5" customHeight="1">
      <c r="A57" s="92"/>
      <c r="B57" s="101" t="s">
        <v>41</v>
      </c>
      <c r="C57" s="102">
        <v>2344.0</v>
      </c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4"/>
      <c r="U57" s="94"/>
      <c r="V57" s="94"/>
      <c r="W57" s="94"/>
      <c r="X57" s="94"/>
      <c r="Y57" s="94"/>
      <c r="Z57" s="94"/>
    </row>
    <row r="58" ht="22.5" customHeight="1">
      <c r="A58" s="92"/>
      <c r="B58" s="101" t="s">
        <v>57</v>
      </c>
      <c r="C58" s="102">
        <v>2230.0</v>
      </c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4"/>
      <c r="U58" s="94"/>
      <c r="V58" s="94"/>
      <c r="W58" s="94"/>
      <c r="X58" s="94"/>
      <c r="Y58" s="94"/>
      <c r="Z58" s="94"/>
    </row>
    <row r="59" ht="22.5" customHeight="1">
      <c r="A59" s="92"/>
      <c r="B59" s="101" t="s">
        <v>45</v>
      </c>
      <c r="C59" s="102">
        <v>2179.0</v>
      </c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4"/>
      <c r="U59" s="94"/>
      <c r="V59" s="94"/>
      <c r="W59" s="94"/>
      <c r="X59" s="94"/>
      <c r="Y59" s="94"/>
      <c r="Z59" s="94"/>
    </row>
    <row r="60" ht="22.5" customHeight="1">
      <c r="A60" s="92"/>
      <c r="B60" s="101" t="s">
        <v>81</v>
      </c>
      <c r="C60" s="102">
        <v>1998.0</v>
      </c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4"/>
      <c r="U60" s="94"/>
      <c r="V60" s="94"/>
      <c r="W60" s="94"/>
      <c r="X60" s="94"/>
      <c r="Y60" s="94"/>
      <c r="Z60" s="94"/>
    </row>
    <row r="61" ht="22.5" customHeight="1">
      <c r="A61" s="92"/>
      <c r="B61" s="101" t="s">
        <v>40</v>
      </c>
      <c r="C61" s="102">
        <v>1743.0</v>
      </c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4"/>
      <c r="U61" s="94"/>
      <c r="V61" s="94"/>
      <c r="W61" s="94"/>
      <c r="X61" s="94"/>
      <c r="Y61" s="94"/>
      <c r="Z61" s="94"/>
    </row>
    <row r="62" ht="22.5" customHeight="1">
      <c r="A62" s="92"/>
      <c r="B62" s="101" t="s">
        <v>54</v>
      </c>
      <c r="C62" s="102">
        <v>1709.0</v>
      </c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4"/>
      <c r="U62" s="94"/>
      <c r="V62" s="94"/>
      <c r="W62" s="94"/>
      <c r="X62" s="94"/>
      <c r="Y62" s="94"/>
      <c r="Z62" s="94"/>
    </row>
    <row r="63" ht="22.5" customHeight="1">
      <c r="A63" s="92"/>
      <c r="B63" s="101" t="s">
        <v>101</v>
      </c>
      <c r="C63" s="102">
        <v>1301.0</v>
      </c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4"/>
      <c r="U63" s="94"/>
      <c r="V63" s="94"/>
      <c r="W63" s="94"/>
      <c r="X63" s="94"/>
      <c r="Y63" s="94"/>
      <c r="Z63" s="94"/>
    </row>
    <row r="64" ht="22.5" customHeight="1">
      <c r="A64" s="92"/>
      <c r="B64" s="101" t="s">
        <v>106</v>
      </c>
      <c r="C64" s="102">
        <v>877.0</v>
      </c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4"/>
      <c r="U64" s="94"/>
      <c r="V64" s="94"/>
      <c r="W64" s="94"/>
      <c r="X64" s="94"/>
      <c r="Y64" s="94"/>
      <c r="Z64" s="94"/>
    </row>
    <row r="65" ht="22.5" customHeight="1">
      <c r="A65" s="92"/>
      <c r="B65" s="101" t="s">
        <v>107</v>
      </c>
      <c r="C65" s="102">
        <v>456.0</v>
      </c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4"/>
      <c r="U65" s="94"/>
      <c r="V65" s="94"/>
      <c r="W65" s="94"/>
      <c r="X65" s="94"/>
      <c r="Y65" s="94"/>
      <c r="Z65" s="94"/>
    </row>
    <row r="66" ht="22.5" customHeight="1">
      <c r="A66" s="92"/>
      <c r="B66" s="101" t="s">
        <v>108</v>
      </c>
      <c r="C66" s="102">
        <v>437.0</v>
      </c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4"/>
      <c r="U66" s="94"/>
      <c r="V66" s="94"/>
      <c r="W66" s="94"/>
      <c r="X66" s="94"/>
      <c r="Y66" s="94"/>
      <c r="Z66" s="94"/>
    </row>
    <row r="67" ht="22.5" customHeight="1">
      <c r="A67" s="92"/>
      <c r="B67" s="101" t="s">
        <v>79</v>
      </c>
      <c r="C67" s="102">
        <v>296.0</v>
      </c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4"/>
      <c r="U67" s="94"/>
      <c r="V67" s="94"/>
      <c r="W67" s="94"/>
      <c r="X67" s="94"/>
      <c r="Y67" s="94"/>
      <c r="Z67" s="94"/>
    </row>
    <row r="68" ht="22.5" customHeight="1">
      <c r="A68" s="92"/>
      <c r="B68" s="101" t="s">
        <v>77</v>
      </c>
      <c r="C68" s="102">
        <v>162.0</v>
      </c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4"/>
      <c r="U68" s="94"/>
      <c r="V68" s="94"/>
      <c r="W68" s="94"/>
      <c r="X68" s="94"/>
      <c r="Y68" s="94"/>
      <c r="Z68" s="94"/>
    </row>
    <row r="69" ht="22.5" customHeight="1">
      <c r="A69" s="92"/>
      <c r="B69" s="101" t="s">
        <v>109</v>
      </c>
      <c r="C69" s="102">
        <v>100.0</v>
      </c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4"/>
      <c r="U69" s="94"/>
      <c r="V69" s="94"/>
      <c r="W69" s="94"/>
      <c r="X69" s="94"/>
      <c r="Y69" s="94"/>
      <c r="Z69" s="94"/>
    </row>
    <row r="70" ht="22.5" customHeight="1">
      <c r="A70" s="92"/>
      <c r="B70" s="101"/>
      <c r="C70" s="112">
        <f>SUM(C3:C69)</f>
        <v>16461671</v>
      </c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4"/>
      <c r="U70" s="94"/>
      <c r="V70" s="94"/>
      <c r="W70" s="94"/>
      <c r="X70" s="94"/>
      <c r="Y70" s="94"/>
      <c r="Z70" s="94"/>
    </row>
    <row r="71" ht="22.5" customHeight="1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4"/>
      <c r="U71" s="94"/>
      <c r="V71" s="94"/>
      <c r="W71" s="94"/>
      <c r="X71" s="94"/>
      <c r="Y71" s="94"/>
      <c r="Z71" s="94"/>
    </row>
    <row r="72" ht="22.5" customHeight="1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4"/>
      <c r="U72" s="94"/>
      <c r="V72" s="94"/>
      <c r="W72" s="94"/>
      <c r="X72" s="94"/>
      <c r="Y72" s="94"/>
      <c r="Z72" s="94"/>
    </row>
    <row r="73" ht="22.5" customHeight="1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4"/>
      <c r="U73" s="94"/>
      <c r="V73" s="94"/>
      <c r="W73" s="94"/>
      <c r="X73" s="94"/>
      <c r="Y73" s="94"/>
      <c r="Z73" s="94"/>
    </row>
    <row r="74" ht="22.5" customHeight="1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4"/>
      <c r="U74" s="94"/>
      <c r="V74" s="94"/>
      <c r="W74" s="94"/>
      <c r="X74" s="94"/>
      <c r="Y74" s="94"/>
      <c r="Z74" s="94"/>
    </row>
    <row r="75" ht="22.5" customHeight="1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4"/>
      <c r="U75" s="94"/>
      <c r="V75" s="94"/>
      <c r="W75" s="94"/>
      <c r="X75" s="94"/>
      <c r="Y75" s="94"/>
      <c r="Z75" s="94"/>
    </row>
    <row r="76" ht="22.5" customHeight="1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4"/>
      <c r="U76" s="94"/>
      <c r="V76" s="94"/>
      <c r="W76" s="94"/>
      <c r="X76" s="94"/>
      <c r="Y76" s="94"/>
      <c r="Z76" s="94"/>
    </row>
    <row r="77" ht="22.5" customHeight="1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4"/>
      <c r="U77" s="94"/>
      <c r="V77" s="94"/>
      <c r="W77" s="94"/>
      <c r="X77" s="94"/>
      <c r="Y77" s="94"/>
      <c r="Z77" s="94"/>
    </row>
    <row r="78" ht="22.5" customHeight="1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4"/>
      <c r="U78" s="94"/>
      <c r="V78" s="94"/>
      <c r="W78" s="94"/>
      <c r="X78" s="94"/>
      <c r="Y78" s="94"/>
      <c r="Z78" s="94"/>
    </row>
    <row r="79" ht="22.5" customHeight="1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4"/>
      <c r="U79" s="94"/>
      <c r="V79" s="94"/>
      <c r="W79" s="94"/>
      <c r="X79" s="94"/>
      <c r="Y79" s="94"/>
      <c r="Z79" s="94"/>
    </row>
    <row r="80" ht="22.5" customHeight="1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4"/>
      <c r="U80" s="94"/>
      <c r="V80" s="94"/>
      <c r="W80" s="94"/>
      <c r="X80" s="94"/>
      <c r="Y80" s="94"/>
      <c r="Z80" s="94"/>
    </row>
    <row r="81" ht="22.5" customHeight="1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4"/>
      <c r="U81" s="94"/>
      <c r="V81" s="94"/>
      <c r="W81" s="94"/>
      <c r="X81" s="94"/>
      <c r="Y81" s="94"/>
      <c r="Z81" s="94"/>
    </row>
    <row r="82" ht="22.5" customHeight="1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4"/>
      <c r="U82" s="94"/>
      <c r="V82" s="94"/>
      <c r="W82" s="94"/>
      <c r="X82" s="94"/>
      <c r="Y82" s="94"/>
      <c r="Z82" s="94"/>
    </row>
    <row r="83" ht="22.5" customHeight="1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4"/>
      <c r="U83" s="94"/>
      <c r="V83" s="94"/>
      <c r="W83" s="94"/>
      <c r="X83" s="94"/>
      <c r="Y83" s="94"/>
      <c r="Z83" s="94"/>
    </row>
    <row r="84" ht="22.5" customHeight="1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4"/>
      <c r="U84" s="94"/>
      <c r="V84" s="94"/>
      <c r="W84" s="94"/>
      <c r="X84" s="94"/>
      <c r="Y84" s="94"/>
      <c r="Z84" s="94"/>
    </row>
    <row r="85" ht="22.5" customHeight="1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4"/>
      <c r="U85" s="94"/>
      <c r="V85" s="94"/>
      <c r="W85" s="94"/>
      <c r="X85" s="94"/>
      <c r="Y85" s="94"/>
      <c r="Z85" s="94"/>
    </row>
    <row r="86" ht="22.5" customHeight="1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4"/>
      <c r="U86" s="94"/>
      <c r="V86" s="94"/>
      <c r="W86" s="94"/>
      <c r="X86" s="94"/>
      <c r="Y86" s="94"/>
      <c r="Z86" s="94"/>
    </row>
    <row r="87" ht="22.5" customHeight="1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4"/>
      <c r="U87" s="94"/>
      <c r="V87" s="94"/>
      <c r="W87" s="94"/>
      <c r="X87" s="94"/>
      <c r="Y87" s="94"/>
      <c r="Z87" s="94"/>
    </row>
    <row r="88" ht="22.5" customHeight="1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4"/>
      <c r="U88" s="94"/>
      <c r="V88" s="94"/>
      <c r="W88" s="94"/>
      <c r="X88" s="94"/>
      <c r="Y88" s="94"/>
      <c r="Z88" s="94"/>
    </row>
    <row r="89" ht="22.5" customHeight="1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4"/>
      <c r="U89" s="94"/>
      <c r="V89" s="94"/>
      <c r="W89" s="94"/>
      <c r="X89" s="94"/>
      <c r="Y89" s="94"/>
      <c r="Z89" s="94"/>
    </row>
    <row r="90" ht="22.5" customHeight="1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4"/>
      <c r="U90" s="94"/>
      <c r="V90" s="94"/>
      <c r="W90" s="94"/>
      <c r="X90" s="94"/>
      <c r="Y90" s="94"/>
      <c r="Z90" s="94"/>
    </row>
    <row r="91" ht="22.5" customHeight="1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4"/>
      <c r="U91" s="94"/>
      <c r="V91" s="94"/>
      <c r="W91" s="94"/>
      <c r="X91" s="94"/>
      <c r="Y91" s="94"/>
      <c r="Z91" s="94"/>
    </row>
    <row r="92" ht="22.5" customHeight="1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4"/>
      <c r="U92" s="94"/>
      <c r="V92" s="94"/>
      <c r="W92" s="94"/>
      <c r="X92" s="94"/>
      <c r="Y92" s="94"/>
      <c r="Z92" s="94"/>
    </row>
    <row r="93" ht="22.5" customHeight="1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4"/>
      <c r="U93" s="94"/>
      <c r="V93" s="94"/>
      <c r="W93" s="94"/>
      <c r="X93" s="94"/>
      <c r="Y93" s="94"/>
      <c r="Z93" s="94"/>
    </row>
    <row r="94" ht="22.5" customHeight="1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4"/>
      <c r="U94" s="94"/>
      <c r="V94" s="94"/>
      <c r="W94" s="94"/>
      <c r="X94" s="94"/>
      <c r="Y94" s="94"/>
      <c r="Z94" s="94"/>
    </row>
    <row r="95" ht="22.5" customHeight="1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4"/>
      <c r="U95" s="94"/>
      <c r="V95" s="94"/>
      <c r="W95" s="94"/>
      <c r="X95" s="94"/>
      <c r="Y95" s="94"/>
      <c r="Z95" s="94"/>
    </row>
    <row r="96" ht="22.5" customHeight="1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4"/>
      <c r="U96" s="94"/>
      <c r="V96" s="94"/>
      <c r="W96" s="94"/>
      <c r="X96" s="94"/>
      <c r="Y96" s="94"/>
      <c r="Z96" s="94"/>
    </row>
    <row r="97" ht="22.5" customHeight="1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4"/>
      <c r="U97" s="94"/>
      <c r="V97" s="94"/>
      <c r="W97" s="94"/>
      <c r="X97" s="94"/>
      <c r="Y97" s="94"/>
      <c r="Z97" s="94"/>
    </row>
    <row r="98" ht="22.5" customHeight="1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4"/>
      <c r="U98" s="94"/>
      <c r="V98" s="94"/>
      <c r="W98" s="94"/>
      <c r="X98" s="94"/>
      <c r="Y98" s="94"/>
      <c r="Z98" s="94"/>
    </row>
    <row r="99" ht="22.5" customHeight="1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4"/>
      <c r="U99" s="94"/>
      <c r="V99" s="94"/>
      <c r="W99" s="94"/>
      <c r="X99" s="94"/>
      <c r="Y99" s="94"/>
      <c r="Z99" s="94"/>
    </row>
    <row r="100" ht="22.5" customHeight="1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4"/>
      <c r="U100" s="94"/>
      <c r="V100" s="94"/>
      <c r="W100" s="94"/>
      <c r="X100" s="94"/>
      <c r="Y100" s="94"/>
      <c r="Z100" s="94"/>
    </row>
    <row r="101" ht="22.5" customHeight="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4"/>
      <c r="U101" s="94"/>
      <c r="V101" s="94"/>
      <c r="W101" s="94"/>
      <c r="X101" s="94"/>
      <c r="Y101" s="94"/>
      <c r="Z101" s="94"/>
    </row>
    <row r="102" ht="22.5" customHeight="1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4"/>
      <c r="U102" s="94"/>
      <c r="V102" s="94"/>
      <c r="W102" s="94"/>
      <c r="X102" s="94"/>
      <c r="Y102" s="94"/>
      <c r="Z102" s="94"/>
    </row>
    <row r="103" ht="22.5" customHeight="1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4"/>
      <c r="U103" s="94"/>
      <c r="V103" s="94"/>
      <c r="W103" s="94"/>
      <c r="X103" s="94"/>
      <c r="Y103" s="94"/>
      <c r="Z103" s="94"/>
    </row>
    <row r="104" ht="22.5" customHeight="1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4"/>
      <c r="U104" s="94"/>
      <c r="V104" s="94"/>
      <c r="W104" s="94"/>
      <c r="X104" s="94"/>
      <c r="Y104" s="94"/>
      <c r="Z104" s="94"/>
    </row>
    <row r="105" ht="22.5" customHeight="1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4"/>
      <c r="U105" s="94"/>
      <c r="V105" s="94"/>
      <c r="W105" s="94"/>
      <c r="X105" s="94"/>
      <c r="Y105" s="94"/>
      <c r="Z105" s="94"/>
    </row>
    <row r="106" ht="22.5" customHeight="1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4"/>
      <c r="U106" s="94"/>
      <c r="V106" s="94"/>
      <c r="W106" s="94"/>
      <c r="X106" s="94"/>
      <c r="Y106" s="94"/>
      <c r="Z106" s="94"/>
    </row>
    <row r="107" ht="22.5" customHeight="1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4"/>
      <c r="U107" s="94"/>
      <c r="V107" s="94"/>
      <c r="W107" s="94"/>
      <c r="X107" s="94"/>
      <c r="Y107" s="94"/>
      <c r="Z107" s="94"/>
    </row>
    <row r="108" ht="22.5" customHeight="1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4"/>
      <c r="U108" s="94"/>
      <c r="V108" s="94"/>
      <c r="W108" s="94"/>
      <c r="X108" s="94"/>
      <c r="Y108" s="94"/>
      <c r="Z108" s="94"/>
    </row>
    <row r="109" ht="22.5" customHeight="1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4"/>
      <c r="U109" s="94"/>
      <c r="V109" s="94"/>
      <c r="W109" s="94"/>
      <c r="X109" s="94"/>
      <c r="Y109" s="94"/>
      <c r="Z109" s="94"/>
    </row>
    <row r="110" ht="22.5" customHeight="1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4"/>
      <c r="U110" s="94"/>
      <c r="V110" s="94"/>
      <c r="W110" s="94"/>
      <c r="X110" s="94"/>
      <c r="Y110" s="94"/>
      <c r="Z110" s="94"/>
    </row>
    <row r="111" ht="22.5" customHeight="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4"/>
      <c r="U111" s="94"/>
      <c r="V111" s="94"/>
      <c r="W111" s="94"/>
      <c r="X111" s="94"/>
      <c r="Y111" s="94"/>
      <c r="Z111" s="94"/>
    </row>
    <row r="112" ht="22.5" customHeight="1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4"/>
      <c r="U112" s="94"/>
      <c r="V112" s="94"/>
      <c r="W112" s="94"/>
      <c r="X112" s="94"/>
      <c r="Y112" s="94"/>
      <c r="Z112" s="94"/>
    </row>
    <row r="113" ht="22.5" customHeight="1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4"/>
      <c r="U113" s="94"/>
      <c r="V113" s="94"/>
      <c r="W113" s="94"/>
      <c r="X113" s="94"/>
      <c r="Y113" s="94"/>
      <c r="Z113" s="94"/>
    </row>
    <row r="114" ht="22.5" customHeight="1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4"/>
      <c r="U114" s="94"/>
      <c r="V114" s="94"/>
      <c r="W114" s="94"/>
      <c r="X114" s="94"/>
      <c r="Y114" s="94"/>
      <c r="Z114" s="94"/>
    </row>
    <row r="115" ht="22.5" customHeight="1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4"/>
      <c r="U115" s="94"/>
      <c r="V115" s="94"/>
      <c r="W115" s="94"/>
      <c r="X115" s="94"/>
      <c r="Y115" s="94"/>
      <c r="Z115" s="94"/>
    </row>
    <row r="116" ht="22.5" customHeight="1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4"/>
      <c r="U116" s="94"/>
      <c r="V116" s="94"/>
      <c r="W116" s="94"/>
      <c r="X116" s="94"/>
      <c r="Y116" s="94"/>
      <c r="Z116" s="94"/>
    </row>
    <row r="117" ht="22.5" customHeight="1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4"/>
      <c r="U117" s="94"/>
      <c r="V117" s="94"/>
      <c r="W117" s="94"/>
      <c r="X117" s="94"/>
      <c r="Y117" s="94"/>
      <c r="Z117" s="94"/>
    </row>
    <row r="118" ht="22.5" customHeight="1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4"/>
      <c r="U118" s="94"/>
      <c r="V118" s="94"/>
      <c r="W118" s="94"/>
      <c r="X118" s="94"/>
      <c r="Y118" s="94"/>
      <c r="Z118" s="94"/>
    </row>
    <row r="119" ht="22.5" customHeight="1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4"/>
      <c r="U119" s="94"/>
      <c r="V119" s="94"/>
      <c r="W119" s="94"/>
      <c r="X119" s="94"/>
      <c r="Y119" s="94"/>
      <c r="Z119" s="94"/>
    </row>
    <row r="120" ht="22.5" customHeight="1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4"/>
      <c r="U120" s="94"/>
      <c r="V120" s="94"/>
      <c r="W120" s="94"/>
      <c r="X120" s="94"/>
      <c r="Y120" s="94"/>
      <c r="Z120" s="94"/>
    </row>
    <row r="121" ht="22.5" customHeight="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4"/>
      <c r="U121" s="94"/>
      <c r="V121" s="94"/>
      <c r="W121" s="94"/>
      <c r="X121" s="94"/>
      <c r="Y121" s="94"/>
      <c r="Z121" s="94"/>
    </row>
    <row r="122" ht="22.5" customHeight="1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4"/>
      <c r="U122" s="94"/>
      <c r="V122" s="94"/>
      <c r="W122" s="94"/>
      <c r="X122" s="94"/>
      <c r="Y122" s="94"/>
      <c r="Z122" s="94"/>
    </row>
    <row r="123" ht="22.5" customHeight="1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4"/>
      <c r="U123" s="94"/>
      <c r="V123" s="94"/>
      <c r="W123" s="94"/>
      <c r="X123" s="94"/>
      <c r="Y123" s="94"/>
      <c r="Z123" s="94"/>
    </row>
    <row r="124" ht="22.5" customHeight="1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4"/>
      <c r="U124" s="94"/>
      <c r="V124" s="94"/>
      <c r="W124" s="94"/>
      <c r="X124" s="94"/>
      <c r="Y124" s="94"/>
      <c r="Z124" s="94"/>
    </row>
    <row r="125" ht="22.5" customHeight="1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4"/>
      <c r="U125" s="94"/>
      <c r="V125" s="94"/>
      <c r="W125" s="94"/>
      <c r="X125" s="94"/>
      <c r="Y125" s="94"/>
      <c r="Z125" s="94"/>
    </row>
    <row r="126" ht="22.5" customHeight="1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4"/>
      <c r="U126" s="94"/>
      <c r="V126" s="94"/>
      <c r="W126" s="94"/>
      <c r="X126" s="94"/>
      <c r="Y126" s="94"/>
      <c r="Z126" s="94"/>
    </row>
    <row r="127" ht="22.5" customHeight="1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4"/>
      <c r="U127" s="94"/>
      <c r="V127" s="94"/>
      <c r="W127" s="94"/>
      <c r="X127" s="94"/>
      <c r="Y127" s="94"/>
      <c r="Z127" s="94"/>
    </row>
    <row r="128" ht="22.5" customHeight="1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4"/>
      <c r="U128" s="94"/>
      <c r="V128" s="94"/>
      <c r="W128" s="94"/>
      <c r="X128" s="94"/>
      <c r="Y128" s="94"/>
      <c r="Z128" s="94"/>
    </row>
    <row r="129" ht="22.5" customHeight="1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4"/>
      <c r="U129" s="94"/>
      <c r="V129" s="94"/>
      <c r="W129" s="94"/>
      <c r="X129" s="94"/>
      <c r="Y129" s="94"/>
      <c r="Z129" s="94"/>
    </row>
    <row r="130" ht="22.5" customHeight="1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4"/>
      <c r="U130" s="94"/>
      <c r="V130" s="94"/>
      <c r="W130" s="94"/>
      <c r="X130" s="94"/>
      <c r="Y130" s="94"/>
      <c r="Z130" s="94"/>
    </row>
    <row r="131" ht="22.5" customHeight="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4"/>
      <c r="U131" s="94"/>
      <c r="V131" s="94"/>
      <c r="W131" s="94"/>
      <c r="X131" s="94"/>
      <c r="Y131" s="94"/>
      <c r="Z131" s="94"/>
    </row>
    <row r="132" ht="22.5" customHeight="1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4"/>
      <c r="U132" s="94"/>
      <c r="V132" s="94"/>
      <c r="W132" s="94"/>
      <c r="X132" s="94"/>
      <c r="Y132" s="94"/>
      <c r="Z132" s="94"/>
    </row>
    <row r="133" ht="22.5" customHeight="1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4"/>
      <c r="U133" s="94"/>
      <c r="V133" s="94"/>
      <c r="W133" s="94"/>
      <c r="X133" s="94"/>
      <c r="Y133" s="94"/>
      <c r="Z133" s="94"/>
    </row>
    <row r="134" ht="22.5" customHeight="1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4"/>
      <c r="U134" s="94"/>
      <c r="V134" s="94"/>
      <c r="W134" s="94"/>
      <c r="X134" s="94"/>
      <c r="Y134" s="94"/>
      <c r="Z134" s="94"/>
    </row>
    <row r="135" ht="22.5" customHeight="1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4"/>
      <c r="U135" s="94"/>
      <c r="V135" s="94"/>
      <c r="W135" s="94"/>
      <c r="X135" s="94"/>
      <c r="Y135" s="94"/>
      <c r="Z135" s="94"/>
    </row>
    <row r="136" ht="22.5" customHeight="1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4"/>
      <c r="U136" s="94"/>
      <c r="V136" s="94"/>
      <c r="W136" s="94"/>
      <c r="X136" s="94"/>
      <c r="Y136" s="94"/>
      <c r="Z136" s="94"/>
    </row>
    <row r="137" ht="22.5" customHeight="1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4"/>
      <c r="U137" s="94"/>
      <c r="V137" s="94"/>
      <c r="W137" s="94"/>
      <c r="X137" s="94"/>
      <c r="Y137" s="94"/>
      <c r="Z137" s="94"/>
    </row>
    <row r="138" ht="22.5" customHeight="1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4"/>
      <c r="U138" s="94"/>
      <c r="V138" s="94"/>
      <c r="W138" s="94"/>
      <c r="X138" s="94"/>
      <c r="Y138" s="94"/>
      <c r="Z138" s="94"/>
    </row>
    <row r="139" ht="22.5" customHeight="1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4"/>
      <c r="U139" s="94"/>
      <c r="V139" s="94"/>
      <c r="W139" s="94"/>
      <c r="X139" s="94"/>
      <c r="Y139" s="94"/>
      <c r="Z139" s="94"/>
    </row>
    <row r="140" ht="22.5" customHeight="1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4"/>
      <c r="U140" s="94"/>
      <c r="V140" s="94"/>
      <c r="W140" s="94"/>
      <c r="X140" s="94"/>
      <c r="Y140" s="94"/>
      <c r="Z140" s="94"/>
    </row>
    <row r="141" ht="22.5" customHeight="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4"/>
      <c r="U141" s="94"/>
      <c r="V141" s="94"/>
      <c r="W141" s="94"/>
      <c r="X141" s="94"/>
      <c r="Y141" s="94"/>
      <c r="Z141" s="94"/>
    </row>
    <row r="142" ht="22.5" customHeight="1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4"/>
      <c r="U142" s="94"/>
      <c r="V142" s="94"/>
      <c r="W142" s="94"/>
      <c r="X142" s="94"/>
      <c r="Y142" s="94"/>
      <c r="Z142" s="94"/>
    </row>
    <row r="143" ht="22.5" customHeight="1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4"/>
      <c r="U143" s="94"/>
      <c r="V143" s="94"/>
      <c r="W143" s="94"/>
      <c r="X143" s="94"/>
      <c r="Y143" s="94"/>
      <c r="Z143" s="94"/>
    </row>
    <row r="144" ht="22.5" customHeight="1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4"/>
      <c r="U144" s="94"/>
      <c r="V144" s="94"/>
      <c r="W144" s="94"/>
      <c r="X144" s="94"/>
      <c r="Y144" s="94"/>
      <c r="Z144" s="94"/>
    </row>
    <row r="145" ht="22.5" customHeight="1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4"/>
      <c r="U145" s="94"/>
      <c r="V145" s="94"/>
      <c r="W145" s="94"/>
      <c r="X145" s="94"/>
      <c r="Y145" s="94"/>
      <c r="Z145" s="94"/>
    </row>
    <row r="146" ht="22.5" customHeight="1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4"/>
      <c r="U146" s="94"/>
      <c r="V146" s="94"/>
      <c r="W146" s="94"/>
      <c r="X146" s="94"/>
      <c r="Y146" s="94"/>
      <c r="Z146" s="94"/>
    </row>
    <row r="147" ht="22.5" customHeight="1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4"/>
      <c r="U147" s="94"/>
      <c r="V147" s="94"/>
      <c r="W147" s="94"/>
      <c r="X147" s="94"/>
      <c r="Y147" s="94"/>
      <c r="Z147" s="94"/>
    </row>
    <row r="148" ht="22.5" customHeight="1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4"/>
      <c r="U148" s="94"/>
      <c r="V148" s="94"/>
      <c r="W148" s="94"/>
      <c r="X148" s="94"/>
      <c r="Y148" s="94"/>
      <c r="Z148" s="94"/>
    </row>
    <row r="149" ht="22.5" customHeight="1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4"/>
      <c r="U149" s="94"/>
      <c r="V149" s="94"/>
      <c r="W149" s="94"/>
      <c r="X149" s="94"/>
      <c r="Y149" s="94"/>
      <c r="Z149" s="94"/>
    </row>
    <row r="150" ht="22.5" customHeight="1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4"/>
      <c r="U150" s="94"/>
      <c r="V150" s="94"/>
      <c r="W150" s="94"/>
      <c r="X150" s="94"/>
      <c r="Y150" s="94"/>
      <c r="Z150" s="94"/>
    </row>
    <row r="151" ht="22.5" customHeight="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4"/>
      <c r="U151" s="94"/>
      <c r="V151" s="94"/>
      <c r="W151" s="94"/>
      <c r="X151" s="94"/>
      <c r="Y151" s="94"/>
      <c r="Z151" s="94"/>
    </row>
    <row r="152" ht="22.5" customHeight="1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4"/>
      <c r="U152" s="94"/>
      <c r="V152" s="94"/>
      <c r="W152" s="94"/>
      <c r="X152" s="94"/>
      <c r="Y152" s="94"/>
      <c r="Z152" s="94"/>
    </row>
    <row r="153" ht="22.5" customHeight="1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4"/>
      <c r="U153" s="94"/>
      <c r="V153" s="94"/>
      <c r="W153" s="94"/>
      <c r="X153" s="94"/>
      <c r="Y153" s="94"/>
      <c r="Z153" s="94"/>
    </row>
    <row r="154" ht="22.5" customHeight="1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4"/>
      <c r="U154" s="94"/>
      <c r="V154" s="94"/>
      <c r="W154" s="94"/>
      <c r="X154" s="94"/>
      <c r="Y154" s="94"/>
      <c r="Z154" s="94"/>
    </row>
    <row r="155" ht="22.5" customHeight="1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4"/>
      <c r="U155" s="94"/>
      <c r="V155" s="94"/>
      <c r="W155" s="94"/>
      <c r="X155" s="94"/>
      <c r="Y155" s="94"/>
      <c r="Z155" s="94"/>
    </row>
    <row r="156" ht="22.5" customHeight="1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4"/>
      <c r="U156" s="94"/>
      <c r="V156" s="94"/>
      <c r="W156" s="94"/>
      <c r="X156" s="94"/>
      <c r="Y156" s="94"/>
      <c r="Z156" s="94"/>
    </row>
    <row r="157" ht="22.5" customHeight="1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4"/>
      <c r="U157" s="94"/>
      <c r="V157" s="94"/>
      <c r="W157" s="94"/>
      <c r="X157" s="94"/>
      <c r="Y157" s="94"/>
      <c r="Z157" s="94"/>
    </row>
    <row r="158" ht="22.5" customHeight="1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4"/>
      <c r="U158" s="94"/>
      <c r="V158" s="94"/>
      <c r="W158" s="94"/>
      <c r="X158" s="94"/>
      <c r="Y158" s="94"/>
      <c r="Z158" s="94"/>
    </row>
    <row r="159" ht="22.5" customHeight="1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4"/>
      <c r="U159" s="94"/>
      <c r="V159" s="94"/>
      <c r="W159" s="94"/>
      <c r="X159" s="94"/>
      <c r="Y159" s="94"/>
      <c r="Z159" s="94"/>
    </row>
    <row r="160" ht="22.5" customHeight="1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4"/>
      <c r="U160" s="94"/>
      <c r="V160" s="94"/>
      <c r="W160" s="94"/>
      <c r="X160" s="94"/>
      <c r="Y160" s="94"/>
      <c r="Z160" s="94"/>
    </row>
    <row r="161" ht="22.5" customHeight="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4"/>
      <c r="U161" s="94"/>
      <c r="V161" s="94"/>
      <c r="W161" s="94"/>
      <c r="X161" s="94"/>
      <c r="Y161" s="94"/>
      <c r="Z161" s="94"/>
    </row>
    <row r="162" ht="22.5" customHeight="1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4"/>
      <c r="U162" s="94"/>
      <c r="V162" s="94"/>
      <c r="W162" s="94"/>
      <c r="X162" s="94"/>
      <c r="Y162" s="94"/>
      <c r="Z162" s="94"/>
    </row>
    <row r="163" ht="22.5" customHeight="1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4"/>
      <c r="U163" s="94"/>
      <c r="V163" s="94"/>
      <c r="W163" s="94"/>
      <c r="X163" s="94"/>
      <c r="Y163" s="94"/>
      <c r="Z163" s="94"/>
    </row>
    <row r="164" ht="22.5" customHeight="1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4"/>
      <c r="U164" s="94"/>
      <c r="V164" s="94"/>
      <c r="W164" s="94"/>
      <c r="X164" s="94"/>
      <c r="Y164" s="94"/>
      <c r="Z164" s="94"/>
    </row>
    <row r="165" ht="22.5" customHeight="1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4"/>
      <c r="U165" s="94"/>
      <c r="V165" s="94"/>
      <c r="W165" s="94"/>
      <c r="X165" s="94"/>
      <c r="Y165" s="94"/>
      <c r="Z165" s="94"/>
    </row>
    <row r="166" ht="22.5" customHeight="1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4"/>
      <c r="U166" s="94"/>
      <c r="V166" s="94"/>
      <c r="W166" s="94"/>
      <c r="X166" s="94"/>
      <c r="Y166" s="94"/>
      <c r="Z166" s="94"/>
    </row>
    <row r="167" ht="22.5" customHeight="1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4"/>
      <c r="U167" s="94"/>
      <c r="V167" s="94"/>
      <c r="W167" s="94"/>
      <c r="X167" s="94"/>
      <c r="Y167" s="94"/>
      <c r="Z167" s="94"/>
    </row>
    <row r="168" ht="22.5" customHeight="1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4"/>
      <c r="U168" s="94"/>
      <c r="V168" s="94"/>
      <c r="W168" s="94"/>
      <c r="X168" s="94"/>
      <c r="Y168" s="94"/>
      <c r="Z168" s="94"/>
    </row>
    <row r="169" ht="22.5" customHeight="1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4"/>
      <c r="U169" s="94"/>
      <c r="V169" s="94"/>
      <c r="W169" s="94"/>
      <c r="X169" s="94"/>
      <c r="Y169" s="94"/>
      <c r="Z169" s="94"/>
    </row>
    <row r="170" ht="22.5" customHeight="1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4"/>
      <c r="U170" s="94"/>
      <c r="V170" s="94"/>
      <c r="W170" s="94"/>
      <c r="X170" s="94"/>
      <c r="Y170" s="94"/>
      <c r="Z170" s="94"/>
    </row>
    <row r="171" ht="22.5" customHeight="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4"/>
      <c r="U171" s="94"/>
      <c r="V171" s="94"/>
      <c r="W171" s="94"/>
      <c r="X171" s="94"/>
      <c r="Y171" s="94"/>
      <c r="Z171" s="94"/>
    </row>
    <row r="172" ht="22.5" customHeight="1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4"/>
      <c r="U172" s="94"/>
      <c r="V172" s="94"/>
      <c r="W172" s="94"/>
      <c r="X172" s="94"/>
      <c r="Y172" s="94"/>
      <c r="Z172" s="94"/>
    </row>
    <row r="173" ht="22.5" customHeight="1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4"/>
      <c r="U173" s="94"/>
      <c r="V173" s="94"/>
      <c r="W173" s="94"/>
      <c r="X173" s="94"/>
      <c r="Y173" s="94"/>
      <c r="Z173" s="94"/>
    </row>
    <row r="174" ht="22.5" customHeight="1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4"/>
      <c r="U174" s="94"/>
      <c r="V174" s="94"/>
      <c r="W174" s="94"/>
      <c r="X174" s="94"/>
      <c r="Y174" s="94"/>
      <c r="Z174" s="94"/>
    </row>
    <row r="175" ht="22.5" customHeight="1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4"/>
      <c r="U175" s="94"/>
      <c r="V175" s="94"/>
      <c r="W175" s="94"/>
      <c r="X175" s="94"/>
      <c r="Y175" s="94"/>
      <c r="Z175" s="94"/>
    </row>
    <row r="176" ht="22.5" customHeight="1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4"/>
      <c r="U176" s="94"/>
      <c r="V176" s="94"/>
      <c r="W176" s="94"/>
      <c r="X176" s="94"/>
      <c r="Y176" s="94"/>
      <c r="Z176" s="94"/>
    </row>
    <row r="177" ht="22.5" customHeight="1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4"/>
      <c r="U177" s="94"/>
      <c r="V177" s="94"/>
      <c r="W177" s="94"/>
      <c r="X177" s="94"/>
      <c r="Y177" s="94"/>
      <c r="Z177" s="94"/>
    </row>
    <row r="178" ht="22.5" customHeight="1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4"/>
      <c r="U178" s="94"/>
      <c r="V178" s="94"/>
      <c r="W178" s="94"/>
      <c r="X178" s="94"/>
      <c r="Y178" s="94"/>
      <c r="Z178" s="94"/>
    </row>
    <row r="179" ht="22.5" customHeight="1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4"/>
      <c r="U179" s="94"/>
      <c r="V179" s="94"/>
      <c r="W179" s="94"/>
      <c r="X179" s="94"/>
      <c r="Y179" s="94"/>
      <c r="Z179" s="94"/>
    </row>
    <row r="180" ht="22.5" customHeight="1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4"/>
      <c r="U180" s="94"/>
      <c r="V180" s="94"/>
      <c r="W180" s="94"/>
      <c r="X180" s="94"/>
      <c r="Y180" s="94"/>
      <c r="Z180" s="94"/>
    </row>
    <row r="181" ht="22.5" customHeight="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4"/>
      <c r="U181" s="94"/>
      <c r="V181" s="94"/>
      <c r="W181" s="94"/>
      <c r="X181" s="94"/>
      <c r="Y181" s="94"/>
      <c r="Z181" s="94"/>
    </row>
    <row r="182" ht="22.5" customHeight="1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4"/>
      <c r="U182" s="94"/>
      <c r="V182" s="94"/>
      <c r="W182" s="94"/>
      <c r="X182" s="94"/>
      <c r="Y182" s="94"/>
      <c r="Z182" s="94"/>
    </row>
    <row r="183" ht="22.5" customHeight="1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4"/>
      <c r="U183" s="94"/>
      <c r="V183" s="94"/>
      <c r="W183" s="94"/>
      <c r="X183" s="94"/>
      <c r="Y183" s="94"/>
      <c r="Z183" s="94"/>
    </row>
    <row r="184" ht="22.5" customHeight="1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4"/>
      <c r="U184" s="94"/>
      <c r="V184" s="94"/>
      <c r="W184" s="94"/>
      <c r="X184" s="94"/>
      <c r="Y184" s="94"/>
      <c r="Z184" s="94"/>
    </row>
    <row r="185" ht="22.5" customHeight="1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4"/>
      <c r="U185" s="94"/>
      <c r="V185" s="94"/>
      <c r="W185" s="94"/>
      <c r="X185" s="94"/>
      <c r="Y185" s="94"/>
      <c r="Z185" s="94"/>
    </row>
    <row r="186" ht="22.5" customHeight="1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4"/>
      <c r="U186" s="94"/>
      <c r="V186" s="94"/>
      <c r="W186" s="94"/>
      <c r="X186" s="94"/>
      <c r="Y186" s="94"/>
      <c r="Z186" s="94"/>
    </row>
    <row r="187" ht="22.5" customHeight="1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4"/>
      <c r="U187" s="94"/>
      <c r="V187" s="94"/>
      <c r="W187" s="94"/>
      <c r="X187" s="94"/>
      <c r="Y187" s="94"/>
      <c r="Z187" s="94"/>
    </row>
    <row r="188" ht="22.5" customHeight="1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4"/>
      <c r="U188" s="94"/>
      <c r="V188" s="94"/>
      <c r="W188" s="94"/>
      <c r="X188" s="94"/>
      <c r="Y188" s="94"/>
      <c r="Z188" s="94"/>
    </row>
    <row r="189" ht="22.5" customHeight="1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4"/>
      <c r="U189" s="94"/>
      <c r="V189" s="94"/>
      <c r="W189" s="94"/>
      <c r="X189" s="94"/>
      <c r="Y189" s="94"/>
      <c r="Z189" s="94"/>
    </row>
    <row r="190" ht="22.5" customHeight="1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4"/>
      <c r="U190" s="94"/>
      <c r="V190" s="94"/>
      <c r="W190" s="94"/>
      <c r="X190" s="94"/>
      <c r="Y190" s="94"/>
      <c r="Z190" s="94"/>
    </row>
    <row r="191" ht="22.5" customHeight="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4"/>
      <c r="U191" s="94"/>
      <c r="V191" s="94"/>
      <c r="W191" s="94"/>
      <c r="X191" s="94"/>
      <c r="Y191" s="94"/>
      <c r="Z191" s="94"/>
    </row>
    <row r="192" ht="22.5" customHeight="1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4"/>
      <c r="U192" s="94"/>
      <c r="V192" s="94"/>
      <c r="W192" s="94"/>
      <c r="X192" s="94"/>
      <c r="Y192" s="94"/>
      <c r="Z192" s="94"/>
    </row>
    <row r="193" ht="22.5" customHeight="1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4"/>
      <c r="U193" s="94"/>
      <c r="V193" s="94"/>
      <c r="W193" s="94"/>
      <c r="X193" s="94"/>
      <c r="Y193" s="94"/>
      <c r="Z193" s="94"/>
    </row>
    <row r="194" ht="22.5" customHeight="1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4"/>
      <c r="U194" s="94"/>
      <c r="V194" s="94"/>
      <c r="W194" s="94"/>
      <c r="X194" s="94"/>
      <c r="Y194" s="94"/>
      <c r="Z194" s="94"/>
    </row>
    <row r="195" ht="22.5" customHeight="1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4"/>
      <c r="U195" s="94"/>
      <c r="V195" s="94"/>
      <c r="W195" s="94"/>
      <c r="X195" s="94"/>
      <c r="Y195" s="94"/>
      <c r="Z195" s="94"/>
    </row>
    <row r="196" ht="22.5" customHeight="1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4"/>
      <c r="U196" s="94"/>
      <c r="V196" s="94"/>
      <c r="W196" s="94"/>
      <c r="X196" s="94"/>
      <c r="Y196" s="94"/>
      <c r="Z196" s="94"/>
    </row>
    <row r="197" ht="22.5" customHeight="1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4"/>
      <c r="U197" s="94"/>
      <c r="V197" s="94"/>
      <c r="W197" s="94"/>
      <c r="X197" s="94"/>
      <c r="Y197" s="94"/>
      <c r="Z197" s="94"/>
    </row>
    <row r="198" ht="22.5" customHeight="1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4"/>
      <c r="U198" s="94"/>
      <c r="V198" s="94"/>
      <c r="W198" s="94"/>
      <c r="X198" s="94"/>
      <c r="Y198" s="94"/>
      <c r="Z198" s="94"/>
    </row>
    <row r="199" ht="22.5" customHeight="1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4"/>
      <c r="U199" s="94"/>
      <c r="V199" s="94"/>
      <c r="W199" s="94"/>
      <c r="X199" s="94"/>
      <c r="Y199" s="94"/>
      <c r="Z199" s="94"/>
    </row>
    <row r="200" ht="22.5" customHeight="1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4"/>
      <c r="U200" s="94"/>
      <c r="V200" s="94"/>
      <c r="W200" s="94"/>
      <c r="X200" s="94"/>
      <c r="Y200" s="94"/>
      <c r="Z200" s="94"/>
    </row>
    <row r="201" ht="22.5" customHeight="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4"/>
      <c r="U201" s="94"/>
      <c r="V201" s="94"/>
      <c r="W201" s="94"/>
      <c r="X201" s="94"/>
      <c r="Y201" s="94"/>
      <c r="Z201" s="94"/>
    </row>
    <row r="202" ht="22.5" customHeight="1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4"/>
      <c r="U202" s="94"/>
      <c r="V202" s="94"/>
      <c r="W202" s="94"/>
      <c r="X202" s="94"/>
      <c r="Y202" s="94"/>
      <c r="Z202" s="94"/>
    </row>
    <row r="203" ht="22.5" customHeight="1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4"/>
      <c r="U203" s="94"/>
      <c r="V203" s="94"/>
      <c r="W203" s="94"/>
      <c r="X203" s="94"/>
      <c r="Y203" s="94"/>
      <c r="Z203" s="94"/>
    </row>
    <row r="204" ht="22.5" customHeight="1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4"/>
      <c r="U204" s="94"/>
      <c r="V204" s="94"/>
      <c r="W204" s="94"/>
      <c r="X204" s="94"/>
      <c r="Y204" s="94"/>
      <c r="Z204" s="94"/>
    </row>
    <row r="205" ht="22.5" customHeight="1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4"/>
      <c r="U205" s="94"/>
      <c r="V205" s="94"/>
      <c r="W205" s="94"/>
      <c r="X205" s="94"/>
      <c r="Y205" s="94"/>
      <c r="Z205" s="94"/>
    </row>
    <row r="206" ht="22.5" customHeight="1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4"/>
      <c r="U206" s="94"/>
      <c r="V206" s="94"/>
      <c r="W206" s="94"/>
      <c r="X206" s="94"/>
      <c r="Y206" s="94"/>
      <c r="Z206" s="94"/>
    </row>
    <row r="207" ht="22.5" customHeight="1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4"/>
      <c r="U207" s="94"/>
      <c r="V207" s="94"/>
      <c r="W207" s="94"/>
      <c r="X207" s="94"/>
      <c r="Y207" s="94"/>
      <c r="Z207" s="94"/>
    </row>
    <row r="208" ht="22.5" customHeight="1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4"/>
      <c r="U208" s="94"/>
      <c r="V208" s="94"/>
      <c r="W208" s="94"/>
      <c r="X208" s="94"/>
      <c r="Y208" s="94"/>
      <c r="Z208" s="94"/>
    </row>
    <row r="209" ht="22.5" customHeight="1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4"/>
      <c r="U209" s="94"/>
      <c r="V209" s="94"/>
      <c r="W209" s="94"/>
      <c r="X209" s="94"/>
      <c r="Y209" s="94"/>
      <c r="Z209" s="94"/>
    </row>
    <row r="210" ht="22.5" customHeight="1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4"/>
      <c r="U210" s="94"/>
      <c r="V210" s="94"/>
      <c r="W210" s="94"/>
      <c r="X210" s="94"/>
      <c r="Y210" s="94"/>
      <c r="Z210" s="94"/>
    </row>
    <row r="211" ht="22.5" customHeight="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4"/>
      <c r="U211" s="94"/>
      <c r="V211" s="94"/>
      <c r="W211" s="94"/>
      <c r="X211" s="94"/>
      <c r="Y211" s="94"/>
      <c r="Z211" s="94"/>
    </row>
    <row r="212" ht="22.5" customHeight="1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4"/>
      <c r="U212" s="94"/>
      <c r="V212" s="94"/>
      <c r="W212" s="94"/>
      <c r="X212" s="94"/>
      <c r="Y212" s="94"/>
      <c r="Z212" s="94"/>
    </row>
    <row r="213" ht="22.5" customHeight="1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4"/>
      <c r="U213" s="94"/>
      <c r="V213" s="94"/>
      <c r="W213" s="94"/>
      <c r="X213" s="94"/>
      <c r="Y213" s="94"/>
      <c r="Z213" s="94"/>
    </row>
    <row r="214" ht="22.5" customHeight="1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4"/>
      <c r="U214" s="94"/>
      <c r="V214" s="94"/>
      <c r="W214" s="94"/>
      <c r="X214" s="94"/>
      <c r="Y214" s="94"/>
      <c r="Z214" s="94"/>
    </row>
    <row r="215" ht="22.5" customHeight="1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4"/>
      <c r="U215" s="94"/>
      <c r="V215" s="94"/>
      <c r="W215" s="94"/>
      <c r="X215" s="94"/>
      <c r="Y215" s="94"/>
      <c r="Z215" s="94"/>
    </row>
    <row r="216" ht="22.5" customHeight="1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4"/>
      <c r="U216" s="94"/>
      <c r="V216" s="94"/>
      <c r="W216" s="94"/>
      <c r="X216" s="94"/>
      <c r="Y216" s="94"/>
      <c r="Z216" s="94"/>
    </row>
    <row r="217" ht="22.5" customHeight="1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4"/>
      <c r="U217" s="94"/>
      <c r="V217" s="94"/>
      <c r="W217" s="94"/>
      <c r="X217" s="94"/>
      <c r="Y217" s="94"/>
      <c r="Z217" s="94"/>
    </row>
    <row r="218" ht="22.5" customHeight="1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4"/>
      <c r="U218" s="94"/>
      <c r="V218" s="94"/>
      <c r="W218" s="94"/>
      <c r="X218" s="94"/>
      <c r="Y218" s="94"/>
      <c r="Z218" s="94"/>
    </row>
    <row r="219" ht="22.5" customHeight="1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4"/>
      <c r="U219" s="94"/>
      <c r="V219" s="94"/>
      <c r="W219" s="94"/>
      <c r="X219" s="94"/>
      <c r="Y219" s="94"/>
      <c r="Z219" s="94"/>
    </row>
    <row r="220" ht="22.5" customHeight="1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4"/>
      <c r="U220" s="94"/>
      <c r="V220" s="94"/>
      <c r="W220" s="94"/>
      <c r="X220" s="94"/>
      <c r="Y220" s="94"/>
      <c r="Z220" s="94"/>
    </row>
    <row r="221" ht="15.75" customHeight="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ht="15.75" customHeight="1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ht="15.75" customHeight="1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ht="15.75" customHeight="1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ht="15.75" customHeight="1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ht="15.75" customHeight="1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ht="15.75" customHeight="1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ht="15.75" customHeight="1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ht="15.75" customHeight="1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ht="15.75" customHeight="1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ht="15.75" customHeight="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ht="15.75" customHeight="1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ht="15.75" customHeight="1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ht="15.75" customHeight="1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ht="15.75" customHeight="1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ht="15.75" customHeight="1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 ht="15.75" customHeight="1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 ht="15.75" customHeight="1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 ht="15.75" customHeight="1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 ht="15.75" customHeight="1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 ht="15.75" customHeight="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 ht="15.75" customHeight="1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</row>
    <row r="243" ht="15.75" customHeight="1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 ht="15.75" customHeight="1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</row>
    <row r="245" ht="15.75" customHeight="1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</row>
    <row r="246" ht="15.75" customHeight="1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</row>
    <row r="247" ht="15.75" customHeight="1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</row>
    <row r="248" ht="15.75" customHeight="1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</row>
    <row r="249" ht="15.75" customHeight="1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</row>
    <row r="250" ht="15.75" customHeight="1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 ht="15.75" customHeight="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 ht="15.75" customHeight="1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 ht="15.75" customHeight="1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 ht="15.75" customHeight="1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 ht="15.75" customHeight="1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 ht="15.75" customHeight="1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 ht="15.75" customHeight="1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</row>
    <row r="258" ht="15.75" customHeight="1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 ht="15.75" customHeight="1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</row>
    <row r="260" ht="15.75" customHeight="1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</row>
    <row r="261" ht="15.75" customHeight="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</row>
    <row r="262" ht="15.75" customHeight="1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</row>
    <row r="263" ht="15.75" customHeight="1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 ht="15.75" customHeight="1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</row>
    <row r="265" ht="15.75" customHeight="1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</row>
    <row r="266" ht="15.75" customHeight="1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</row>
    <row r="267" ht="15.75" customHeight="1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</row>
    <row r="268" ht="15.75" customHeight="1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</row>
    <row r="269" ht="15.75" customHeight="1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</row>
    <row r="270" ht="15.75" customHeight="1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</row>
    <row r="271" ht="15.75" customHeight="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</row>
    <row r="272" ht="15.75" customHeight="1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</row>
    <row r="273" ht="15.75" customHeight="1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</row>
    <row r="274" ht="15.75" customHeight="1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 ht="15.75" customHeight="1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</row>
    <row r="276" ht="15.75" customHeight="1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</row>
    <row r="277" ht="15.75" customHeight="1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</row>
    <row r="278" ht="15.75" customHeight="1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</row>
    <row r="279" ht="15.75" customHeight="1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</row>
    <row r="280" ht="15.75" customHeight="1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</row>
    <row r="281" ht="15.75" customHeight="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</row>
    <row r="282" ht="15.75" customHeight="1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</row>
    <row r="283" ht="15.75" customHeight="1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</row>
    <row r="284" ht="15.75" customHeight="1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</row>
    <row r="285" ht="15.75" customHeight="1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</row>
    <row r="286" ht="15.75" customHeight="1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</row>
    <row r="287" ht="15.75" customHeight="1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</row>
    <row r="288" ht="15.75" customHeight="1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</row>
    <row r="289" ht="15.75" customHeight="1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</row>
    <row r="290" ht="15.75" customHeight="1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</row>
    <row r="291" ht="15.75" customHeight="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</row>
    <row r="292" ht="15.75" customHeight="1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</row>
    <row r="293" ht="15.75" customHeight="1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</row>
    <row r="294" ht="15.75" customHeight="1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</row>
    <row r="295" ht="15.75" customHeight="1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</row>
    <row r="296" ht="15.75" customHeight="1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</row>
    <row r="297" ht="15.75" customHeight="1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</row>
    <row r="298" ht="15.75" customHeight="1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</row>
    <row r="299" ht="15.75" customHeight="1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</row>
    <row r="300" ht="15.75" customHeight="1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</row>
    <row r="301" ht="15.75" customHeight="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</row>
    <row r="302" ht="15.75" customHeight="1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</row>
    <row r="303" ht="15.75" customHeight="1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</row>
    <row r="304" ht="15.75" customHeight="1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</row>
    <row r="305" ht="15.75" customHeight="1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</row>
    <row r="306" ht="15.75" customHeight="1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</row>
    <row r="307" ht="15.75" customHeight="1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</row>
    <row r="308" ht="15.75" customHeight="1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</row>
    <row r="309" ht="15.75" customHeight="1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</row>
    <row r="310" ht="15.75" customHeight="1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</row>
    <row r="311" ht="15.75" customHeight="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</row>
    <row r="312" ht="15.75" customHeight="1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</row>
    <row r="313" ht="15.75" customHeight="1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</row>
    <row r="314" ht="15.75" customHeight="1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</row>
    <row r="315" ht="15.75" customHeight="1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</row>
    <row r="316" ht="15.75" customHeight="1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</row>
    <row r="317" ht="15.75" customHeight="1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</row>
    <row r="318" ht="15.75" customHeight="1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</row>
    <row r="319" ht="15.75" customHeight="1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</row>
    <row r="320" ht="15.75" customHeight="1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</row>
    <row r="321" ht="15.75" customHeight="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</row>
    <row r="322" ht="15.75" customHeight="1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</row>
    <row r="323" ht="15.75" customHeight="1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</row>
    <row r="324" ht="15.75" customHeight="1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</row>
    <row r="325" ht="15.75" customHeight="1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</row>
    <row r="326" ht="15.75" customHeight="1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</row>
    <row r="327" ht="15.75" customHeight="1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</row>
    <row r="328" ht="15.75" customHeight="1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</row>
    <row r="329" ht="15.75" customHeight="1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</row>
    <row r="330" ht="15.75" customHeight="1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</row>
    <row r="331" ht="15.75" customHeight="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</row>
    <row r="332" ht="15.75" customHeight="1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</row>
    <row r="333" ht="15.75" customHeight="1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</row>
    <row r="334" ht="15.75" customHeight="1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</row>
    <row r="335" ht="15.75" customHeight="1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</row>
    <row r="336" ht="15.75" customHeight="1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</row>
    <row r="337" ht="15.75" customHeight="1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</row>
    <row r="338" ht="15.75" customHeight="1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</row>
    <row r="339" ht="15.75" customHeight="1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</row>
    <row r="340" ht="15.75" customHeight="1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</row>
    <row r="341" ht="15.75" customHeight="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</row>
    <row r="342" ht="15.75" customHeight="1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</row>
    <row r="343" ht="15.75" customHeight="1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</row>
    <row r="344" ht="15.75" customHeight="1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</row>
    <row r="345" ht="15.75" customHeight="1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</row>
    <row r="346" ht="15.75" customHeight="1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</row>
    <row r="347" ht="15.75" customHeight="1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</row>
    <row r="348" ht="15.75" customHeight="1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</row>
    <row r="349" ht="15.75" customHeight="1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</row>
    <row r="350" ht="15.75" customHeight="1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</row>
    <row r="351" ht="15.75" customHeight="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</row>
    <row r="352" ht="15.75" customHeight="1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</row>
    <row r="353" ht="15.75" customHeight="1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</row>
    <row r="354" ht="15.75" customHeight="1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</row>
    <row r="355" ht="15.75" customHeight="1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</row>
    <row r="356" ht="15.75" customHeight="1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</row>
    <row r="357" ht="15.75" customHeight="1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</row>
    <row r="358" ht="15.75" customHeight="1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</row>
    <row r="359" ht="15.75" customHeight="1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</row>
    <row r="360" ht="15.75" customHeight="1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 ht="15.75" customHeight="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ht="15.75" customHeight="1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ht="15.75" customHeight="1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ht="15.75" customHeight="1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ht="15.75" customHeight="1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ht="15.75" customHeight="1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ht="15.75" customHeight="1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ht="15.75" customHeight="1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ht="15.75" customHeight="1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ht="15.75" customHeight="1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ht="15.75" customHeight="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ht="15.75" customHeight="1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 ht="15.75" customHeight="1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</row>
    <row r="374" ht="15.75" customHeight="1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</row>
    <row r="375" ht="15.75" customHeight="1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</row>
    <row r="376" ht="15.75" customHeight="1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</row>
    <row r="377" ht="15.75" customHeight="1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</row>
    <row r="378" ht="15.75" customHeight="1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</row>
    <row r="379" ht="15.75" customHeight="1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</row>
    <row r="380" ht="15.75" customHeight="1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</row>
    <row r="381" ht="15.75" customHeight="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</row>
    <row r="382" ht="15.75" customHeight="1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</row>
    <row r="383" ht="15.75" customHeight="1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</row>
    <row r="384" ht="15.75" customHeight="1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</row>
    <row r="385" ht="15.75" customHeight="1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</row>
    <row r="386" ht="15.75" customHeight="1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</row>
    <row r="387" ht="15.75" customHeight="1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</row>
    <row r="388" ht="15.75" customHeight="1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</row>
    <row r="389" ht="15.75" customHeight="1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</row>
    <row r="390" ht="15.75" customHeight="1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</row>
    <row r="391" ht="15.75" customHeight="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</row>
    <row r="392" ht="15.75" customHeight="1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</row>
    <row r="393" ht="15.75" customHeight="1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</row>
    <row r="394" ht="15.75" customHeight="1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</row>
    <row r="395" ht="15.75" customHeight="1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</row>
    <row r="396" ht="15.75" customHeight="1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</row>
    <row r="397" ht="15.75" customHeight="1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</row>
    <row r="398" ht="15.75" customHeight="1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</row>
    <row r="399" ht="15.75" customHeight="1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</row>
    <row r="400" ht="15.75" customHeight="1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</row>
    <row r="401" ht="15.75" customHeight="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</row>
    <row r="402" ht="15.75" customHeight="1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</row>
    <row r="403" ht="15.75" customHeight="1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</row>
    <row r="404" ht="15.75" customHeight="1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</row>
    <row r="405" ht="15.75" customHeight="1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</row>
    <row r="406" ht="15.75" customHeight="1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</row>
    <row r="407" ht="15.75" customHeight="1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</row>
    <row r="408" ht="15.75" customHeight="1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</row>
    <row r="409" ht="15.75" customHeight="1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</row>
    <row r="410" ht="15.75" customHeight="1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</row>
    <row r="411" ht="15.75" customHeight="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</row>
    <row r="412" ht="15.75" customHeight="1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</row>
    <row r="413" ht="15.75" customHeight="1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</row>
    <row r="414" ht="15.75" customHeight="1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</row>
    <row r="415" ht="15.75" customHeight="1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</row>
    <row r="416" ht="15.75" customHeight="1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</row>
    <row r="417" ht="15.75" customHeight="1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</row>
    <row r="418" ht="15.75" customHeight="1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</row>
    <row r="419" ht="15.75" customHeight="1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</row>
    <row r="420" ht="15.75" customHeight="1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</row>
    <row r="421" ht="15.75" customHeight="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</row>
    <row r="422" ht="15.75" customHeight="1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</row>
    <row r="423" ht="15.75" customHeight="1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</row>
    <row r="424" ht="15.75" customHeight="1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</row>
    <row r="425" ht="15.75" customHeight="1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</row>
    <row r="426" ht="15.75" customHeight="1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</row>
    <row r="427" ht="15.75" customHeight="1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</row>
    <row r="428" ht="15.75" customHeight="1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</row>
    <row r="429" ht="15.75" customHeight="1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</row>
    <row r="430" ht="15.75" customHeight="1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</row>
    <row r="431" ht="15.75" customHeight="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</row>
    <row r="432" ht="15.75" customHeight="1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</row>
    <row r="433" ht="15.75" customHeight="1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</row>
    <row r="434" ht="15.75" customHeight="1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</row>
    <row r="435" ht="15.75" customHeight="1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</row>
    <row r="436" ht="15.75" customHeight="1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</row>
    <row r="437" ht="15.75" customHeight="1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</row>
    <row r="438" ht="15.75" customHeight="1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</row>
    <row r="439" ht="15.75" customHeight="1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</row>
    <row r="440" ht="15.75" customHeight="1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</row>
    <row r="441" ht="15.75" customHeight="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</row>
    <row r="442" ht="15.75" customHeight="1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</row>
    <row r="443" ht="15.75" customHeight="1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</row>
    <row r="444" ht="15.75" customHeight="1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</row>
    <row r="445" ht="15.75" customHeight="1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</row>
    <row r="446" ht="15.75" customHeight="1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</row>
    <row r="447" ht="15.75" customHeight="1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</row>
    <row r="448" ht="15.75" customHeight="1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</row>
    <row r="449" ht="15.75" customHeight="1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</row>
    <row r="450" ht="15.75" customHeight="1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</row>
    <row r="451" ht="15.75" customHeight="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</row>
    <row r="452" ht="15.75" customHeight="1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</row>
    <row r="453" ht="15.75" customHeight="1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</row>
    <row r="454" ht="15.75" customHeight="1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</row>
    <row r="455" ht="15.75" customHeight="1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</row>
    <row r="456" ht="15.75" customHeight="1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</row>
    <row r="457" ht="15.75" customHeight="1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</row>
    <row r="458" ht="15.75" customHeight="1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</row>
    <row r="459" ht="15.75" customHeight="1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</row>
    <row r="460" ht="15.75" customHeight="1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</row>
    <row r="461" ht="15.75" customHeight="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</row>
    <row r="462" ht="15.75" customHeight="1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</row>
    <row r="463" ht="15.75" customHeight="1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</row>
    <row r="464" ht="15.75" customHeight="1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</row>
    <row r="465" ht="15.75" customHeight="1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</row>
    <row r="466" ht="15.75" customHeight="1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</row>
    <row r="467" ht="15.75" customHeight="1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</row>
    <row r="468" ht="15.75" customHeight="1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</row>
    <row r="469" ht="15.75" customHeight="1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</row>
    <row r="470" ht="15.75" customHeight="1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</row>
    <row r="471" ht="15.75" customHeight="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</row>
    <row r="472" ht="15.75" customHeight="1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</row>
    <row r="473" ht="15.75" customHeight="1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</row>
    <row r="474" ht="15.75" customHeight="1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</row>
    <row r="475" ht="15.75" customHeight="1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</row>
    <row r="476" ht="15.75" customHeight="1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</row>
    <row r="477" ht="15.75" customHeight="1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</row>
    <row r="478" ht="15.75" customHeight="1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</row>
    <row r="479" ht="15.75" customHeight="1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</row>
    <row r="480" ht="15.75" customHeight="1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</row>
    <row r="481" ht="15.75" customHeight="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</row>
    <row r="482" ht="15.75" customHeight="1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</row>
    <row r="483" ht="15.75" customHeight="1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</row>
    <row r="484" ht="15.75" customHeight="1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</row>
    <row r="485" ht="15.75" customHeight="1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</row>
    <row r="486" ht="15.75" customHeight="1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</row>
    <row r="487" ht="15.75" customHeight="1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</row>
    <row r="488" ht="15.75" customHeight="1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</row>
    <row r="489" ht="15.75" customHeight="1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</row>
    <row r="490" ht="15.75" customHeight="1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</row>
    <row r="491" ht="15.75" customHeight="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</row>
    <row r="492" ht="15.75" customHeight="1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</row>
    <row r="493" ht="15.75" customHeight="1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</row>
    <row r="494" ht="15.75" customHeight="1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</row>
    <row r="495" ht="15.75" customHeight="1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</row>
    <row r="496" ht="15.75" customHeight="1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</row>
    <row r="497" ht="15.75" customHeight="1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</row>
    <row r="498" ht="15.75" customHeight="1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</row>
    <row r="499" ht="15.75" customHeight="1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</row>
    <row r="500" ht="15.75" customHeight="1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</row>
    <row r="501" ht="15.75" customHeight="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</row>
    <row r="502" ht="15.75" customHeight="1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</row>
    <row r="503" ht="15.75" customHeight="1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</row>
    <row r="504" ht="15.75" customHeight="1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</row>
    <row r="505" ht="15.75" customHeight="1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</row>
    <row r="506" ht="15.75" customHeight="1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</row>
    <row r="507" ht="15.75" customHeight="1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</row>
    <row r="508" ht="15.75" customHeight="1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</row>
    <row r="509" ht="15.75" customHeight="1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</row>
    <row r="510" ht="15.75" customHeight="1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</row>
    <row r="511" ht="15.75" customHeight="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</row>
    <row r="512" ht="15.75" customHeight="1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</row>
    <row r="513" ht="15.75" customHeight="1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</row>
    <row r="514" ht="15.75" customHeight="1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</row>
    <row r="515" ht="15.75" customHeight="1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</row>
    <row r="516" ht="15.75" customHeight="1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</row>
    <row r="517" ht="15.75" customHeight="1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</row>
    <row r="518" ht="15.75" customHeight="1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</row>
    <row r="519" ht="15.75" customHeight="1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</row>
    <row r="520" ht="15.75" customHeight="1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</row>
    <row r="521" ht="15.75" customHeight="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</row>
    <row r="522" ht="15.75" customHeight="1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</row>
    <row r="523" ht="15.75" customHeight="1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</row>
    <row r="524" ht="15.75" customHeight="1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</row>
    <row r="525" ht="15.75" customHeight="1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</row>
    <row r="526" ht="15.75" customHeight="1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</row>
    <row r="527" ht="15.75" customHeight="1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</row>
    <row r="528" ht="15.75" customHeight="1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</row>
    <row r="529" ht="15.75" customHeight="1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</row>
    <row r="530" ht="15.75" customHeight="1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</row>
    <row r="531" ht="15.75" customHeight="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</row>
    <row r="532" ht="15.75" customHeight="1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</row>
    <row r="533" ht="15.75" customHeight="1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</row>
    <row r="534" ht="15.75" customHeight="1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</row>
    <row r="535" ht="15.75" customHeight="1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</row>
    <row r="536" ht="15.75" customHeight="1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</row>
    <row r="537" ht="15.75" customHeight="1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</row>
    <row r="538" ht="15.75" customHeight="1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</row>
    <row r="539" ht="15.75" customHeight="1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</row>
    <row r="540" ht="15.75" customHeight="1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</row>
    <row r="541" ht="15.75" customHeight="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</row>
    <row r="542" ht="15.75" customHeight="1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</row>
    <row r="543" ht="15.75" customHeight="1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</row>
    <row r="544" ht="15.75" customHeight="1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</row>
    <row r="545" ht="15.75" customHeight="1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</row>
    <row r="546" ht="15.75" customHeight="1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</row>
    <row r="547" ht="15.75" customHeight="1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</row>
    <row r="548" ht="15.75" customHeight="1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</row>
    <row r="549" ht="15.75" customHeight="1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</row>
    <row r="550" ht="15.75" customHeight="1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</row>
    <row r="551" ht="15.75" customHeight="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</row>
    <row r="552" ht="15.75" customHeight="1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</row>
    <row r="553" ht="15.75" customHeight="1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</row>
    <row r="554" ht="15.75" customHeight="1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</row>
    <row r="555" ht="15.75" customHeight="1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 ht="15.75" customHeight="1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</row>
    <row r="557" ht="15.75" customHeight="1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</row>
    <row r="558" ht="15.75" customHeight="1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 ht="15.75" customHeight="1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</row>
    <row r="560" ht="15.75" customHeight="1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</row>
    <row r="561" ht="15.75" customHeight="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 ht="15.75" customHeight="1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 ht="15.75" customHeight="1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</row>
    <row r="564" ht="15.75" customHeight="1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</row>
    <row r="565" ht="15.75" customHeight="1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</row>
    <row r="566" ht="15.75" customHeight="1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</row>
    <row r="567" ht="15.75" customHeight="1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</row>
    <row r="568" ht="15.75" customHeight="1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</row>
    <row r="569" ht="15.75" customHeight="1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</row>
    <row r="570" ht="15.75" customHeight="1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</row>
    <row r="571" ht="15.75" customHeight="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</row>
    <row r="572" ht="15.75" customHeight="1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</row>
    <row r="573" ht="15.75" customHeight="1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</row>
    <row r="574" ht="15.75" customHeight="1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</row>
    <row r="575" ht="15.75" customHeight="1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</row>
    <row r="576" ht="15.75" customHeight="1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</row>
    <row r="577" ht="15.75" customHeight="1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</row>
    <row r="578" ht="15.75" customHeight="1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</row>
    <row r="579" ht="15.75" customHeight="1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</row>
    <row r="580" ht="15.75" customHeight="1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</row>
    <row r="581" ht="15.75" customHeight="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</row>
    <row r="582" ht="15.75" customHeight="1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</row>
    <row r="583" ht="15.75" customHeight="1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</row>
    <row r="584" ht="15.75" customHeight="1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</row>
    <row r="585" ht="15.75" customHeight="1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</row>
    <row r="586" ht="15.75" customHeight="1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</row>
    <row r="587" ht="15.75" customHeight="1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</row>
    <row r="588" ht="15.75" customHeight="1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</row>
    <row r="589" ht="15.75" customHeight="1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</row>
    <row r="590" ht="15.75" customHeight="1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</row>
    <row r="591" ht="15.75" customHeight="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</row>
    <row r="592" ht="15.75" customHeight="1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</row>
    <row r="593" ht="15.75" customHeight="1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</row>
    <row r="594" ht="15.75" customHeight="1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</row>
    <row r="595" ht="15.75" customHeight="1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</row>
    <row r="596" ht="15.75" customHeight="1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</row>
    <row r="597" ht="15.75" customHeight="1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</row>
    <row r="598" ht="15.75" customHeight="1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</row>
    <row r="599" ht="15.75" customHeight="1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</row>
    <row r="600" ht="15.75" customHeight="1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</row>
    <row r="601" ht="15.75" customHeight="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</row>
    <row r="602" ht="15.75" customHeight="1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</row>
    <row r="603" ht="15.75" customHeight="1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</row>
    <row r="604" ht="15.75" customHeight="1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</row>
    <row r="605" ht="15.75" customHeight="1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</row>
    <row r="606" ht="15.75" customHeight="1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</row>
    <row r="607" ht="15.75" customHeight="1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</row>
    <row r="608" ht="15.75" customHeight="1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</row>
    <row r="609" ht="15.75" customHeight="1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</row>
    <row r="610" ht="15.75" customHeight="1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</row>
    <row r="611" ht="15.75" customHeight="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</row>
    <row r="612" ht="15.75" customHeight="1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</row>
    <row r="613" ht="15.75" customHeight="1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</row>
    <row r="614" ht="15.75" customHeight="1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</row>
    <row r="615" ht="15.75" customHeight="1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</row>
    <row r="616" ht="15.75" customHeight="1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</row>
    <row r="617" ht="15.75" customHeight="1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</row>
    <row r="618" ht="15.75" customHeight="1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</row>
    <row r="619" ht="15.75" customHeight="1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</row>
    <row r="620" ht="15.75" customHeight="1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</row>
    <row r="621" ht="15.75" customHeight="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</row>
    <row r="622" ht="15.75" customHeight="1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</row>
    <row r="623" ht="15.75" customHeight="1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</row>
    <row r="624" ht="15.75" customHeight="1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</row>
    <row r="625" ht="15.75" customHeight="1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</row>
    <row r="626" ht="15.75" customHeight="1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</row>
    <row r="627" ht="15.75" customHeight="1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</row>
    <row r="628" ht="15.75" customHeight="1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</row>
    <row r="629" ht="15.75" customHeight="1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</row>
    <row r="630" ht="15.75" customHeight="1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</row>
    <row r="631" ht="15.75" customHeight="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</row>
    <row r="632" ht="15.75" customHeight="1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</row>
    <row r="633" ht="15.75" customHeight="1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</row>
    <row r="634" ht="15.75" customHeight="1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</row>
    <row r="635" ht="15.75" customHeight="1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</row>
    <row r="636" ht="15.75" customHeight="1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</row>
    <row r="637" ht="15.75" customHeight="1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</row>
    <row r="638" ht="15.75" customHeight="1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</row>
    <row r="639" ht="15.75" customHeight="1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</row>
    <row r="640" ht="15.75" customHeight="1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</row>
    <row r="641" ht="15.75" customHeight="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</row>
    <row r="642" ht="15.75" customHeight="1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</row>
    <row r="643" ht="15.75" customHeight="1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</row>
    <row r="644" ht="15.75" customHeight="1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</row>
    <row r="645" ht="15.75" customHeight="1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</row>
    <row r="646" ht="15.75" customHeight="1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</row>
    <row r="647" ht="15.75" customHeight="1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</row>
    <row r="648" ht="15.75" customHeight="1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</row>
    <row r="649" ht="15.75" customHeight="1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</row>
    <row r="650" ht="15.75" customHeight="1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</row>
    <row r="651" ht="15.75" customHeight="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</row>
    <row r="652" ht="15.75" customHeight="1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</row>
    <row r="653" ht="15.75" customHeight="1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</row>
    <row r="654" ht="15.75" customHeight="1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</row>
    <row r="655" ht="15.75" customHeight="1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</row>
    <row r="656" ht="15.75" customHeight="1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</row>
    <row r="657" ht="15.75" customHeight="1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</row>
    <row r="658" ht="15.75" customHeight="1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</row>
    <row r="659" ht="15.75" customHeight="1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</row>
    <row r="660" ht="15.75" customHeight="1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</row>
    <row r="661" ht="15.75" customHeight="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</row>
    <row r="662" ht="15.75" customHeight="1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</row>
    <row r="663" ht="15.75" customHeight="1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</row>
    <row r="664" ht="15.75" customHeight="1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</row>
    <row r="665" ht="15.75" customHeight="1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 ht="15.75" customHeight="1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</row>
    <row r="667" ht="15.75" customHeight="1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</row>
    <row r="668" ht="15.75" customHeight="1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</row>
    <row r="669" ht="15.75" customHeight="1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</row>
    <row r="670" ht="15.75" customHeight="1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</row>
    <row r="671" ht="15.75" customHeight="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</row>
    <row r="672" ht="15.75" customHeight="1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</row>
    <row r="673" ht="15.75" customHeight="1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</row>
    <row r="674" ht="15.75" customHeight="1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</row>
    <row r="675" ht="15.75" customHeight="1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</row>
    <row r="676" ht="15.75" customHeight="1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</row>
    <row r="677" ht="15.75" customHeight="1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</row>
    <row r="678" ht="15.75" customHeight="1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</row>
    <row r="679" ht="15.75" customHeight="1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</row>
    <row r="680" ht="15.75" customHeight="1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</row>
    <row r="681" ht="15.75" customHeight="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</row>
    <row r="682" ht="15.75" customHeight="1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</row>
    <row r="683" ht="15.75" customHeight="1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</row>
    <row r="684" ht="15.75" customHeight="1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</row>
    <row r="685" ht="15.75" customHeight="1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</row>
    <row r="686" ht="15.75" customHeight="1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 ht="15.75" customHeight="1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</row>
    <row r="688" ht="15.75" customHeight="1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</row>
    <row r="689" ht="15.75" customHeight="1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</row>
    <row r="690" ht="15.75" customHeight="1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</row>
    <row r="691" ht="15.75" customHeight="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</row>
    <row r="692" ht="15.75" customHeight="1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</row>
    <row r="693" ht="15.75" customHeight="1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</row>
    <row r="694" ht="15.75" customHeight="1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</row>
    <row r="695" ht="15.75" customHeight="1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</row>
    <row r="696" ht="15.75" customHeight="1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</row>
    <row r="697" ht="15.75" customHeight="1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</row>
    <row r="698" ht="15.75" customHeight="1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</row>
    <row r="699" ht="15.75" customHeight="1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</row>
    <row r="700" ht="15.75" customHeight="1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 ht="15.75" customHeight="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</row>
    <row r="702" ht="15.75" customHeight="1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</row>
    <row r="703" ht="15.75" customHeight="1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</row>
    <row r="704" ht="15.75" customHeight="1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</row>
    <row r="705" ht="15.75" customHeight="1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 ht="15.75" customHeight="1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</row>
    <row r="707" ht="15.75" customHeight="1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</row>
    <row r="708" ht="15.75" customHeight="1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</row>
    <row r="709" ht="15.75" customHeight="1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</row>
    <row r="710" ht="15.75" customHeight="1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</row>
    <row r="711" ht="15.75" customHeight="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</row>
    <row r="712" ht="15.75" customHeight="1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</row>
    <row r="713" ht="15.75" customHeight="1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</row>
    <row r="714" ht="15.75" customHeight="1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</row>
    <row r="715" ht="15.75" customHeight="1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</row>
    <row r="716" ht="15.75" customHeight="1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</row>
    <row r="717" ht="15.75" customHeight="1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</row>
    <row r="718" ht="15.75" customHeight="1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</row>
    <row r="719" ht="15.75" customHeight="1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</row>
    <row r="720" ht="15.75" customHeight="1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</row>
    <row r="721" ht="15.75" customHeight="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</row>
    <row r="722" ht="15.75" customHeight="1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</row>
    <row r="723" ht="15.75" customHeight="1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</row>
    <row r="724" ht="15.75" customHeight="1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</row>
    <row r="725" ht="15.75" customHeight="1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</row>
    <row r="726" ht="15.75" customHeight="1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</row>
    <row r="727" ht="15.75" customHeight="1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</row>
    <row r="728" ht="15.75" customHeight="1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</row>
    <row r="729" ht="15.75" customHeight="1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</row>
    <row r="730" ht="15.75" customHeight="1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</row>
    <row r="731" ht="15.75" customHeight="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</row>
    <row r="732" ht="15.75" customHeight="1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</row>
    <row r="733" ht="15.75" customHeight="1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</row>
    <row r="734" ht="15.75" customHeight="1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</row>
    <row r="735" ht="15.75" customHeight="1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</row>
    <row r="736" ht="15.75" customHeight="1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</row>
    <row r="737" ht="15.75" customHeight="1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</row>
    <row r="738" ht="15.75" customHeight="1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</row>
    <row r="739" ht="15.75" customHeight="1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</row>
    <row r="740" ht="15.75" customHeight="1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</row>
    <row r="741" ht="15.75" customHeight="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</row>
    <row r="742" ht="15.75" customHeight="1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</row>
    <row r="743" ht="15.75" customHeight="1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</row>
    <row r="744" ht="15.75" customHeight="1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</row>
    <row r="745" ht="15.75" customHeight="1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</row>
    <row r="746" ht="15.75" customHeight="1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</row>
    <row r="747" ht="15.75" customHeight="1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</row>
    <row r="748" ht="15.75" customHeight="1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</row>
    <row r="749" ht="15.75" customHeight="1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</row>
    <row r="750" ht="15.75" customHeight="1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</row>
    <row r="751" ht="15.75" customHeight="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</row>
    <row r="752" ht="15.75" customHeight="1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</row>
    <row r="753" ht="15.75" customHeight="1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</row>
    <row r="754" ht="15.75" customHeight="1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</row>
    <row r="755" ht="15.75" customHeight="1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</row>
    <row r="756" ht="15.75" customHeight="1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</row>
    <row r="757" ht="15.75" customHeight="1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</row>
    <row r="758" ht="15.75" customHeight="1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</row>
    <row r="759" ht="15.75" customHeight="1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</row>
    <row r="760" ht="15.75" customHeight="1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</row>
    <row r="761" ht="15.75" customHeight="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</row>
    <row r="762" ht="15.75" customHeight="1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</row>
    <row r="763" ht="15.75" customHeight="1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</row>
    <row r="764" ht="15.75" customHeight="1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</row>
    <row r="765" ht="15.75" customHeight="1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</row>
    <row r="766" ht="15.75" customHeight="1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</row>
    <row r="767" ht="15.75" customHeight="1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</row>
    <row r="768" ht="15.75" customHeight="1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</row>
    <row r="769" ht="15.75" customHeight="1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</row>
    <row r="770" ht="15.75" customHeight="1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</row>
    <row r="771" ht="15.75" customHeight="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</row>
    <row r="772" ht="15.75" customHeight="1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</row>
    <row r="773" ht="15.75" customHeight="1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</row>
    <row r="774" ht="15.75" customHeight="1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</row>
    <row r="775" ht="15.75" customHeight="1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</row>
    <row r="776" ht="15.75" customHeight="1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</row>
    <row r="777" ht="15.75" customHeight="1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</row>
    <row r="778" ht="15.75" customHeight="1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</row>
    <row r="779" ht="15.75" customHeight="1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</row>
    <row r="780" ht="15.75" customHeight="1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</row>
    <row r="781" ht="15.75" customHeight="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</row>
    <row r="782" ht="15.75" customHeight="1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</row>
    <row r="783" ht="15.75" customHeight="1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</row>
    <row r="784" ht="15.75" customHeight="1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</row>
    <row r="785" ht="15.75" customHeight="1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</row>
    <row r="786" ht="15.75" customHeight="1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</row>
    <row r="787" ht="15.75" customHeight="1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</row>
    <row r="788" ht="15.75" customHeight="1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</row>
    <row r="789" ht="15.75" customHeight="1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 ht="15.75" customHeight="1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</row>
    <row r="791" ht="15.75" customHeight="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</row>
    <row r="792" ht="15.75" customHeight="1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</row>
    <row r="793" ht="15.75" customHeight="1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</row>
    <row r="794" ht="15.75" customHeight="1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</row>
    <row r="795" ht="15.75" customHeight="1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</row>
    <row r="796" ht="15.75" customHeight="1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</row>
    <row r="797" ht="15.75" customHeight="1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</row>
    <row r="798" ht="15.75" customHeight="1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</row>
    <row r="799" ht="15.75" customHeight="1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</row>
    <row r="800" ht="15.75" customHeight="1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</row>
    <row r="801" ht="15.75" customHeight="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</row>
    <row r="802" ht="15.75" customHeight="1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</row>
    <row r="803" ht="15.75" customHeight="1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</row>
    <row r="804" ht="15.75" customHeight="1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</row>
    <row r="805" ht="15.75" customHeight="1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 ht="15.75" customHeight="1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</row>
    <row r="807" ht="15.75" customHeight="1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</row>
    <row r="808" ht="15.75" customHeight="1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</row>
    <row r="809" ht="15.75" customHeight="1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</row>
    <row r="810" ht="15.75" customHeight="1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</row>
    <row r="811" ht="15.75" customHeight="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</row>
    <row r="812" ht="15.75" customHeight="1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</row>
    <row r="813" ht="15.75" customHeight="1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</row>
    <row r="814" ht="15.75" customHeight="1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</row>
    <row r="815" ht="15.75" customHeight="1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</row>
    <row r="816" ht="15.75" customHeight="1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</row>
    <row r="817" ht="15.75" customHeight="1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</row>
    <row r="818" ht="15.75" customHeight="1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</row>
    <row r="819" ht="15.75" customHeight="1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</row>
    <row r="820" ht="15.75" customHeight="1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</row>
    <row r="821" ht="15.75" customHeight="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 ht="15.75" customHeight="1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</row>
    <row r="823" ht="15.75" customHeight="1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</row>
    <row r="824" ht="15.75" customHeight="1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</row>
    <row r="825" ht="15.75" customHeight="1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</row>
    <row r="826" ht="15.75" customHeight="1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</row>
    <row r="827" ht="15.75" customHeight="1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</row>
    <row r="828" ht="15.75" customHeight="1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</row>
    <row r="829" ht="15.75" customHeight="1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</row>
    <row r="830" ht="15.75" customHeight="1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</row>
    <row r="831" ht="15.75" customHeight="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</row>
    <row r="832" ht="15.75" customHeight="1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</row>
    <row r="833" ht="15.75" customHeight="1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</row>
    <row r="834" ht="15.75" customHeight="1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</row>
    <row r="835" ht="15.75" customHeight="1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</row>
    <row r="836" ht="15.75" customHeight="1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</row>
    <row r="837" ht="15.75" customHeight="1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 ht="15.75" customHeight="1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</row>
    <row r="839" ht="15.75" customHeight="1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</row>
    <row r="840" ht="15.75" customHeight="1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</row>
    <row r="841" ht="15.75" customHeight="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</row>
    <row r="842" ht="15.75" customHeight="1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</row>
    <row r="843" ht="15.75" customHeight="1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</row>
    <row r="844" ht="15.75" customHeight="1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</row>
    <row r="845" ht="15.75" customHeight="1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</row>
    <row r="846" ht="15.75" customHeight="1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</row>
    <row r="847" ht="15.75" customHeight="1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</row>
    <row r="848" ht="15.75" customHeight="1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</row>
    <row r="849" ht="15.75" customHeight="1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</row>
    <row r="850" ht="15.75" customHeight="1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</row>
    <row r="851" ht="15.75" customHeight="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</row>
    <row r="852" ht="15.75" customHeight="1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</row>
    <row r="853" ht="15.75" customHeight="1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 ht="15.75" customHeight="1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</row>
    <row r="855" ht="15.75" customHeight="1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</row>
    <row r="856" ht="15.75" customHeight="1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</row>
    <row r="857" ht="15.75" customHeight="1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</row>
    <row r="858" ht="15.75" customHeight="1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</row>
    <row r="859" ht="15.75" customHeight="1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</row>
    <row r="860" ht="15.75" customHeight="1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</row>
    <row r="861" ht="15.75" customHeight="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</row>
    <row r="862" ht="15.75" customHeight="1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</row>
    <row r="863" ht="15.75" customHeight="1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</row>
    <row r="864" ht="15.75" customHeight="1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</row>
    <row r="865" ht="15.75" customHeight="1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</row>
    <row r="866" ht="15.75" customHeight="1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</row>
    <row r="867" ht="15.75" customHeight="1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</row>
    <row r="868" ht="15.75" customHeight="1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</row>
    <row r="869" ht="15.75" customHeight="1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 ht="15.75" customHeight="1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</row>
    <row r="871" ht="15.75" customHeight="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</row>
    <row r="872" ht="15.75" customHeight="1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</row>
    <row r="873" ht="15.75" customHeight="1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</row>
    <row r="874" ht="15.75" customHeight="1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</row>
    <row r="875" ht="15.75" customHeight="1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</row>
    <row r="876" ht="15.75" customHeight="1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</row>
    <row r="877" ht="15.75" customHeight="1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</row>
    <row r="878" ht="15.75" customHeight="1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</row>
    <row r="879" ht="15.75" customHeight="1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</row>
    <row r="880" ht="15.75" customHeight="1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</row>
    <row r="881" ht="15.75" customHeight="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</row>
    <row r="882" ht="15.75" customHeight="1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</row>
    <row r="883" ht="15.75" customHeight="1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</row>
    <row r="884" ht="15.75" customHeight="1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</row>
    <row r="885" ht="15.75" customHeight="1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 ht="15.75" customHeight="1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</row>
    <row r="887" ht="15.75" customHeight="1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</row>
    <row r="888" ht="15.75" customHeight="1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</row>
    <row r="889" ht="15.75" customHeight="1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</row>
    <row r="890" ht="15.75" customHeight="1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</row>
    <row r="891" ht="15.75" customHeight="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</row>
    <row r="892" ht="15.75" customHeight="1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</row>
    <row r="893" ht="15.75" customHeight="1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</row>
    <row r="894" ht="15.75" customHeight="1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</row>
    <row r="895" ht="15.75" customHeight="1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</row>
    <row r="896" ht="15.75" customHeight="1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</row>
    <row r="897" ht="15.75" customHeight="1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</row>
    <row r="898" ht="15.75" customHeight="1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</row>
    <row r="899" ht="15.75" customHeight="1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</row>
    <row r="900" ht="15.75" customHeight="1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</row>
    <row r="901" ht="15.75" customHeight="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 ht="15.75" customHeight="1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</row>
    <row r="903" ht="15.75" customHeight="1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</row>
    <row r="904" ht="15.75" customHeight="1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</row>
    <row r="905" ht="15.75" customHeight="1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</row>
    <row r="906" ht="15.75" customHeight="1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</row>
    <row r="907" ht="15.75" customHeight="1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</row>
    <row r="908" ht="15.75" customHeight="1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</row>
    <row r="909" ht="15.75" customHeight="1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</row>
    <row r="910" ht="15.75" customHeight="1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</row>
    <row r="911" ht="15.75" customHeight="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</row>
    <row r="912" ht="15.75" customHeight="1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</row>
    <row r="913" ht="15.75" customHeight="1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</row>
    <row r="914" ht="15.75" customHeight="1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</row>
    <row r="915" ht="15.75" customHeight="1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</row>
    <row r="916" ht="15.75" customHeight="1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</row>
    <row r="917" ht="15.75" customHeight="1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 ht="15.75" customHeight="1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</row>
    <row r="919" ht="15.75" customHeight="1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</row>
    <row r="920" ht="15.75" customHeight="1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</row>
    <row r="921" ht="15.75" customHeight="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</row>
    <row r="922" ht="15.75" customHeight="1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</row>
    <row r="923" ht="15.75" customHeight="1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</row>
    <row r="924" ht="15.75" customHeight="1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</row>
    <row r="925" ht="15.75" customHeight="1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</row>
    <row r="926" ht="15.75" customHeight="1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</row>
    <row r="927" ht="15.75" customHeight="1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</row>
    <row r="928" ht="15.75" customHeight="1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</row>
    <row r="929" ht="15.75" customHeight="1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</row>
    <row r="930" ht="15.75" customHeight="1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</row>
    <row r="931" ht="15.75" customHeight="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</row>
    <row r="932" ht="15.75" customHeight="1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</row>
    <row r="933" ht="15.75" customHeight="1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</row>
    <row r="934" ht="15.75" customHeight="1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</row>
    <row r="935" ht="15.75" customHeight="1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</row>
    <row r="936" ht="15.75" customHeight="1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</row>
    <row r="937" ht="15.75" customHeight="1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</row>
    <row r="938" ht="15.75" customHeight="1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</row>
    <row r="939" ht="15.75" customHeight="1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</row>
    <row r="940" ht="15.75" customHeight="1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</row>
    <row r="941" ht="15.75" customHeight="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</row>
    <row r="942" ht="15.75" customHeight="1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</row>
    <row r="943" ht="15.75" customHeight="1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</row>
    <row r="944" ht="15.75" customHeight="1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</row>
    <row r="945" ht="15.75" customHeight="1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</row>
    <row r="946" ht="15.75" customHeight="1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</row>
    <row r="947" ht="15.75" customHeight="1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</row>
    <row r="948" ht="15.75" customHeight="1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</row>
    <row r="949" ht="15.75" customHeight="1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 ht="15.75" customHeight="1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</row>
    <row r="951" ht="15.75" customHeight="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</row>
    <row r="952" ht="15.75" customHeight="1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</row>
    <row r="953" ht="15.75" customHeight="1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</row>
    <row r="954" ht="15.75" customHeight="1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</row>
    <row r="955" ht="15.75" customHeight="1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</row>
    <row r="956" ht="15.75" customHeight="1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</row>
    <row r="957" ht="15.75" customHeight="1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</row>
    <row r="958" ht="15.75" customHeight="1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</row>
    <row r="959" ht="15.75" customHeight="1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</row>
    <row r="960" ht="15.75" customHeight="1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</row>
    <row r="961" ht="15.75" customHeight="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</row>
    <row r="962" ht="15.75" customHeight="1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</row>
    <row r="963" ht="15.75" customHeight="1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</row>
    <row r="964" ht="15.75" customHeight="1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</row>
    <row r="965" ht="15.75" customHeight="1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 ht="15.75" customHeight="1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</row>
    <row r="967" ht="15.75" customHeight="1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</row>
    <row r="968" ht="15.75" customHeight="1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</row>
    <row r="969" ht="15.75" customHeight="1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</row>
    <row r="970" ht="15.75" customHeight="1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</row>
    <row r="971" ht="15.75" customHeight="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</row>
    <row r="972" ht="15.75" customHeight="1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</row>
    <row r="973" ht="15.75" customHeight="1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</row>
    <row r="974" ht="15.75" customHeight="1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</row>
    <row r="975" ht="15.75" customHeight="1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</row>
    <row r="976" ht="15.75" customHeight="1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</row>
    <row r="977" ht="15.75" customHeight="1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</row>
    <row r="978" ht="15.75" customHeight="1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</row>
    <row r="979" ht="15.75" customHeight="1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</row>
    <row r="980" ht="15.75" customHeight="1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</row>
    <row r="981" ht="15.75" customHeight="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 ht="15.75" customHeight="1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</row>
    <row r="983" ht="15.75" customHeight="1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</row>
    <row r="984" ht="15.75" customHeight="1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</row>
    <row r="985" ht="15.75" customHeight="1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</row>
    <row r="986" ht="15.75" customHeight="1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</row>
    <row r="987" ht="15.75" customHeight="1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</row>
    <row r="988" ht="15.75" customHeight="1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</row>
    <row r="989" ht="15.75" customHeight="1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</row>
    <row r="990" ht="15.75" customHeight="1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</row>
    <row r="991" ht="15.75" customHeight="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</row>
    <row r="992" ht="15.75" customHeight="1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</row>
    <row r="993" ht="15.75" customHeight="1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</row>
    <row r="994" ht="15.75" customHeight="1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</row>
    <row r="995" ht="15.75" customHeight="1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</row>
    <row r="996" ht="15.75" customHeight="1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</row>
    <row r="997" ht="15.75" customHeight="1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 ht="15.75" customHeight="1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</row>
    <row r="999" ht="15.75" customHeight="1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</row>
    <row r="1000" ht="15.75" customHeight="1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</row>
  </sheetData>
  <drawing r:id="rId1"/>
  <tableParts count="2">
    <tablePart r:id="rId4"/>
    <tablePart r:id="rId5"/>
  </tableParts>
</worksheet>
</file>