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ALANÇA NOVA" sheetId="1" r:id="rId4"/>
    <sheet state="hidden" name="GRÁFICO - BALANÇA NOVA" sheetId="2" r:id="rId5"/>
    <sheet state="visible" name="EXPORTAÇÃO - Países" sheetId="3" r:id="rId6"/>
    <sheet state="visible" name="EXPORTAÇÃO - Produtos" sheetId="4" r:id="rId7"/>
    <sheet state="visible" name="IMPORTAÇÃO - Países" sheetId="5" r:id="rId8"/>
    <sheet state="visible" name="IMPORTAÇÃO - Produtos" sheetId="6" r:id="rId9"/>
  </sheets>
  <definedNames>
    <definedName hidden="1" localSheetId="2" name="_xlnm._FilterDatabase">'EXPORTAÇÃO - Países'!$E$2:$F$40</definedName>
    <definedName hidden="1" localSheetId="4" name="_xlnm._FilterDatabase">'IMPORTAÇÃO - Países'!$E$2:$F$40</definedName>
  </definedNames>
  <calcPr/>
</workbook>
</file>

<file path=xl/sharedStrings.xml><?xml version="1.0" encoding="utf-8"?>
<sst xmlns="http://schemas.openxmlformats.org/spreadsheetml/2006/main" count="279" uniqueCount="69">
  <si>
    <t>Ano</t>
  </si>
  <si>
    <t>Trimestre</t>
  </si>
  <si>
    <t>Período</t>
  </si>
  <si>
    <t>Exportação</t>
  </si>
  <si>
    <t>Importação</t>
  </si>
  <si>
    <t>Saldo</t>
  </si>
  <si>
    <t>COMPARAÇÃO COM O TRIMESTRE DO ANO ANTERIOR</t>
  </si>
  <si>
    <t>COMPARAÇÃO COM O TRIMESTRE ANTERIOR</t>
  </si>
  <si>
    <t>1º Trimestre</t>
  </si>
  <si>
    <t>2º Trimestre</t>
  </si>
  <si>
    <t>INCIAL</t>
  </si>
  <si>
    <t>3º Trimestre</t>
  </si>
  <si>
    <t>FINAL</t>
  </si>
  <si>
    <t>4º Trimestre</t>
  </si>
  <si>
    <t>VARIAÇÃO</t>
  </si>
  <si>
    <t>2023</t>
  </si>
  <si>
    <t>País</t>
  </si>
  <si>
    <t>Valor (US$)</t>
  </si>
  <si>
    <t>México</t>
  </si>
  <si>
    <t>Canadá</t>
  </si>
  <si>
    <t>Argentina</t>
  </si>
  <si>
    <t>Colômbia</t>
  </si>
  <si>
    <t>Estados Unidos</t>
  </si>
  <si>
    <t>Trinidad e Tobago</t>
  </si>
  <si>
    <t>Paraguai</t>
  </si>
  <si>
    <t>Itália</t>
  </si>
  <si>
    <t>Alemanha</t>
  </si>
  <si>
    <t>Jamaica</t>
  </si>
  <si>
    <t>República Dominicana</t>
  </si>
  <si>
    <t>Bolívia</t>
  </si>
  <si>
    <t>Uruguai</t>
  </si>
  <si>
    <t>Descrição (SH2)</t>
  </si>
  <si>
    <t>%</t>
  </si>
  <si>
    <t>Ferro fundido, ferro e aço</t>
  </si>
  <si>
    <t xml:space="preserve">Outros </t>
  </si>
  <si>
    <t>Combustíveis minerais, óleos minerais e produtos da sua destilação; matérias betuminosas; ceras minerais</t>
  </si>
  <si>
    <t>Rússia</t>
  </si>
  <si>
    <t>China</t>
  </si>
  <si>
    <t>Espanha</t>
  </si>
  <si>
    <t>Coreia do Sul</t>
  </si>
  <si>
    <t>Índia</t>
  </si>
  <si>
    <t>Japão</t>
  </si>
  <si>
    <t>Reino Unido</t>
  </si>
  <si>
    <t>Suécia</t>
  </si>
  <si>
    <t>Romênia</t>
  </si>
  <si>
    <t>Noruega</t>
  </si>
  <si>
    <t>Estônia</t>
  </si>
  <si>
    <t>Polônia</t>
  </si>
  <si>
    <t>Suíça</t>
  </si>
  <si>
    <t>Áustria</t>
  </si>
  <si>
    <t>França</t>
  </si>
  <si>
    <t>Austrália</t>
  </si>
  <si>
    <t>Turquia</t>
  </si>
  <si>
    <t>Tcheca, República</t>
  </si>
  <si>
    <t>Taiwan (Formosa)</t>
  </si>
  <si>
    <t>Bélgica</t>
  </si>
  <si>
    <t>Reatores nucleares, caldeiras, máquinas, aparelhos e instrumentos mecânicos, e suas partes</t>
  </si>
  <si>
    <t>Outros metais comuns; ceramais (cermets); obras dessas matérias</t>
  </si>
  <si>
    <t>*Outros</t>
  </si>
  <si>
    <t>Produtos cerâmicos</t>
  </si>
  <si>
    <t>Obras de ferro fundido, ferro ou aço</t>
  </si>
  <si>
    <t>Instrumentos e aparelhos de óptica, de fotografia, de cinematografia, de medida, de controle ou de precisão; instrumentos e aparelhos médico-cirúrgicos; suas partes e acessórios</t>
  </si>
  <si>
    <t>Produtos químicos inorgânicos; compostos inorgânicos ou orgânicos de metais preciosos, de elementos radioativos, de metais das terras raras ou de isótopos</t>
  </si>
  <si>
    <t>Produtos diversos das indústrias químicas</t>
  </si>
  <si>
    <t>Máquinas, aparelhos e materiais elétricos, e suas partes; aparelhos de gravação ou de reprodução de som, aparelhos de gravação ou de reprodução de imagens e de som em televisão, e suas partes e acessórios</t>
  </si>
  <si>
    <t>Ferramentas, artefatos de cutelaria e talheres, e suas partes, de metais comuns</t>
  </si>
  <si>
    <t>Obras de pedra, gesso, cimento, amianto, mica ou de matérias semelhantes</t>
  </si>
  <si>
    <t>Borracha e suas obras</t>
  </si>
  <si>
    <t>Plásticos e suas obras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</si>
</sst>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.mm"/>
    <numFmt numFmtId="165" formatCode="[$$]#,##0"/>
    <numFmt numFmtId="166" formatCode="0.0%"/>
    <numFmt numFmtId="167" formatCode="_-&quot;$&quot;\ * #,##0.00_-;\-&quot;$&quot;\ * #,##0.00_-;_-&quot;$&quot;\ * &quot;-&quot;??_-;_-@"/>
  </numFmts>
  <fonts count="10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/>
    <font>
      <b/>
      <sz val="10.0"/>
      <color theme="0"/>
      <name val="Arial"/>
    </font>
    <font>
      <color theme="1"/>
      <name val="Arial"/>
    </font>
    <font>
      <b/>
      <color rgb="FFFFFFFF"/>
      <name val="Arial"/>
    </font>
    <font>
      <b/>
      <sz val="10.0"/>
      <color theme="1"/>
      <name val="Arial"/>
    </font>
    <font>
      <sz val="10.0"/>
      <color theme="1"/>
      <name val="Arial"/>
      <scheme val="minor"/>
    </font>
    <font>
      <b/>
      <sz val="10.0"/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004651"/>
        <bgColor rgb="FF004651"/>
      </patternFill>
    </fill>
    <fill>
      <patternFill patternType="solid">
        <fgColor rgb="FFFFFFFF"/>
        <bgColor rgb="FFFFFFFF"/>
      </patternFill>
    </fill>
    <fill>
      <patternFill patternType="solid">
        <fgColor rgb="FFD5E4CF"/>
        <bgColor rgb="FFD5E4C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2" fontId="1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0" fillId="0" fontId="4" numFmtId="49" xfId="0" applyAlignment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49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5" numFmtId="165" xfId="0" applyAlignment="1" applyBorder="1" applyFont="1" applyNumberForma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1" fillId="3" fontId="1" numFmtId="0" xfId="0" applyAlignment="1" applyBorder="1" applyFill="1" applyFont="1">
      <alignment horizontal="center" vertical="center"/>
    </xf>
    <xf borderId="1" fillId="4" fontId="2" numFmtId="165" xfId="0" applyAlignment="1" applyBorder="1" applyFill="1" applyFont="1" applyNumberFormat="1">
      <alignment horizontal="center" vertical="center"/>
    </xf>
    <xf borderId="1" fillId="5" fontId="2" numFmtId="165" xfId="0" applyAlignment="1" applyBorder="1" applyFill="1" applyFont="1" applyNumberForma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3" fontId="6" numFmtId="166" xfId="0" applyAlignment="1" applyBorder="1" applyFont="1" applyNumberFormat="1">
      <alignment horizontal="center" vertical="center"/>
    </xf>
    <xf borderId="0" fillId="0" fontId="7" numFmtId="49" xfId="0" applyAlignment="1" applyFont="1" applyNumberFormat="1">
      <alignment horizontal="center" vertical="center"/>
    </xf>
    <xf borderId="0" fillId="0" fontId="2" numFmtId="0" xfId="0" applyFont="1"/>
    <xf borderId="0" fillId="0" fontId="2" numFmtId="49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1" fillId="0" fontId="2" numFmtId="4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7" fillId="5" fontId="2" numFmtId="0" xfId="0" applyAlignment="1" applyBorder="1" applyFont="1">
      <alignment horizontal="center" vertical="center"/>
    </xf>
    <xf borderId="1" fillId="6" fontId="1" numFmtId="0" xfId="0" applyAlignment="1" applyBorder="1" applyFill="1" applyFont="1">
      <alignment horizontal="center" shrinkToFit="0" vertical="center" wrapText="1"/>
    </xf>
    <xf borderId="8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0" fillId="5" fontId="2" numFmtId="0" xfId="0" applyAlignment="1" applyBorder="1" applyFont="1">
      <alignment horizontal="center" vertical="center"/>
    </xf>
    <xf borderId="1" fillId="7" fontId="2" numFmtId="0" xfId="0" applyAlignment="1" applyBorder="1" applyFill="1" applyFont="1">
      <alignment horizontal="left" readingOrder="0" vertical="center"/>
    </xf>
    <xf borderId="1" fillId="7" fontId="2" numFmtId="167" xfId="0" applyAlignment="1" applyBorder="1" applyFont="1" applyNumberFormat="1">
      <alignment horizontal="left" readingOrder="0" vertical="center"/>
    </xf>
    <xf borderId="1" fillId="8" fontId="2" numFmtId="0" xfId="0" applyAlignment="1" applyBorder="1" applyFill="1" applyFont="1">
      <alignment horizontal="left" readingOrder="0" vertical="center"/>
    </xf>
    <xf borderId="1" fillId="8" fontId="2" numFmtId="167" xfId="0" applyAlignment="1" applyBorder="1" applyFont="1" applyNumberFormat="1">
      <alignment horizontal="left" readingOrder="0" vertical="center"/>
    </xf>
    <xf borderId="10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0" fillId="7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165" xfId="0" applyAlignment="1" applyBorder="1" applyFont="1" applyNumberFormat="1">
      <alignment horizontal="left" readingOrder="0" vertical="center"/>
    </xf>
    <xf borderId="12" fillId="0" fontId="2" numFmtId="165" xfId="0" applyAlignment="1" applyBorder="1" applyFont="1" applyNumberFormat="1">
      <alignment horizontal="left" readingOrder="0" vertical="center"/>
    </xf>
    <xf borderId="12" fillId="0" fontId="2" numFmtId="167" xfId="0" applyAlignment="1" applyBorder="1" applyFont="1" applyNumberFormat="1">
      <alignment horizontal="center" readingOrder="0" vertical="center"/>
    </xf>
    <xf borderId="12" fillId="7" fontId="2" numFmtId="167" xfId="0" applyAlignment="1" applyBorder="1" applyFont="1" applyNumberFormat="1">
      <alignment horizontal="left" readingOrder="0" vertical="center"/>
    </xf>
    <xf borderId="1" fillId="0" fontId="2" numFmtId="165" xfId="0" applyAlignment="1" applyBorder="1" applyFont="1" applyNumberFormat="1">
      <alignment horizontal="right" readingOrder="0" vertical="center"/>
    </xf>
    <xf borderId="1" fillId="8" fontId="2" numFmtId="165" xfId="0" applyAlignment="1" applyBorder="1" applyFont="1" applyNumberFormat="1">
      <alignment horizontal="left" readingOrder="0" vertical="center"/>
    </xf>
    <xf borderId="1" fillId="7" fontId="2" numFmtId="165" xfId="0" applyAlignment="1" applyBorder="1" applyFont="1" applyNumberFormat="1">
      <alignment horizontal="left" readingOrder="0" vertical="center"/>
    </xf>
    <xf borderId="1" fillId="0" fontId="2" numFmtId="0" xfId="0" applyAlignment="1" applyBorder="1" applyFont="1">
      <alignment horizontal="left" vertical="center"/>
    </xf>
    <xf borderId="1" fillId="7" fontId="2" numFmtId="165" xfId="0" applyAlignment="1" applyBorder="1" applyFont="1" applyNumberFormat="1">
      <alignment horizontal="left" vertical="center"/>
    </xf>
    <xf borderId="1" fillId="8" fontId="2" numFmtId="165" xfId="0" applyAlignment="1" applyBorder="1" applyFont="1" applyNumberFormat="1">
      <alignment horizontal="left" vertical="center"/>
    </xf>
    <xf borderId="0" fillId="0" fontId="2" numFmtId="0" xfId="0" applyAlignment="1" applyFont="1">
      <alignment horizontal="left" vertical="center"/>
    </xf>
    <xf borderId="0" fillId="0" fontId="2" numFmtId="165" xfId="0" applyAlignment="1" applyFont="1" applyNumberFormat="1">
      <alignment horizontal="left" vertical="center"/>
    </xf>
    <xf borderId="1" fillId="2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shrinkToFit="0" vertical="center" wrapText="1"/>
    </xf>
    <xf borderId="1" fillId="0" fontId="2" numFmtId="167" xfId="0" applyAlignment="1" applyBorder="1" applyFont="1" applyNumberFormat="1">
      <alignment horizontal="center" vertical="center"/>
    </xf>
    <xf borderId="1" fillId="0" fontId="2" numFmtId="166" xfId="0" applyAlignment="1" applyBorder="1" applyFont="1" applyNumberFormat="1">
      <alignment horizontal="center" vertical="center"/>
    </xf>
    <xf borderId="1" fillId="7" fontId="2" numFmtId="0" xfId="0" applyAlignment="1" applyBorder="1" applyFont="1">
      <alignment horizontal="left" vertical="center"/>
    </xf>
    <xf borderId="1" fillId="7" fontId="2" numFmtId="167" xfId="0" applyAlignment="1" applyBorder="1" applyFont="1" applyNumberFormat="1">
      <alignment horizontal="center" vertical="center"/>
    </xf>
    <xf borderId="1" fillId="0" fontId="1" numFmtId="167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3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" fillId="0" fontId="1" numFmtId="167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horizontal="left" readingOrder="0" vertical="center"/>
    </xf>
    <xf borderId="0" fillId="0" fontId="1" numFmtId="0" xfId="0" applyAlignment="1" applyFont="1">
      <alignment horizontal="center" readingOrder="0" vertical="center"/>
    </xf>
    <xf borderId="9" fillId="0" fontId="2" numFmtId="0" xfId="0" applyAlignment="1" applyBorder="1" applyFont="1">
      <alignment horizontal="left" readingOrder="0" vertical="center"/>
    </xf>
    <xf borderId="9" fillId="0" fontId="1" numFmtId="0" xfId="0" applyAlignment="1" applyBorder="1" applyFont="1">
      <alignment horizontal="center" readingOrder="0" vertical="center"/>
    </xf>
    <xf borderId="0" fillId="7" fontId="2" numFmtId="0" xfId="0" applyAlignment="1" applyFont="1">
      <alignment horizontal="left" readingOrder="0" vertical="center"/>
    </xf>
    <xf borderId="0" fillId="7" fontId="1" numFmtId="0" xfId="0" applyAlignment="1" applyFont="1">
      <alignment horizontal="center" readingOrder="0" vertical="center"/>
    </xf>
    <xf borderId="1" fillId="2" fontId="1" numFmtId="0" xfId="0" applyAlignment="1" applyBorder="1" applyFont="1">
      <alignment horizontal="center" shrinkToFit="0" vertical="center" wrapText="1"/>
    </xf>
    <xf borderId="1" fillId="4" fontId="2" numFmtId="0" xfId="0" applyAlignment="1" applyBorder="1" applyFont="1">
      <alignment horizontal="left" readingOrder="0" vertical="center"/>
    </xf>
    <xf borderId="1" fillId="4" fontId="2" numFmtId="167" xfId="0" applyAlignment="1" applyBorder="1" applyFont="1" applyNumberFormat="1">
      <alignment horizontal="left" readingOrder="0" vertical="center"/>
    </xf>
    <xf borderId="1" fillId="4" fontId="2" numFmtId="165" xfId="0" applyAlignment="1" applyBorder="1" applyFont="1" applyNumberFormat="1">
      <alignment horizontal="left" readingOrder="0" vertical="center"/>
    </xf>
    <xf borderId="1" fillId="0" fontId="2" numFmtId="165" xfId="0" applyAlignment="1" applyBorder="1" applyFont="1" applyNumberFormat="1">
      <alignment horizontal="left" vertical="center"/>
    </xf>
    <xf borderId="1" fillId="0" fontId="2" numFmtId="165" xfId="0" applyAlignment="1" applyBorder="1" applyFont="1" applyNumberFormat="1">
      <alignment horizontal="right" vertical="center"/>
    </xf>
    <xf borderId="1" fillId="4" fontId="2" numFmtId="165" xfId="0" applyAlignment="1" applyBorder="1" applyFont="1" applyNumberFormat="1">
      <alignment horizontal="left" vertical="center"/>
    </xf>
    <xf borderId="1" fillId="7" fontId="2" numFmtId="0" xfId="0" applyAlignment="1" applyBorder="1" applyFont="1">
      <alignment horizontal="left" vertical="center"/>
    </xf>
    <xf borderId="1" fillId="4" fontId="2" numFmtId="0" xfId="0" applyAlignment="1" applyBorder="1" applyFont="1">
      <alignment horizontal="left" vertical="center"/>
    </xf>
    <xf borderId="0" fillId="0" fontId="5" numFmtId="0" xfId="0" applyAlignment="1" applyFont="1">
      <alignment horizontal="left"/>
    </xf>
    <xf borderId="0" fillId="0" fontId="8" numFmtId="0" xfId="0" applyAlignment="1" applyFont="1">
      <alignment horizontal="center" vertical="center"/>
    </xf>
    <xf borderId="6" fillId="0" fontId="9" numFmtId="0" xfId="0" applyAlignment="1" applyBorder="1" applyFont="1">
      <alignment horizontal="center" vertical="center"/>
    </xf>
    <xf borderId="0" fillId="0" fontId="8" numFmtId="0" xfId="0" applyFont="1"/>
    <xf borderId="1" fillId="2" fontId="9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shrinkToFit="0" vertical="center" wrapText="1"/>
    </xf>
    <xf borderId="1" fillId="7" fontId="9" numFmtId="0" xfId="0" applyAlignment="1" applyBorder="1" applyFont="1">
      <alignment horizontal="center" vertical="center"/>
    </xf>
    <xf borderId="1" fillId="7" fontId="9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vertical="center"/>
    </xf>
    <xf borderId="9" fillId="0" fontId="8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left" readingOrder="0" shrinkToFit="0" vertical="center" wrapText="0"/>
    </xf>
    <xf borderId="1" fillId="0" fontId="0" numFmtId="167" xfId="0" applyAlignment="1" applyBorder="1" applyFont="1" applyNumberFormat="1">
      <alignment horizontal="right" readingOrder="0" shrinkToFit="0" vertical="center" wrapText="0"/>
    </xf>
    <xf borderId="1" fillId="0" fontId="8" numFmtId="0" xfId="0" applyAlignment="1" applyBorder="1" applyFont="1">
      <alignment horizontal="left" vertical="center"/>
    </xf>
    <xf borderId="1" fillId="0" fontId="8" numFmtId="167" xfId="0" applyAlignment="1" applyBorder="1" applyFont="1" applyNumberFormat="1">
      <alignment horizontal="left" vertical="center"/>
    </xf>
    <xf borderId="1" fillId="0" fontId="8" numFmtId="166" xfId="0" applyAlignment="1" applyBorder="1" applyFont="1" applyNumberFormat="1">
      <alignment horizontal="center" vertical="center"/>
    </xf>
    <xf borderId="1" fillId="7" fontId="8" numFmtId="0" xfId="0" applyAlignment="1" applyBorder="1" applyFont="1">
      <alignment horizontal="left" readingOrder="0" vertical="center"/>
    </xf>
    <xf borderId="1" fillId="7" fontId="8" numFmtId="167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0" fontId="9" numFmtId="167" xfId="0" applyAlignment="1" applyBorder="1" applyFont="1" applyNumberFormat="1">
      <alignment horizontal="center" vertical="center"/>
    </xf>
    <xf borderId="1" fillId="0" fontId="9" numFmtId="166" xfId="0" applyAlignment="1" applyBorder="1" applyFont="1" applyNumberFormat="1">
      <alignment horizontal="center" vertical="center"/>
    </xf>
    <xf borderId="0" fillId="7" fontId="8" numFmtId="0" xfId="0" applyAlignment="1" applyFont="1">
      <alignment horizontal="center" vertic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004651"/>
          <bgColor rgb="FF004651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</dxfs>
  <tableStyles count="8">
    <tableStyle count="3" pivot="0" name="BALANÇA NOVA-style">
      <tableStyleElement dxfId="1" type="headerRow"/>
      <tableStyleElement dxfId="2" type="firstRowStripe"/>
      <tableStyleElement dxfId="3" type="secondRowStripe"/>
    </tableStyle>
    <tableStyle count="3" pivot="0" name="GRÁFICO - BALANÇA NOVA-style">
      <tableStyleElement dxfId="1" type="headerRow"/>
      <tableStyleElement dxfId="2" type="firstRowStripe"/>
      <tableStyleElement dxfId="3" type="secondRowStripe"/>
    </tableStyle>
    <tableStyle count="3" pivot="0" name="EXPORTAÇÃO - Países-style">
      <tableStyleElement dxfId="4" type="headerRow"/>
      <tableStyleElement dxfId="2" type="firstRowStripe"/>
      <tableStyleElement dxfId="5" type="secondRowStripe"/>
    </tableStyle>
    <tableStyle count="4" pivot="0" name="EX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EXPORTAÇÃO - Produtos-style 2">
      <tableStyleElement dxfId="4" type="headerRow"/>
      <tableStyleElement dxfId="2" type="firstRowStripe"/>
      <tableStyleElement dxfId="5" type="secondRowStripe"/>
      <tableStyleElement dxfId="1" type="totalRow"/>
    </tableStyle>
    <tableStyle count="3" pivot="0" name="IMPORTAÇÃO - Países-style">
      <tableStyleElement dxfId="4" type="headerRow"/>
      <tableStyleElement dxfId="2" type="firstRowStripe"/>
      <tableStyleElement dxfId="5" type="secondRowStripe"/>
    </tableStyle>
    <tableStyle count="4" pivot="0" name="IM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IMPORTAÇÃO - Produtos-style 2">
      <tableStyleElement dxfId="4" type="headerRow"/>
      <tableStyleElement dxfId="2" type="firstRowStripe"/>
      <tableStyleElement dxfId="5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Exportação, Importação e Saldo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'BALANÇA NOVA'!$E$2</c:f>
            </c:strRef>
          </c:tx>
          <c:spPr>
            <a:ln cmpd="sng">
              <a:solidFill>
                <a:srgbClr val="004651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'BALANÇA NOVA'!$F$2</c:f>
            </c:strRef>
          </c:tx>
          <c:spPr>
            <a:ln cmpd="sng">
              <a:solidFill>
                <a:srgbClr val="57BB8A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'BALANÇA NOVA'!$G$2</c:f>
            </c:strRef>
          </c:tx>
          <c:spPr>
            <a:ln cmpd="sng">
              <a:solidFill>
                <a:srgbClr val="D5E4CF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NOVA'!$G$3:$G$43</c:f>
              <c:numCache/>
            </c:numRef>
          </c:val>
          <c:smooth val="0"/>
        </c:ser>
        <c:axId val="1651509550"/>
        <c:axId val="2090267537"/>
      </c:lineChart>
      <c:catAx>
        <c:axId val="16515095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90267537"/>
      </c:catAx>
      <c:valAx>
        <c:axId val="20902675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5150955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'GRÁFICO - BALANÇA NOVA'!$E$2</c:f>
            </c:strRef>
          </c:tx>
          <c:spPr>
            <a:ln cmpd="sng"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'GRÁFICO - BALANÇA NOVA'!$F$2</c:f>
            </c:strRef>
          </c:tx>
          <c:spPr>
            <a:ln cmpd="sng" w="381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'GRÁFICO - BALANÇA NOVA'!$G$2</c:f>
            </c:strRef>
          </c:tx>
          <c:spPr>
            <a:ln cmpd="sng"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NOVA'!$G$3:$G$43</c:f>
              <c:numCache/>
            </c:numRef>
          </c:val>
          <c:smooth val="0"/>
        </c:ser>
        <c:axId val="1406165150"/>
        <c:axId val="1865869728"/>
      </c:lineChart>
      <c:catAx>
        <c:axId val="14061651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1865869728"/>
      </c:catAx>
      <c:valAx>
        <c:axId val="18658697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FFFFFF"/>
                    </a:solidFill>
                    <a:latin typeface="Arial"/>
                  </a:defRPr>
                </a:pPr>
                <a:r>
                  <a:rPr b="1" i="0" sz="1800">
                    <a:solidFill>
                      <a:srgbClr val="FFFFFF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rgbClr val="FFFFFF"/>
                </a:solidFill>
                <a:latin typeface="Arial"/>
              </a:defRPr>
            </a:pPr>
          </a:p>
        </c:txPr>
        <c:crossAx val="1406165150"/>
      </c:valAx>
    </c:plotArea>
    <c:legend>
      <c:legendPos val="b"/>
      <c:overlay val="0"/>
      <c:txPr>
        <a:bodyPr/>
        <a:lstStyle/>
        <a:p>
          <a:pPr lvl="0">
            <a:defRPr b="1" i="0" sz="1800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chemeClr val="accen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2405274314851897"/>
          <c:y val="0.04739608224464958"/>
          <c:w val="0.6734959408019555"/>
          <c:h val="0.8906858054786928"/>
        </c:manualLayout>
      </c:layout>
      <c:bar3DChart>
        <c:barDir val="bar"/>
        <c:grouping val="clustered"/>
        <c:ser>
          <c:idx val="0"/>
          <c:order val="0"/>
          <c:tx>
            <c:strRef>
              <c:f>'EXPORTAÇÃO - Países'!$F$2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'EXPORTAÇÃO - Países'!$E$3:$E$40</c:f>
            </c:strRef>
          </c:cat>
          <c:val>
            <c:numRef>
              <c:f>'EXPORTAÇÃO - Países'!$F$3:$F$40</c:f>
              <c:numCache/>
            </c:numRef>
          </c:val>
        </c:ser>
        <c:axId val="359246772"/>
        <c:axId val="654738879"/>
      </c:bar3DChart>
      <c:catAx>
        <c:axId val="35924677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800">
                <a:solidFill>
                  <a:schemeClr val="dk1"/>
                </a:solidFill>
                <a:latin typeface="Arial"/>
              </a:defRPr>
            </a:pPr>
          </a:p>
        </c:txPr>
        <c:crossAx val="654738879"/>
      </c:catAx>
      <c:valAx>
        <c:axId val="654738879"/>
        <c:scaling>
          <c:orientation val="minMax"/>
          <c:max val="1.5E7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rgbClr val="F4F4F0"/>
                </a:solidFill>
                <a:latin typeface="Arial"/>
              </a:defRPr>
            </a:pPr>
          </a:p>
        </c:txPr>
        <c:crossAx val="359246772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31162196679438037"/>
          <c:y val="0.05000000000000001"/>
          <c:w val="0.9355044699872287"/>
          <c:h val="0.8092896174863389"/>
        </c:manualLayout>
      </c:layout>
      <c:doughnutChart>
        <c:varyColors val="1"/>
        <c:ser>
          <c:idx val="0"/>
          <c:order val="0"/>
          <c:tx>
            <c:strRef>
              <c:f>'EXPORTAÇÃO - Produtos'!$F$2</c:f>
            </c:strRef>
          </c:tx>
          <c:dPt>
            <c:idx val="0"/>
            <c:spPr>
              <a:solidFill>
                <a:srgbClr val="3B871C"/>
              </a:solidFill>
            </c:spPr>
          </c:dPt>
          <c:dPt>
            <c:idx val="1"/>
            <c:spPr>
              <a:solidFill>
                <a:srgbClr val="62793D"/>
              </a:solidFill>
            </c:spPr>
          </c:dPt>
          <c:dPt>
            <c:idx val="2"/>
            <c:spPr>
              <a:solidFill>
                <a:srgbClr val="9AB883"/>
              </a:solidFill>
            </c:spPr>
          </c:dPt>
          <c:dPt>
            <c:idx val="3"/>
            <c:spPr>
              <a:solidFill>
                <a:srgbClr val="AFBF6A"/>
              </a:solidFill>
            </c:spPr>
          </c:dPt>
          <c:dPt>
            <c:idx val="4"/>
            <c:spPr>
              <a:solidFill>
                <a:srgbClr val="81AF60"/>
              </a:solidFill>
            </c:spPr>
          </c:dPt>
          <c:dPt>
            <c:idx val="5"/>
            <c:spPr>
              <a:solidFill>
                <a:srgbClr val="37581C"/>
              </a:solidFill>
            </c:spPr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b="1" i="0"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'EXPORTAÇÃO - Produtos'!$E$3:$E$9</c:f>
            </c:strRef>
          </c:cat>
          <c:val>
            <c:numRef>
              <c:f>'EXPORTAÇÃO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'IMPORTAÇÃO - Países'!$F$2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'IMPORTAÇÃO - Países'!$E$3:$E$20</c:f>
            </c:strRef>
          </c:cat>
          <c:val>
            <c:numRef>
              <c:f>'IMPORTAÇÃO - Países'!$F$3:$F$20</c:f>
              <c:numCache/>
            </c:numRef>
          </c:val>
        </c:ser>
        <c:axId val="436848544"/>
        <c:axId val="470716547"/>
      </c:bar3DChart>
      <c:catAx>
        <c:axId val="43684854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470716547"/>
      </c:catAx>
      <c:valAx>
        <c:axId val="470716547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4F4F0"/>
                </a:solidFill>
                <a:latin typeface="+mn-lt"/>
              </a:defRPr>
            </a:pPr>
          </a:p>
        </c:txPr>
        <c:crossAx val="43684854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'IMPORTAÇÃO - Produtos'!$F$2</c:f>
            </c:strRef>
          </c:tx>
          <c:dPt>
            <c:idx val="0"/>
            <c:spPr>
              <a:solidFill>
                <a:srgbClr val="7F3D3A"/>
              </a:solidFill>
            </c:spPr>
          </c:dPt>
          <c:dPt>
            <c:idx val="1"/>
            <c:spPr>
              <a:solidFill>
                <a:srgbClr val="AC5454"/>
              </a:solidFill>
            </c:spPr>
          </c:dPt>
          <c:dPt>
            <c:idx val="2"/>
            <c:spPr>
              <a:solidFill>
                <a:srgbClr val="E06666"/>
              </a:solidFill>
            </c:spPr>
          </c:dPt>
          <c:dPt>
            <c:idx val="3"/>
            <c:spPr>
              <a:solidFill>
                <a:srgbClr val="666666"/>
              </a:solidFill>
            </c:spPr>
          </c:dPt>
          <c:dPt>
            <c:idx val="4"/>
            <c:spPr>
              <a:solidFill>
                <a:srgbClr val="949494"/>
              </a:solidFill>
            </c:spPr>
          </c:dPt>
          <c:dPt>
            <c:idx val="5"/>
            <c:spPr>
              <a:solidFill>
                <a:srgbClr val="ADA093"/>
              </a:solidFill>
            </c:spPr>
          </c:dPt>
          <c:dPt>
            <c:idx val="6"/>
            <c:spPr>
              <a:solidFill>
                <a:srgbClr val="907979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0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'IMPORTAÇÃO - Produtos'!$E$3:$E$9</c:f>
            </c:strRef>
          </c:cat>
          <c:val>
            <c:numRef>
              <c:f>'IMPORTAÇÃO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10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0</xdr:row>
      <xdr:rowOff>228600</xdr:rowOff>
    </xdr:from>
    <xdr:ext cx="7715250" cy="4991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1009650</xdr:colOff>
      <xdr:row>0</xdr:row>
      <xdr:rowOff>285750</xdr:rowOff>
    </xdr:from>
    <xdr:ext cx="5705475" cy="65151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228600</xdr:colOff>
      <xdr:row>0</xdr:row>
      <xdr:rowOff>190500</xdr:rowOff>
    </xdr:from>
    <xdr:ext cx="4781550" cy="53054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1238250</xdr:colOff>
      <xdr:row>0</xdr:row>
      <xdr:rowOff>361950</xdr:rowOff>
    </xdr:from>
    <xdr:ext cx="4552950" cy="59055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0</xdr:row>
      <xdr:rowOff>190500</xdr:rowOff>
    </xdr:from>
    <xdr:ext cx="3600450" cy="35623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2:G46" displayName="Table_1" name="Table_1" id="1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BALANÇA NOVA-style" showColumnStripes="0" showFirstColumn="1" showLastColumn="1" showRowStripes="1"/>
</table>
</file>

<file path=xl/tables/table2.xml><?xml version="1.0" encoding="utf-8"?>
<table xmlns="http://schemas.openxmlformats.org/spreadsheetml/2006/main" ref="B2:G46" displayName="Table_2" name="Table_2" id="2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GRÁFICO - BALANÇA NOVA-style" showColumnStripes="0" showFirstColumn="1" showLastColumn="1" showRowStripes="1"/>
</table>
</file>

<file path=xl/tables/table3.xml><?xml version="1.0" encoding="utf-8"?>
<table xmlns="http://schemas.openxmlformats.org/spreadsheetml/2006/main" ref="B2:C40" displayName="Table_3" name="Table_3" id="3">
  <tableColumns count="2">
    <tableColumn name="País" id="1"/>
    <tableColumn name="Valor (US$)" id="2"/>
  </tableColumns>
  <tableStyleInfo name="EXPORTAÇÃO - Países-style" showColumnStripes="0" showFirstColumn="1" showLastColumn="1" showRowStripes="1"/>
</table>
</file>

<file path=xl/tables/table4.xml><?xml version="1.0" encoding="utf-8"?>
<table xmlns="http://schemas.openxmlformats.org/spreadsheetml/2006/main" ref="B2:C50" displayName="Table_4" name="Table_4" id="4">
  <tableColumns count="2">
    <tableColumn name="Descrição (SH2)" id="1"/>
    <tableColumn name="Valor (US$)" id="2"/>
  </tableColumns>
  <tableStyleInfo name="EXPORTAÇÃO - Produtos-style" showColumnStripes="0" showFirstColumn="1" showLastColumn="1" showRowStripes="1"/>
</table>
</file>

<file path=xl/tables/table5.xml><?xml version="1.0" encoding="utf-8"?>
<table xmlns="http://schemas.openxmlformats.org/spreadsheetml/2006/main" totalsRowCount="1" ref="E2:G10" displayName="Table_5" name="Table_5" id="5">
  <tableColumns count="3">
    <tableColumn name="Descrição (SH2)" id="1"/>
    <tableColumn totalsRowFunction="custom" name="Valor (US$)" id="2"/>
    <tableColumn totalsRowFunction="custom" name="%" id="3"/>
  </tableColumns>
  <tableStyleInfo name="EXPORTAÇÃO - Produtos-style 2" showColumnStripes="0" showFirstColumn="1" showLastColumn="1" showRowStripes="1"/>
</table>
</file>

<file path=xl/tables/table6.xml><?xml version="1.0" encoding="utf-8"?>
<table xmlns="http://schemas.openxmlformats.org/spreadsheetml/2006/main" ref="B2:C40" displayName="Table_6" name="Table_6" id="6">
  <tableColumns count="2">
    <tableColumn name="País" id="1"/>
    <tableColumn name="Valor (US$)" id="2"/>
  </tableColumns>
  <tableStyleInfo name="IMPORTAÇÃO - Países-style" showColumnStripes="0" showFirstColumn="1" showLastColumn="1" showRowStripes="1"/>
</table>
</file>

<file path=xl/tables/table7.xml><?xml version="1.0" encoding="utf-8"?>
<table xmlns="http://schemas.openxmlformats.org/spreadsheetml/2006/main" ref="B2:C58" displayName="Table_7" name="Table_7" id="7">
  <tableColumns count="2">
    <tableColumn name="Descrição (SH2)" id="1"/>
    <tableColumn name="Valor (US$)" id="2"/>
  </tableColumns>
  <tableStyleInfo name="IMPORTAÇÃO - Produtos-style" showColumnStripes="0" showFirstColumn="1" showLastColumn="1" showRowStripes="1"/>
</table>
</file>

<file path=xl/tables/table8.xml><?xml version="1.0" encoding="utf-8"?>
<table xmlns="http://schemas.openxmlformats.org/spreadsheetml/2006/main" totalsRowCount="1" ref="E2:G10" displayName="Table_8" name="Table_8" id="8">
  <tableColumns count="3">
    <tableColumn name="Descrição (SH2)" id="1"/>
    <tableColumn totalsRowFunction="custom" name="Valor (US$)" id="2"/>
    <tableColumn totalsRowFunction="custom" name="%" id="3"/>
  </tableColumns>
  <tableStyleInfo name="IMPORTAÇÃO - Produ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10" width="15.75"/>
    <col customWidth="1" min="11" max="11" width="11.38"/>
    <col customWidth="1" min="12" max="21" width="15.75"/>
    <col customWidth="1" min="22" max="24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5" t="s">
        <v>6</v>
      </c>
      <c r="J2" s="6"/>
      <c r="K2" s="3"/>
      <c r="L2" s="5" t="s">
        <v>7</v>
      </c>
      <c r="M2" s="6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11">
        <v>2.4065308E7</v>
      </c>
      <c r="F3" s="11">
        <v>3182729.0</v>
      </c>
      <c r="G3" s="12">
        <f t="shared" ref="G3:G46" si="1">E3-F3</f>
        <v>20882579</v>
      </c>
      <c r="H3" s="3"/>
      <c r="I3" s="13"/>
      <c r="J3" s="14"/>
      <c r="K3" s="3"/>
      <c r="L3" s="13"/>
      <c r="M3" s="14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11">
        <v>2.6293369E7</v>
      </c>
      <c r="F4" s="11">
        <v>4422849.0</v>
      </c>
      <c r="G4" s="12">
        <f t="shared" si="1"/>
        <v>21870520</v>
      </c>
      <c r="H4" s="3"/>
      <c r="I4" s="15" t="s">
        <v>10</v>
      </c>
      <c r="J4" s="16">
        <f t="shared" ref="J4:J5" si="2">G12</f>
        <v>8090853</v>
      </c>
      <c r="K4" s="3"/>
      <c r="L4" s="15" t="s">
        <v>10</v>
      </c>
      <c r="M4" s="16" t="str">
        <f>E45</f>
        <v/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11">
        <v>2.31746E7</v>
      </c>
      <c r="F5" s="11">
        <v>4006953.0</v>
      </c>
      <c r="G5" s="12">
        <f t="shared" si="1"/>
        <v>19167647</v>
      </c>
      <c r="H5" s="3"/>
      <c r="I5" s="15" t="s">
        <v>12</v>
      </c>
      <c r="J5" s="17">
        <f t="shared" si="2"/>
        <v>10866504</v>
      </c>
      <c r="K5" s="3"/>
      <c r="L5" s="15" t="s">
        <v>12</v>
      </c>
      <c r="M5" s="17">
        <f>E13</f>
        <v>12320485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11">
        <v>1.611619E7</v>
      </c>
      <c r="F6" s="11">
        <v>2799843.0</v>
      </c>
      <c r="G6" s="12">
        <f t="shared" si="1"/>
        <v>13316347</v>
      </c>
      <c r="H6" s="3"/>
      <c r="K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11">
        <v>1.3566214E7</v>
      </c>
      <c r="F7" s="11">
        <v>3135895.0</v>
      </c>
      <c r="G7" s="12">
        <f t="shared" si="1"/>
        <v>10430319</v>
      </c>
      <c r="H7" s="3"/>
      <c r="I7" s="18" t="s">
        <v>14</v>
      </c>
      <c r="J7" s="19">
        <f>(J5-J4)/J4</f>
        <v>0.3430603671</v>
      </c>
      <c r="K7" s="3"/>
      <c r="L7" s="18" t="s">
        <v>14</v>
      </c>
      <c r="M7" s="19" t="str">
        <f>(M5-M4)/M4</f>
        <v>#DIV/0!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11">
        <v>2.2319705E7</v>
      </c>
      <c r="F8" s="11">
        <v>1240465.0</v>
      </c>
      <c r="G8" s="12">
        <f t="shared" si="1"/>
        <v>21079240</v>
      </c>
      <c r="H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11">
        <v>2.2242289E7</v>
      </c>
      <c r="F9" s="11">
        <v>2711018.0</v>
      </c>
      <c r="G9" s="12">
        <f t="shared" si="1"/>
        <v>19531271</v>
      </c>
      <c r="H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11">
        <v>1.828513E7</v>
      </c>
      <c r="F10" s="11">
        <v>3973666.0</v>
      </c>
      <c r="G10" s="12">
        <f t="shared" si="1"/>
        <v>14311464</v>
      </c>
      <c r="H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11">
        <v>1.3286922E7</v>
      </c>
      <c r="F11" s="11">
        <v>1951385.0</v>
      </c>
      <c r="G11" s="12">
        <f t="shared" si="1"/>
        <v>11335537</v>
      </c>
      <c r="H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11">
        <v>1.1872399E7</v>
      </c>
      <c r="F12" s="11">
        <v>3781546.0</v>
      </c>
      <c r="G12" s="12">
        <f t="shared" si="1"/>
        <v>8090853</v>
      </c>
      <c r="H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11">
        <v>1.2320485E7</v>
      </c>
      <c r="F13" s="11">
        <v>1453981.0</v>
      </c>
      <c r="G13" s="12">
        <f t="shared" si="1"/>
        <v>10866504</v>
      </c>
      <c r="H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11">
        <v>1.2128374E7</v>
      </c>
      <c r="F14" s="11">
        <v>1438188.0</v>
      </c>
      <c r="G14" s="12">
        <f t="shared" si="1"/>
        <v>10690186</v>
      </c>
      <c r="H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11">
        <v>1.1572666E7</v>
      </c>
      <c r="F15" s="11">
        <v>2909467.0</v>
      </c>
      <c r="G15" s="12">
        <f t="shared" si="1"/>
        <v>8663199</v>
      </c>
      <c r="H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11">
        <v>1.2481052E7</v>
      </c>
      <c r="F16" s="11">
        <v>3029150.0</v>
      </c>
      <c r="G16" s="12">
        <f t="shared" si="1"/>
        <v>9451902</v>
      </c>
      <c r="H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11">
        <v>1.4349215E7</v>
      </c>
      <c r="F17" s="11">
        <v>2087206.0</v>
      </c>
      <c r="G17" s="12">
        <f t="shared" si="1"/>
        <v>12262009</v>
      </c>
      <c r="H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11">
        <v>1.3630596E7</v>
      </c>
      <c r="F18" s="11">
        <v>1976024.0</v>
      </c>
      <c r="G18" s="12">
        <f t="shared" si="1"/>
        <v>11654572</v>
      </c>
      <c r="H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11">
        <v>1.6786737E7</v>
      </c>
      <c r="F19" s="11">
        <v>3082003.0</v>
      </c>
      <c r="G19" s="12">
        <f t="shared" si="1"/>
        <v>13704734</v>
      </c>
      <c r="H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11">
        <v>1.8301467E7</v>
      </c>
      <c r="F20" s="11">
        <v>1613063.0</v>
      </c>
      <c r="G20" s="12">
        <f t="shared" si="1"/>
        <v>16688404</v>
      </c>
      <c r="H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11">
        <v>1.9781239E7</v>
      </c>
      <c r="F21" s="11">
        <v>3516006.0</v>
      </c>
      <c r="G21" s="12">
        <f t="shared" si="1"/>
        <v>16265233</v>
      </c>
      <c r="H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11">
        <v>2.0983212E7</v>
      </c>
      <c r="F22" s="11">
        <v>1646365.0</v>
      </c>
      <c r="G22" s="12">
        <f t="shared" si="1"/>
        <v>19336847</v>
      </c>
      <c r="H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11">
        <v>1.8647646E7</v>
      </c>
      <c r="F23" s="11">
        <v>3134106.0</v>
      </c>
      <c r="G23" s="12">
        <f t="shared" si="1"/>
        <v>15513540</v>
      </c>
      <c r="H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11">
        <v>1.6162299E7</v>
      </c>
      <c r="F24" s="11">
        <v>2710070.0</v>
      </c>
      <c r="G24" s="12">
        <f t="shared" si="1"/>
        <v>13452229</v>
      </c>
      <c r="H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11">
        <v>2.271273E7</v>
      </c>
      <c r="F25" s="11">
        <v>2593493.0</v>
      </c>
      <c r="G25" s="12">
        <f t="shared" si="1"/>
        <v>20119237</v>
      </c>
      <c r="H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11">
        <v>2.0229586E7</v>
      </c>
      <c r="F26" s="11">
        <v>2727700.0</v>
      </c>
      <c r="G26" s="12">
        <f t="shared" si="1"/>
        <v>17501886</v>
      </c>
      <c r="H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11">
        <v>1.4034606E7</v>
      </c>
      <c r="F27" s="11">
        <v>4044352.0</v>
      </c>
      <c r="G27" s="12">
        <f t="shared" si="1"/>
        <v>9990254</v>
      </c>
      <c r="H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11">
        <v>2.0542306E7</v>
      </c>
      <c r="F28" s="11">
        <v>3816806.0</v>
      </c>
      <c r="G28" s="12">
        <f t="shared" si="1"/>
        <v>16725500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11">
        <v>1.5650368E7</v>
      </c>
      <c r="F29" s="11">
        <v>3427808.0</v>
      </c>
      <c r="G29" s="12">
        <f t="shared" si="1"/>
        <v>12222560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11">
        <v>1.4481153E7</v>
      </c>
      <c r="F30" s="11">
        <v>2254229.0</v>
      </c>
      <c r="G30" s="12">
        <f t="shared" si="1"/>
        <v>12226924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11">
        <v>1.861457E7</v>
      </c>
      <c r="F31" s="11">
        <v>2440798.0</v>
      </c>
      <c r="G31" s="12">
        <f t="shared" si="1"/>
        <v>16173772</v>
      </c>
      <c r="H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11">
        <v>1.6656412E7</v>
      </c>
      <c r="F32" s="11">
        <v>2322588.0</v>
      </c>
      <c r="G32" s="12">
        <f t="shared" si="1"/>
        <v>14333824</v>
      </c>
      <c r="H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11">
        <v>1.0109263E7</v>
      </c>
      <c r="F33" s="11">
        <v>2378097.0</v>
      </c>
      <c r="G33" s="12">
        <f t="shared" si="1"/>
        <v>7731166</v>
      </c>
      <c r="H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11">
        <v>1.6639276E7</v>
      </c>
      <c r="F34" s="11">
        <v>2495035.0</v>
      </c>
      <c r="G34" s="12">
        <f t="shared" si="1"/>
        <v>14144241</v>
      </c>
      <c r="H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11">
        <v>1.4630647E7</v>
      </c>
      <c r="F35" s="11">
        <v>6462679.0</v>
      </c>
      <c r="G35" s="12">
        <f t="shared" si="1"/>
        <v>8167968</v>
      </c>
      <c r="H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11">
        <v>1.5816767E7</v>
      </c>
      <c r="F36" s="11">
        <v>7258851.0</v>
      </c>
      <c r="G36" s="12">
        <f t="shared" si="1"/>
        <v>8557916</v>
      </c>
      <c r="H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11">
        <v>2.1301532E7</v>
      </c>
      <c r="F37" s="11">
        <v>5670668.0</v>
      </c>
      <c r="G37" s="12">
        <f t="shared" si="1"/>
        <v>15630864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11">
        <v>2.6389066E7</v>
      </c>
      <c r="F38" s="11">
        <v>6601209.0</v>
      </c>
      <c r="G38" s="12">
        <f t="shared" si="1"/>
        <v>19787857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11">
        <v>3.6491743E7</v>
      </c>
      <c r="F39" s="11">
        <v>5575872.0</v>
      </c>
      <c r="G39" s="12">
        <f t="shared" si="1"/>
        <v>30915871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11">
        <v>3.1596425E7</v>
      </c>
      <c r="F40" s="11">
        <v>5161096.0</v>
      </c>
      <c r="G40" s="12">
        <f t="shared" si="1"/>
        <v>26435329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11">
        <v>2.2688469E7</v>
      </c>
      <c r="F41" s="11">
        <v>3694826.0</v>
      </c>
      <c r="G41" s="12">
        <f t="shared" si="1"/>
        <v>18993643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11">
        <v>1.5229248E7</v>
      </c>
      <c r="F42" s="11">
        <v>2789077.0</v>
      </c>
      <c r="G42" s="12">
        <f t="shared" si="1"/>
        <v>12440171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11">
        <v>2.4205391E7</v>
      </c>
      <c r="F43" s="11">
        <v>2993461.0</v>
      </c>
      <c r="G43" s="12">
        <f t="shared" si="1"/>
        <v>21211930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11"/>
      <c r="F44" s="11"/>
      <c r="G44" s="12">
        <f t="shared" si="1"/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11"/>
      <c r="F45" s="11"/>
      <c r="G45" s="12">
        <f t="shared" si="1"/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11"/>
      <c r="F46" s="11"/>
      <c r="G46" s="12">
        <f t="shared" si="1"/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I2:J3"/>
    <mergeCell ref="L2:M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24" width="15.75"/>
    <col customWidth="1" min="25" max="27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24">
        <f>'BALANÇA NOVA'!E3/1000000</f>
        <v>24.065308</v>
      </c>
      <c r="F3" s="24">
        <f>'BALANÇA NOVA'!F3/1000000</f>
        <v>3.182729</v>
      </c>
      <c r="G3" s="24">
        <f>'BALANÇA NOVA'!G3/1000000</f>
        <v>20.882579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24">
        <f>'BALANÇA NOVA'!E4/1000000</f>
        <v>26.293369</v>
      </c>
      <c r="F4" s="24">
        <f>'BALANÇA NOVA'!F4/1000000</f>
        <v>4.422849</v>
      </c>
      <c r="G4" s="24">
        <f>'BALANÇA NOVA'!G4/1000000</f>
        <v>21.87052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24">
        <f>'BALANÇA NOVA'!E5/1000000</f>
        <v>23.1746</v>
      </c>
      <c r="F5" s="24">
        <f>'BALANÇA NOVA'!F5/1000000</f>
        <v>4.006953</v>
      </c>
      <c r="G5" s="24">
        <f>'BALANÇA NOVA'!G5/1000000</f>
        <v>19.167647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24">
        <f>'BALANÇA NOVA'!E6/1000000</f>
        <v>16.11619</v>
      </c>
      <c r="F6" s="24">
        <f>'BALANÇA NOVA'!F6/1000000</f>
        <v>2.799843</v>
      </c>
      <c r="G6" s="24">
        <f>'BALANÇA NOVA'!G6/1000000</f>
        <v>13.316347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24">
        <f>'BALANÇA NOVA'!E7/1000000</f>
        <v>13.566214</v>
      </c>
      <c r="F7" s="24">
        <f>'BALANÇA NOVA'!F7/1000000</f>
        <v>3.135895</v>
      </c>
      <c r="G7" s="24">
        <f>'BALANÇA NOVA'!G7/1000000</f>
        <v>10.430319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24">
        <f>'BALANÇA NOVA'!E8/1000000</f>
        <v>22.319705</v>
      </c>
      <c r="F8" s="24">
        <f>'BALANÇA NOVA'!F8/1000000</f>
        <v>1.240465</v>
      </c>
      <c r="G8" s="24">
        <f>'BALANÇA NOVA'!G8/1000000</f>
        <v>21.07924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24">
        <f>'BALANÇA NOVA'!E9/1000000</f>
        <v>22.242289</v>
      </c>
      <c r="F9" s="24">
        <f>'BALANÇA NOVA'!F9/1000000</f>
        <v>2.711018</v>
      </c>
      <c r="G9" s="24">
        <f>'BALANÇA NOVA'!G9/1000000</f>
        <v>19.531271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24">
        <f>'BALANÇA NOVA'!E10/1000000</f>
        <v>18.28513</v>
      </c>
      <c r="F10" s="24">
        <f>'BALANÇA NOVA'!F10/1000000</f>
        <v>3.973666</v>
      </c>
      <c r="G10" s="24">
        <f>'BALANÇA NOVA'!G10/1000000</f>
        <v>14.311464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24">
        <f>'BALANÇA NOVA'!E11/1000000</f>
        <v>13.286922</v>
      </c>
      <c r="F11" s="24">
        <f>'BALANÇA NOVA'!F11/1000000</f>
        <v>1.951385</v>
      </c>
      <c r="G11" s="24">
        <f>'BALANÇA NOVA'!G11/1000000</f>
        <v>11.335537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24">
        <f>'BALANÇA NOVA'!E12/1000000</f>
        <v>11.872399</v>
      </c>
      <c r="F12" s="24">
        <f>'BALANÇA NOVA'!F12/1000000</f>
        <v>3.781546</v>
      </c>
      <c r="G12" s="24">
        <f>'BALANÇA NOVA'!G12/1000000</f>
        <v>8.090853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24">
        <f>'BALANÇA NOVA'!E13/1000000</f>
        <v>12.320485</v>
      </c>
      <c r="F13" s="24">
        <f>'BALANÇA NOVA'!F13/1000000</f>
        <v>1.453981</v>
      </c>
      <c r="G13" s="24">
        <f>'BALANÇA NOVA'!G13/1000000</f>
        <v>10.866504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24">
        <f>'BALANÇA NOVA'!E14/1000000</f>
        <v>12.128374</v>
      </c>
      <c r="F14" s="24">
        <f>'BALANÇA NOVA'!F14/1000000</f>
        <v>1.438188</v>
      </c>
      <c r="G14" s="24">
        <f>'BALANÇA NOVA'!G14/1000000</f>
        <v>10.690186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24">
        <f>'BALANÇA NOVA'!E15/1000000</f>
        <v>11.572666</v>
      </c>
      <c r="F15" s="24">
        <f>'BALANÇA NOVA'!F15/1000000</f>
        <v>2.909467</v>
      </c>
      <c r="G15" s="24">
        <f>'BALANÇA NOVA'!G15/1000000</f>
        <v>8.663199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24">
        <f>'BALANÇA NOVA'!E16/1000000</f>
        <v>12.481052</v>
      </c>
      <c r="F16" s="24">
        <f>'BALANÇA NOVA'!F16/1000000</f>
        <v>3.02915</v>
      </c>
      <c r="G16" s="24">
        <f>'BALANÇA NOVA'!G16/1000000</f>
        <v>9.451902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24">
        <f>'BALANÇA NOVA'!E17/1000000</f>
        <v>14.349215</v>
      </c>
      <c r="F17" s="24">
        <f>'BALANÇA NOVA'!F17/1000000</f>
        <v>2.087206</v>
      </c>
      <c r="G17" s="24">
        <f>'BALANÇA NOVA'!G17/1000000</f>
        <v>12.262009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24">
        <f>'BALANÇA NOVA'!E18/1000000</f>
        <v>13.630596</v>
      </c>
      <c r="F18" s="24">
        <f>'BALANÇA NOVA'!F18/1000000</f>
        <v>1.976024</v>
      </c>
      <c r="G18" s="24">
        <f>'BALANÇA NOVA'!G18/1000000</f>
        <v>11.654572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24">
        <f>'BALANÇA NOVA'!E19/1000000</f>
        <v>16.786737</v>
      </c>
      <c r="F19" s="24">
        <f>'BALANÇA NOVA'!F19/1000000</f>
        <v>3.082003</v>
      </c>
      <c r="G19" s="24">
        <f>'BALANÇA NOVA'!G19/1000000</f>
        <v>13.704734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24">
        <f>'BALANÇA NOVA'!E20/1000000</f>
        <v>18.301467</v>
      </c>
      <c r="F20" s="24">
        <f>'BALANÇA NOVA'!F20/1000000</f>
        <v>1.613063</v>
      </c>
      <c r="G20" s="24">
        <f>'BALANÇA NOVA'!G20/1000000</f>
        <v>16.688404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24">
        <f>'BALANÇA NOVA'!E21/1000000</f>
        <v>19.781239</v>
      </c>
      <c r="F21" s="24">
        <f>'BALANÇA NOVA'!F21/1000000</f>
        <v>3.516006</v>
      </c>
      <c r="G21" s="24">
        <f>'BALANÇA NOVA'!G21/1000000</f>
        <v>16.265233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24">
        <f>'BALANÇA NOVA'!E22/1000000</f>
        <v>20.983212</v>
      </c>
      <c r="F22" s="24">
        <f>'BALANÇA NOVA'!F22/1000000</f>
        <v>1.646365</v>
      </c>
      <c r="G22" s="24">
        <f>'BALANÇA NOVA'!G22/1000000</f>
        <v>19.336847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24">
        <f>'BALANÇA NOVA'!E23/1000000</f>
        <v>18.647646</v>
      </c>
      <c r="F23" s="24">
        <f>'BALANÇA NOVA'!F23/1000000</f>
        <v>3.134106</v>
      </c>
      <c r="G23" s="24">
        <f>'BALANÇA NOVA'!G23/1000000</f>
        <v>15.51354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24">
        <f>'BALANÇA NOVA'!E24/1000000</f>
        <v>16.162299</v>
      </c>
      <c r="F24" s="24">
        <f>'BALANÇA NOVA'!F24/1000000</f>
        <v>2.71007</v>
      </c>
      <c r="G24" s="24">
        <f>'BALANÇA NOVA'!G24/1000000</f>
        <v>13.452229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24">
        <f>'BALANÇA NOVA'!E25/1000000</f>
        <v>22.71273</v>
      </c>
      <c r="F25" s="24">
        <f>'BALANÇA NOVA'!F25/1000000</f>
        <v>2.593493</v>
      </c>
      <c r="G25" s="24">
        <f>'BALANÇA NOVA'!G25/1000000</f>
        <v>20.119237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24">
        <f>'BALANÇA NOVA'!E26/1000000</f>
        <v>20.229586</v>
      </c>
      <c r="F26" s="24">
        <f>'BALANÇA NOVA'!F26/1000000</f>
        <v>2.7277</v>
      </c>
      <c r="G26" s="24">
        <f>'BALANÇA NOVA'!G26/1000000</f>
        <v>17.501886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24">
        <f>'BALANÇA NOVA'!E27/1000000</f>
        <v>14.034606</v>
      </c>
      <c r="F27" s="24">
        <f>'BALANÇA NOVA'!F27/1000000</f>
        <v>4.044352</v>
      </c>
      <c r="G27" s="24">
        <f>'BALANÇA NOVA'!G27/1000000</f>
        <v>9.990254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24">
        <f>'BALANÇA NOVA'!E28/1000000</f>
        <v>20.542306</v>
      </c>
      <c r="F28" s="24">
        <f>'BALANÇA NOVA'!F28/1000000</f>
        <v>3.816806</v>
      </c>
      <c r="G28" s="24">
        <f>'BALANÇA NOVA'!G28/1000000</f>
        <v>16.7255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24">
        <f>'BALANÇA NOVA'!E29/1000000</f>
        <v>15.650368</v>
      </c>
      <c r="F29" s="24">
        <f>'BALANÇA NOVA'!F29/1000000</f>
        <v>3.427808</v>
      </c>
      <c r="G29" s="24">
        <f>'BALANÇA NOVA'!G29/1000000</f>
        <v>12.22256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24">
        <f>'BALANÇA NOVA'!E30/1000000</f>
        <v>14.481153</v>
      </c>
      <c r="F30" s="24">
        <f>'BALANÇA NOVA'!F30/1000000</f>
        <v>2.254229</v>
      </c>
      <c r="G30" s="24">
        <f>'BALANÇA NOVA'!G30/1000000</f>
        <v>12.226924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24">
        <f>'BALANÇA NOVA'!E31/1000000</f>
        <v>18.61457</v>
      </c>
      <c r="F31" s="24">
        <f>'BALANÇA NOVA'!F31/1000000</f>
        <v>2.440798</v>
      </c>
      <c r="G31" s="24">
        <f>'BALANÇA NOVA'!G31/1000000</f>
        <v>16.173772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24">
        <f>'BALANÇA NOVA'!E32/1000000</f>
        <v>16.656412</v>
      </c>
      <c r="F32" s="24">
        <f>'BALANÇA NOVA'!F32/1000000</f>
        <v>2.322588</v>
      </c>
      <c r="G32" s="24">
        <f>'BALANÇA NOVA'!G32/1000000</f>
        <v>14.333824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24">
        <f>'BALANÇA NOVA'!E33/1000000</f>
        <v>10.109263</v>
      </c>
      <c r="F33" s="24">
        <f>'BALANÇA NOVA'!F33/1000000</f>
        <v>2.378097</v>
      </c>
      <c r="G33" s="24">
        <f>'BALANÇA NOVA'!G33/1000000</f>
        <v>7.731166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24">
        <f>'BALANÇA NOVA'!E34/1000000</f>
        <v>16.639276</v>
      </c>
      <c r="F34" s="24">
        <f>'BALANÇA NOVA'!F34/1000000</f>
        <v>2.495035</v>
      </c>
      <c r="G34" s="24">
        <f>'BALANÇA NOVA'!G34/1000000</f>
        <v>14.144241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24">
        <f>'BALANÇA NOVA'!E35/1000000</f>
        <v>14.630647</v>
      </c>
      <c r="F35" s="24">
        <f>'BALANÇA NOVA'!F35/1000000</f>
        <v>6.462679</v>
      </c>
      <c r="G35" s="24">
        <f>'BALANÇA NOVA'!G35/1000000</f>
        <v>8.167968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24">
        <f>'BALANÇA NOVA'!E36/1000000</f>
        <v>15.816767</v>
      </c>
      <c r="F36" s="24">
        <f>'BALANÇA NOVA'!F36/1000000</f>
        <v>7.258851</v>
      </c>
      <c r="G36" s="24">
        <f>'BALANÇA NOVA'!G36/1000000</f>
        <v>8.557916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24">
        <f>'BALANÇA NOVA'!E37/1000000</f>
        <v>21.301532</v>
      </c>
      <c r="F37" s="24">
        <f>'BALANÇA NOVA'!F37/1000000</f>
        <v>5.670668</v>
      </c>
      <c r="G37" s="24">
        <f>'BALANÇA NOVA'!G37/1000000</f>
        <v>15.630864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24">
        <f>'BALANÇA NOVA'!E38/1000000</f>
        <v>26.389066</v>
      </c>
      <c r="F38" s="24">
        <f>'BALANÇA NOVA'!F38/1000000</f>
        <v>6.601209</v>
      </c>
      <c r="G38" s="24">
        <f>'BALANÇA NOVA'!G38/1000000</f>
        <v>19.787857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24">
        <f>'BALANÇA NOVA'!E39/1000000</f>
        <v>36.491743</v>
      </c>
      <c r="F39" s="24">
        <f>'BALANÇA NOVA'!F39/1000000</f>
        <v>5.575872</v>
      </c>
      <c r="G39" s="24">
        <f>'BALANÇA NOVA'!G39/1000000</f>
        <v>30.915871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24">
        <f>'BALANÇA NOVA'!E40/1000000</f>
        <v>31.596425</v>
      </c>
      <c r="F40" s="24">
        <f>'BALANÇA NOVA'!F40/1000000</f>
        <v>5.161096</v>
      </c>
      <c r="G40" s="24">
        <f>'BALANÇA NOVA'!G40/1000000</f>
        <v>26.435329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24">
        <f>'BALANÇA NOVA'!E41/1000000</f>
        <v>22.688469</v>
      </c>
      <c r="F41" s="24">
        <f>'BALANÇA NOVA'!F41/1000000</f>
        <v>3.694826</v>
      </c>
      <c r="G41" s="24">
        <f>'BALANÇA NOVA'!G41/1000000</f>
        <v>18.993643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24">
        <f>'BALANÇA NOVA'!E42/1000000</f>
        <v>15.229248</v>
      </c>
      <c r="F42" s="24">
        <f>'BALANÇA NOVA'!F42/1000000</f>
        <v>2.789077</v>
      </c>
      <c r="G42" s="24">
        <f>'BALANÇA NOVA'!G42/1000000</f>
        <v>12.440171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24">
        <f>'BALANÇA NOVA'!E43/1000000</f>
        <v>24.205391</v>
      </c>
      <c r="F43" s="24">
        <f>'BALANÇA NOVA'!F43/1000000</f>
        <v>2.993461</v>
      </c>
      <c r="G43" s="24">
        <f>'BALANÇA NOVA'!G43/1000000</f>
        <v>21.21193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24">
        <f>'BALANÇA NOVA'!E44/1000000</f>
        <v>0</v>
      </c>
      <c r="F44" s="24">
        <f>'BALANÇA NOVA'!F44/1000000</f>
        <v>0</v>
      </c>
      <c r="G44" s="24">
        <f>'BALANÇA NOVA'!G44/1000000</f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24">
        <f>'BALANÇA NOVA'!E45/1000000</f>
        <v>0</v>
      </c>
      <c r="F45" s="24">
        <f>'BALANÇA NOVA'!F45/1000000</f>
        <v>0</v>
      </c>
      <c r="G45" s="24">
        <f>'BALANÇA NOVA'!G45/1000000</f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24">
        <f>'BALANÇA NOVA'!E46/1000000</f>
        <v>0</v>
      </c>
      <c r="F46" s="24">
        <f>'BALANÇA NOVA'!F46/1000000</f>
        <v>0</v>
      </c>
      <c r="G46" s="24">
        <f>'BALANÇA NOVA'!G46/1000000</f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30" t="s">
        <v>16</v>
      </c>
      <c r="F2" s="30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18</v>
      </c>
      <c r="C3" s="34">
        <v>2.5201183E7</v>
      </c>
      <c r="D3" s="35"/>
      <c r="E3" s="36" t="s">
        <v>18</v>
      </c>
      <c r="F3" s="37">
        <v>2.5201183E7</v>
      </c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 t="s">
        <v>19</v>
      </c>
      <c r="C4" s="34">
        <v>1.3926685E7</v>
      </c>
      <c r="E4" s="38" t="s">
        <v>19</v>
      </c>
      <c r="F4" s="39">
        <v>1.3926685E7</v>
      </c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 t="s">
        <v>20</v>
      </c>
      <c r="C5" s="34">
        <v>1.1215068E7</v>
      </c>
      <c r="D5" s="35"/>
      <c r="E5" s="36" t="s">
        <v>20</v>
      </c>
      <c r="F5" s="37">
        <v>1.1215068E7</v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 t="s">
        <v>21</v>
      </c>
      <c r="C6" s="34">
        <v>9008985.0</v>
      </c>
      <c r="D6" s="35"/>
      <c r="E6" s="38" t="s">
        <v>21</v>
      </c>
      <c r="F6" s="39">
        <v>9008985.0</v>
      </c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 t="s">
        <v>22</v>
      </c>
      <c r="C7" s="34">
        <v>4978163.0</v>
      </c>
      <c r="D7" s="35"/>
      <c r="E7" s="36" t="s">
        <v>22</v>
      </c>
      <c r="F7" s="37">
        <v>4978163.0</v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 t="s">
        <v>23</v>
      </c>
      <c r="C8" s="34">
        <v>3184976.0</v>
      </c>
      <c r="D8" s="35"/>
      <c r="E8" s="38" t="s">
        <v>23</v>
      </c>
      <c r="F8" s="39">
        <v>3184976.0</v>
      </c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 t="s">
        <v>24</v>
      </c>
      <c r="C9" s="34">
        <v>2492553.0</v>
      </c>
      <c r="D9" s="35"/>
      <c r="E9" s="36" t="s">
        <v>24</v>
      </c>
      <c r="F9" s="37">
        <v>2492553.0</v>
      </c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 t="s">
        <v>25</v>
      </c>
      <c r="C10" s="34">
        <v>2068931.0</v>
      </c>
      <c r="D10" s="35"/>
      <c r="E10" s="38" t="s">
        <v>25</v>
      </c>
      <c r="F10" s="39">
        <v>2068931.0</v>
      </c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 t="s">
        <v>26</v>
      </c>
      <c r="C11" s="34">
        <v>1350329.0</v>
      </c>
      <c r="D11" s="35"/>
      <c r="E11" s="36" t="s">
        <v>26</v>
      </c>
      <c r="F11" s="37">
        <v>1350329.0</v>
      </c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 t="s">
        <v>27</v>
      </c>
      <c r="C12" s="34">
        <v>876663.0</v>
      </c>
      <c r="D12" s="35"/>
      <c r="E12" s="38" t="s">
        <v>27</v>
      </c>
      <c r="F12" s="39">
        <v>876663.0</v>
      </c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 t="s">
        <v>28</v>
      </c>
      <c r="C13" s="34">
        <v>775681.0</v>
      </c>
      <c r="D13" s="40"/>
      <c r="E13" s="36" t="s">
        <v>28</v>
      </c>
      <c r="F13" s="37">
        <v>775681.0</v>
      </c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 t="s">
        <v>29</v>
      </c>
      <c r="C14" s="34">
        <v>186851.0</v>
      </c>
      <c r="D14" s="40"/>
      <c r="E14" s="38" t="s">
        <v>29</v>
      </c>
      <c r="F14" s="39">
        <v>186851.0</v>
      </c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 t="s">
        <v>30</v>
      </c>
      <c r="C15" s="34">
        <v>133159.0</v>
      </c>
      <c r="D15" s="32"/>
      <c r="E15" s="36" t="s">
        <v>30</v>
      </c>
      <c r="F15" s="37">
        <v>133159.0</v>
      </c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/>
      <c r="C16" s="34"/>
      <c r="D16" s="32"/>
      <c r="E16" s="38"/>
      <c r="F16" s="39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/>
      <c r="C17" s="34"/>
      <c r="D17" s="32"/>
      <c r="E17" s="36"/>
      <c r="F17" s="37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/>
      <c r="C18" s="34"/>
      <c r="D18" s="32"/>
      <c r="E18" s="38"/>
      <c r="F18" s="39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/>
      <c r="C19" s="34"/>
      <c r="D19" s="41"/>
      <c r="E19" s="36"/>
      <c r="F19" s="37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/>
      <c r="C20" s="34"/>
      <c r="D20" s="32"/>
      <c r="E20" s="38"/>
      <c r="F20" s="39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33"/>
      <c r="C21" s="34"/>
      <c r="D21" s="32"/>
      <c r="E21" s="36"/>
      <c r="F21" s="37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33"/>
      <c r="C22" s="34"/>
      <c r="D22" s="32"/>
      <c r="E22" s="38"/>
      <c r="F22" s="39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33"/>
      <c r="C23" s="34"/>
      <c r="D23" s="3"/>
      <c r="E23" s="36"/>
      <c r="F23" s="37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33"/>
      <c r="C24" s="34"/>
      <c r="D24" s="3"/>
      <c r="E24" s="38"/>
      <c r="F24" s="39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3"/>
      <c r="C25" s="34"/>
      <c r="D25" s="3"/>
      <c r="E25" s="36"/>
      <c r="F25" s="37"/>
      <c r="G25" s="42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3"/>
      <c r="C26" s="34"/>
      <c r="D26" s="3"/>
      <c r="E26" s="38"/>
      <c r="F26" s="39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33"/>
      <c r="C27" s="34"/>
      <c r="D27" s="3"/>
      <c r="E27" s="37"/>
      <c r="F27" s="37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4"/>
      <c r="C28" s="34"/>
      <c r="D28" s="3"/>
      <c r="E28" s="39"/>
      <c r="F28" s="39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45"/>
      <c r="C29" s="46"/>
      <c r="D29" s="3"/>
      <c r="E29" s="47"/>
      <c r="F29" s="37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44"/>
      <c r="C30" s="48"/>
      <c r="D30" s="3"/>
      <c r="E30" s="49"/>
      <c r="F30" s="39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33"/>
      <c r="C31" s="48"/>
      <c r="D31" s="3"/>
      <c r="E31" s="50"/>
      <c r="F31" s="37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33"/>
      <c r="C32" s="46"/>
      <c r="D32" s="3"/>
      <c r="E32" s="49"/>
      <c r="F32" s="39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51"/>
      <c r="C33" s="11"/>
      <c r="D33" s="3"/>
      <c r="E33" s="52"/>
      <c r="F33" s="37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51"/>
      <c r="C34" s="11"/>
      <c r="D34" s="3"/>
      <c r="E34" s="53"/>
      <c r="F34" s="39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51"/>
      <c r="C35" s="11"/>
      <c r="D35" s="3"/>
      <c r="E35" s="52"/>
      <c r="F35" s="37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51"/>
      <c r="C36" s="11"/>
      <c r="D36" s="3"/>
      <c r="E36" s="53"/>
      <c r="F36" s="39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51"/>
      <c r="C37" s="11"/>
      <c r="D37" s="3"/>
      <c r="E37" s="52"/>
      <c r="F37" s="37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51"/>
      <c r="C38" s="11"/>
      <c r="D38" s="3"/>
      <c r="E38" s="53"/>
      <c r="F38" s="39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51"/>
      <c r="C39" s="11"/>
      <c r="D39" s="3"/>
      <c r="E39" s="52"/>
      <c r="F39" s="37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51"/>
      <c r="C40" s="11"/>
      <c r="D40" s="3"/>
      <c r="E40" s="53"/>
      <c r="F40" s="39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54"/>
      <c r="C41" s="23"/>
      <c r="D41" s="3"/>
      <c r="E41" s="55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54"/>
      <c r="C42" s="23"/>
      <c r="D42" s="3"/>
      <c r="E42" s="55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54"/>
      <c r="C43" s="23"/>
      <c r="D43" s="3"/>
      <c r="E43" s="55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54"/>
      <c r="C44" s="23"/>
      <c r="D44" s="3"/>
      <c r="E44" s="55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54"/>
      <c r="C45" s="23"/>
      <c r="D45" s="3"/>
      <c r="E45" s="55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54"/>
      <c r="C46" s="23"/>
      <c r="D46" s="3"/>
      <c r="E46" s="55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54"/>
      <c r="C47" s="23"/>
      <c r="D47" s="3"/>
      <c r="E47" s="55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54"/>
      <c r="C48" s="23"/>
      <c r="D48" s="3"/>
      <c r="E48" s="55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54"/>
      <c r="C49" s="23"/>
      <c r="D49" s="3"/>
      <c r="E49" s="55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54"/>
      <c r="C50" s="23"/>
      <c r="D50" s="3"/>
      <c r="E50" s="55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54"/>
      <c r="C51" s="23"/>
      <c r="D51" s="3"/>
      <c r="E51" s="55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54"/>
      <c r="C52" s="23"/>
      <c r="D52" s="3"/>
      <c r="E52" s="55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54"/>
      <c r="C53" s="23"/>
      <c r="D53" s="3"/>
      <c r="E53" s="55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54"/>
      <c r="C54" s="23"/>
      <c r="D54" s="3"/>
      <c r="E54" s="55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54"/>
      <c r="C55" s="23"/>
      <c r="D55" s="3"/>
      <c r="E55" s="55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54"/>
      <c r="C56" s="23"/>
      <c r="D56" s="3"/>
      <c r="E56" s="55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54"/>
      <c r="C57" s="23"/>
      <c r="D57" s="3"/>
      <c r="E57" s="55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55"/>
      <c r="C58" s="23"/>
      <c r="D58" s="3"/>
      <c r="E58" s="55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55"/>
      <c r="C59" s="23"/>
      <c r="D59" s="3"/>
      <c r="E59" s="55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55"/>
      <c r="C60" s="23"/>
      <c r="D60" s="3"/>
      <c r="E60" s="55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55"/>
      <c r="C61" s="23"/>
      <c r="D61" s="3"/>
      <c r="E61" s="55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55"/>
      <c r="C62" s="23"/>
      <c r="D62" s="3"/>
      <c r="E62" s="55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55"/>
      <c r="C63" s="23"/>
      <c r="D63" s="3"/>
      <c r="E63" s="55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55"/>
      <c r="C64" s="23"/>
      <c r="D64" s="3"/>
      <c r="E64" s="55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55"/>
      <c r="C65" s="23"/>
      <c r="D65" s="3"/>
      <c r="E65" s="55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55"/>
      <c r="C66" s="23"/>
      <c r="D66" s="3"/>
      <c r="E66" s="55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55"/>
      <c r="C67" s="23"/>
      <c r="D67" s="3"/>
      <c r="E67" s="55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55"/>
      <c r="C68" s="23"/>
      <c r="D68" s="3"/>
      <c r="E68" s="55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55"/>
      <c r="C69" s="23"/>
      <c r="D69" s="3"/>
      <c r="E69" s="55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55"/>
      <c r="C70" s="23"/>
      <c r="D70" s="3"/>
      <c r="E70" s="55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55"/>
      <c r="C71" s="23"/>
      <c r="D71" s="3"/>
      <c r="E71" s="55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55"/>
      <c r="C72" s="23"/>
      <c r="D72" s="3"/>
      <c r="E72" s="55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55"/>
      <c r="C73" s="23"/>
      <c r="D73" s="3"/>
      <c r="E73" s="55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55"/>
      <c r="C74" s="23"/>
      <c r="D74" s="3"/>
      <c r="E74" s="55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55"/>
      <c r="C75" s="23"/>
      <c r="D75" s="3"/>
      <c r="E75" s="55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55"/>
      <c r="C76" s="23"/>
      <c r="D76" s="3"/>
      <c r="E76" s="55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55"/>
      <c r="C77" s="23"/>
      <c r="D77" s="3"/>
      <c r="E77" s="55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55"/>
      <c r="C78" s="23"/>
      <c r="D78" s="3"/>
      <c r="E78" s="55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55"/>
      <c r="C79" s="23"/>
      <c r="D79" s="3"/>
      <c r="E79" s="55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55"/>
      <c r="C80" s="23"/>
      <c r="D80" s="3"/>
      <c r="E80" s="55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55"/>
      <c r="C81" s="23"/>
      <c r="D81" s="3"/>
      <c r="E81" s="55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55"/>
      <c r="C82" s="23"/>
      <c r="D82" s="3"/>
      <c r="E82" s="55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55"/>
      <c r="C83" s="23"/>
      <c r="D83" s="3"/>
      <c r="E83" s="55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55"/>
      <c r="C84" s="23"/>
      <c r="D84" s="3"/>
      <c r="E84" s="55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55"/>
      <c r="C85" s="23"/>
      <c r="D85" s="3"/>
      <c r="E85" s="55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55"/>
      <c r="C86" s="23"/>
      <c r="D86" s="3"/>
      <c r="E86" s="55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55"/>
      <c r="C87" s="23"/>
      <c r="D87" s="3"/>
      <c r="E87" s="55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55"/>
      <c r="C88" s="23"/>
      <c r="D88" s="3"/>
      <c r="E88" s="55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55"/>
      <c r="C89" s="23"/>
      <c r="D89" s="3"/>
      <c r="E89" s="55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55"/>
      <c r="C90" s="23"/>
      <c r="D90" s="3"/>
      <c r="E90" s="55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55"/>
      <c r="C91" s="23"/>
      <c r="D91" s="3"/>
      <c r="E91" s="55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55"/>
      <c r="C92" s="23"/>
      <c r="D92" s="3"/>
      <c r="E92" s="55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55"/>
      <c r="C93" s="23"/>
      <c r="D93" s="3"/>
      <c r="E93" s="55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55"/>
      <c r="C94" s="23"/>
      <c r="D94" s="3"/>
      <c r="E94" s="55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55"/>
      <c r="C95" s="23"/>
      <c r="D95" s="3"/>
      <c r="E95" s="55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55"/>
      <c r="C96" s="23"/>
      <c r="D96" s="3"/>
      <c r="E96" s="55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55"/>
      <c r="C97" s="23"/>
      <c r="D97" s="3"/>
      <c r="E97" s="55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55"/>
      <c r="C98" s="23"/>
      <c r="D98" s="3"/>
      <c r="E98" s="55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55"/>
      <c r="C99" s="23"/>
      <c r="D99" s="3"/>
      <c r="E99" s="55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55"/>
      <c r="C100" s="23"/>
      <c r="D100" s="3"/>
      <c r="E100" s="55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55"/>
      <c r="C101" s="23"/>
      <c r="D101" s="3"/>
      <c r="E101" s="55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55"/>
      <c r="C102" s="23"/>
      <c r="D102" s="3"/>
      <c r="E102" s="55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55"/>
      <c r="C103" s="23"/>
      <c r="D103" s="3"/>
      <c r="E103" s="55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55"/>
      <c r="C104" s="23"/>
      <c r="D104" s="3"/>
      <c r="E104" s="55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55"/>
      <c r="C105" s="23"/>
      <c r="D105" s="3"/>
      <c r="E105" s="55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55"/>
      <c r="C106" s="23"/>
      <c r="D106" s="3"/>
      <c r="E106" s="55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55"/>
      <c r="C107" s="23"/>
      <c r="D107" s="3"/>
      <c r="E107" s="55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55"/>
      <c r="C108" s="23"/>
      <c r="D108" s="3"/>
      <c r="E108" s="55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55"/>
      <c r="C109" s="23"/>
      <c r="D109" s="3"/>
      <c r="E109" s="55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55"/>
      <c r="C110" s="23"/>
      <c r="D110" s="3"/>
      <c r="E110" s="55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55"/>
      <c r="C111" s="23"/>
      <c r="D111" s="3"/>
      <c r="E111" s="55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55"/>
      <c r="C112" s="23"/>
      <c r="D112" s="3"/>
      <c r="E112" s="55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55"/>
      <c r="C113" s="23"/>
      <c r="D113" s="3"/>
      <c r="E113" s="55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55"/>
      <c r="C114" s="23"/>
      <c r="D114" s="3"/>
      <c r="E114" s="55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55"/>
      <c r="C115" s="23"/>
      <c r="D115" s="3"/>
      <c r="E115" s="55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55"/>
      <c r="C116" s="23"/>
      <c r="D116" s="3"/>
      <c r="E116" s="55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55"/>
      <c r="C117" s="23"/>
      <c r="D117" s="3"/>
      <c r="E117" s="55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55"/>
      <c r="C118" s="23"/>
      <c r="D118" s="3"/>
      <c r="E118" s="55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55"/>
      <c r="C119" s="23"/>
      <c r="D119" s="3"/>
      <c r="E119" s="55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55"/>
      <c r="C120" s="23"/>
      <c r="D120" s="3"/>
      <c r="E120" s="55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55"/>
      <c r="C121" s="23"/>
      <c r="D121" s="3"/>
      <c r="E121" s="55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55"/>
      <c r="C122" s="23"/>
      <c r="D122" s="3"/>
      <c r="E122" s="55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55"/>
      <c r="C123" s="23"/>
      <c r="D123" s="3"/>
      <c r="E123" s="55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55"/>
      <c r="C124" s="23"/>
      <c r="D124" s="3"/>
      <c r="E124" s="55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55"/>
      <c r="C125" s="23"/>
      <c r="D125" s="3"/>
      <c r="E125" s="55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55"/>
      <c r="C126" s="23"/>
      <c r="D126" s="3"/>
      <c r="E126" s="55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55"/>
      <c r="C127" s="23"/>
      <c r="D127" s="3"/>
      <c r="E127" s="55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55"/>
      <c r="C128" s="23"/>
      <c r="D128" s="3"/>
      <c r="E128" s="55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55"/>
      <c r="C129" s="23"/>
      <c r="D129" s="3"/>
      <c r="E129" s="55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55"/>
      <c r="C130" s="23"/>
      <c r="D130" s="3"/>
      <c r="E130" s="55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55"/>
      <c r="C131" s="23"/>
      <c r="D131" s="3"/>
      <c r="E131" s="55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55"/>
      <c r="C132" s="23"/>
      <c r="D132" s="3"/>
      <c r="E132" s="55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55"/>
      <c r="C133" s="23"/>
      <c r="D133" s="3"/>
      <c r="E133" s="55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55"/>
      <c r="C134" s="23"/>
      <c r="D134" s="3"/>
      <c r="E134" s="55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55"/>
      <c r="C135" s="23"/>
      <c r="D135" s="3"/>
      <c r="E135" s="55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55"/>
      <c r="C136" s="23"/>
      <c r="D136" s="3"/>
      <c r="E136" s="55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55"/>
      <c r="C137" s="23"/>
      <c r="D137" s="3"/>
      <c r="E137" s="55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55"/>
      <c r="C138" s="23"/>
      <c r="D138" s="3"/>
      <c r="E138" s="55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55"/>
      <c r="C139" s="23"/>
      <c r="D139" s="3"/>
      <c r="E139" s="55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55"/>
      <c r="C140" s="23"/>
      <c r="D140" s="3"/>
      <c r="E140" s="55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55"/>
      <c r="C141" s="23"/>
      <c r="D141" s="3"/>
      <c r="E141" s="55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55"/>
      <c r="C142" s="23"/>
      <c r="D142" s="3"/>
      <c r="E142" s="55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55"/>
      <c r="C143" s="23"/>
      <c r="D143" s="3"/>
      <c r="E143" s="55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55"/>
      <c r="C144" s="23"/>
      <c r="D144" s="3"/>
      <c r="E144" s="55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55"/>
      <c r="C145" s="23"/>
      <c r="D145" s="3"/>
      <c r="E145" s="55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55"/>
      <c r="C146" s="23"/>
      <c r="D146" s="3"/>
      <c r="E146" s="55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55"/>
      <c r="C147" s="23"/>
      <c r="D147" s="3"/>
      <c r="E147" s="55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55"/>
      <c r="C148" s="23"/>
      <c r="D148" s="3"/>
      <c r="E148" s="55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55"/>
      <c r="C149" s="23"/>
      <c r="D149" s="3"/>
      <c r="E149" s="55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55"/>
      <c r="C150" s="23"/>
      <c r="D150" s="3"/>
      <c r="E150" s="55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55"/>
      <c r="C151" s="23"/>
      <c r="D151" s="3"/>
      <c r="E151" s="55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55"/>
      <c r="C152" s="23"/>
      <c r="D152" s="3"/>
      <c r="E152" s="55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55"/>
      <c r="C153" s="23"/>
      <c r="D153" s="3"/>
      <c r="E153" s="55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55"/>
      <c r="C154" s="23"/>
      <c r="D154" s="3"/>
      <c r="E154" s="55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55"/>
      <c r="C155" s="23"/>
      <c r="D155" s="3"/>
      <c r="E155" s="55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55"/>
      <c r="C156" s="23"/>
      <c r="D156" s="3"/>
      <c r="E156" s="55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55"/>
      <c r="C157" s="23"/>
      <c r="D157" s="3"/>
      <c r="E157" s="55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55"/>
      <c r="C158" s="23"/>
      <c r="D158" s="3"/>
      <c r="E158" s="55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55"/>
      <c r="C159" s="23"/>
      <c r="D159" s="3"/>
      <c r="E159" s="55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55"/>
      <c r="C160" s="23"/>
      <c r="D160" s="3"/>
      <c r="E160" s="55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55"/>
      <c r="C161" s="23"/>
      <c r="D161" s="3"/>
      <c r="E161" s="55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55"/>
      <c r="C162" s="23"/>
      <c r="D162" s="3"/>
      <c r="E162" s="55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55"/>
      <c r="C163" s="23"/>
      <c r="D163" s="3"/>
      <c r="E163" s="55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55"/>
      <c r="C164" s="23"/>
      <c r="D164" s="3"/>
      <c r="E164" s="55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55"/>
      <c r="C165" s="23"/>
      <c r="D165" s="3"/>
      <c r="E165" s="55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55"/>
      <c r="C166" s="23"/>
      <c r="D166" s="3"/>
      <c r="E166" s="55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55"/>
      <c r="C167" s="23"/>
      <c r="D167" s="3"/>
      <c r="E167" s="55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55"/>
      <c r="C168" s="23"/>
      <c r="D168" s="3"/>
      <c r="E168" s="55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55"/>
      <c r="C169" s="23"/>
      <c r="D169" s="3"/>
      <c r="E169" s="55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55"/>
      <c r="C170" s="23"/>
      <c r="D170" s="3"/>
      <c r="E170" s="55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55"/>
      <c r="C171" s="23"/>
      <c r="D171" s="3"/>
      <c r="E171" s="55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55"/>
      <c r="C172" s="23"/>
      <c r="D172" s="3"/>
      <c r="E172" s="55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55"/>
      <c r="C173" s="23"/>
      <c r="D173" s="3"/>
      <c r="E173" s="55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55"/>
      <c r="C174" s="23"/>
      <c r="D174" s="3"/>
      <c r="E174" s="55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55"/>
      <c r="C175" s="23"/>
      <c r="D175" s="3"/>
      <c r="E175" s="55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55"/>
      <c r="C176" s="23"/>
      <c r="D176" s="3"/>
      <c r="E176" s="55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55"/>
      <c r="C177" s="23"/>
      <c r="D177" s="3"/>
      <c r="E177" s="55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55"/>
      <c r="C178" s="23"/>
      <c r="D178" s="3"/>
      <c r="E178" s="55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55"/>
      <c r="C179" s="23"/>
      <c r="D179" s="3"/>
      <c r="E179" s="55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55"/>
      <c r="C180" s="23"/>
      <c r="D180" s="3"/>
      <c r="E180" s="55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55"/>
      <c r="C181" s="23"/>
      <c r="D181" s="3"/>
      <c r="E181" s="55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55"/>
      <c r="C182" s="23"/>
      <c r="D182" s="3"/>
      <c r="E182" s="55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55"/>
      <c r="C183" s="23"/>
      <c r="D183" s="3"/>
      <c r="E183" s="55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55"/>
      <c r="C184" s="23"/>
      <c r="D184" s="3"/>
      <c r="E184" s="55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55"/>
      <c r="C185" s="23"/>
      <c r="D185" s="3"/>
      <c r="E185" s="55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55"/>
      <c r="C186" s="23"/>
      <c r="D186" s="3"/>
      <c r="E186" s="55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55"/>
      <c r="C187" s="23"/>
      <c r="D187" s="3"/>
      <c r="E187" s="55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55"/>
      <c r="C188" s="23"/>
      <c r="D188" s="3"/>
      <c r="E188" s="55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55"/>
      <c r="C189" s="23"/>
      <c r="D189" s="3"/>
      <c r="E189" s="55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55"/>
      <c r="C190" s="23"/>
      <c r="D190" s="3"/>
      <c r="E190" s="55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55"/>
      <c r="C191" s="23"/>
      <c r="D191" s="3"/>
      <c r="E191" s="55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55"/>
      <c r="C192" s="23"/>
      <c r="D192" s="3"/>
      <c r="E192" s="55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55"/>
      <c r="C193" s="23"/>
      <c r="D193" s="3"/>
      <c r="E193" s="55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55"/>
      <c r="C194" s="23"/>
      <c r="D194" s="3"/>
      <c r="E194" s="55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55"/>
      <c r="C195" s="23"/>
      <c r="D195" s="3"/>
      <c r="E195" s="55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55"/>
      <c r="C196" s="23"/>
      <c r="D196" s="3"/>
      <c r="E196" s="55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55"/>
      <c r="C197" s="23"/>
      <c r="D197" s="3"/>
      <c r="E197" s="55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55"/>
      <c r="C198" s="23"/>
      <c r="D198" s="3"/>
      <c r="E198" s="55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55"/>
      <c r="C199" s="23"/>
      <c r="D199" s="3"/>
      <c r="E199" s="55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55"/>
      <c r="C200" s="23"/>
      <c r="D200" s="3"/>
      <c r="E200" s="55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55"/>
      <c r="C201" s="23"/>
      <c r="D201" s="3"/>
      <c r="E201" s="55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55"/>
      <c r="C202" s="23"/>
      <c r="D202" s="3"/>
      <c r="E202" s="55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55"/>
      <c r="C203" s="23"/>
      <c r="D203" s="3"/>
      <c r="E203" s="55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55"/>
      <c r="C204" s="23"/>
      <c r="D204" s="3"/>
      <c r="E204" s="55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55"/>
      <c r="C205" s="23"/>
      <c r="D205" s="3"/>
      <c r="E205" s="55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55"/>
      <c r="C206" s="23"/>
      <c r="D206" s="3"/>
      <c r="E206" s="55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55"/>
      <c r="C207" s="23"/>
      <c r="D207" s="3"/>
      <c r="E207" s="55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55"/>
      <c r="C208" s="23"/>
      <c r="D208" s="3"/>
      <c r="E208" s="55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55"/>
      <c r="C209" s="23"/>
      <c r="D209" s="3"/>
      <c r="E209" s="55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55"/>
      <c r="C210" s="23"/>
      <c r="D210" s="3"/>
      <c r="E210" s="55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55"/>
      <c r="C211" s="23"/>
      <c r="D211" s="3"/>
      <c r="E211" s="55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55"/>
      <c r="C212" s="23"/>
      <c r="D212" s="3"/>
      <c r="E212" s="55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55"/>
      <c r="C213" s="23"/>
      <c r="D213" s="3"/>
      <c r="E213" s="55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55"/>
      <c r="C214" s="23"/>
      <c r="D214" s="3"/>
      <c r="E214" s="55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55"/>
      <c r="C215" s="23"/>
      <c r="D215" s="3"/>
      <c r="E215" s="55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55"/>
      <c r="C216" s="23"/>
      <c r="D216" s="3"/>
      <c r="E216" s="55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55"/>
      <c r="C217" s="23"/>
      <c r="D217" s="3"/>
      <c r="E217" s="55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55"/>
      <c r="C218" s="23"/>
      <c r="D218" s="3"/>
      <c r="E218" s="55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55"/>
      <c r="C219" s="23"/>
      <c r="D219" s="3"/>
      <c r="E219" s="55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55"/>
      <c r="C220" s="23"/>
      <c r="D220" s="3"/>
      <c r="E220" s="55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  <sortCondition ref="E2:E40"/>
    </sortState>
  </autoFilter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3"/>
      <c r="B1" s="25"/>
      <c r="C1" s="25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30.0" customHeight="1">
      <c r="A2" s="3"/>
      <c r="B2" s="56" t="s">
        <v>31</v>
      </c>
      <c r="C2" s="28" t="s">
        <v>17</v>
      </c>
      <c r="E2" s="57" t="s">
        <v>31</v>
      </c>
      <c r="F2" s="58" t="s">
        <v>17</v>
      </c>
      <c r="G2" s="58" t="s">
        <v>32</v>
      </c>
      <c r="H2" s="31"/>
      <c r="I2" s="32"/>
      <c r="J2" s="32"/>
      <c r="K2" s="32"/>
      <c r="L2" s="32"/>
      <c r="M2" s="32"/>
      <c r="N2" s="32"/>
      <c r="O2" s="32"/>
      <c r="P2" s="32"/>
      <c r="Q2" s="3"/>
      <c r="R2" s="3"/>
      <c r="S2" s="3"/>
    </row>
    <row r="3" ht="22.5" customHeight="1">
      <c r="A3" s="3"/>
      <c r="B3" s="33" t="s">
        <v>33</v>
      </c>
      <c r="C3" s="34">
        <v>2.5201183E7</v>
      </c>
      <c r="E3" s="51" t="str">
        <f t="shared" ref="E3:F3" si="1">B3</f>
        <v>Ferro fundido, ferro e aço</v>
      </c>
      <c r="F3" s="59">
        <f t="shared" si="1"/>
        <v>25201183</v>
      </c>
      <c r="G3" s="60">
        <f t="shared" ref="G3:G8" si="3">IFERROR(F3/(SUM($F$3:$F$9)),"-")</f>
        <v>0.3342366229</v>
      </c>
      <c r="H3" s="31"/>
      <c r="I3" s="32"/>
      <c r="J3" s="32"/>
      <c r="K3" s="32"/>
      <c r="L3" s="32"/>
      <c r="M3" s="32"/>
      <c r="N3" s="32"/>
      <c r="O3" s="32"/>
      <c r="P3" s="32"/>
      <c r="Q3" s="3"/>
      <c r="R3" s="3"/>
      <c r="S3" s="3"/>
    </row>
    <row r="4" ht="22.5" customHeight="1">
      <c r="A4" s="3"/>
      <c r="B4" s="33" t="s">
        <v>33</v>
      </c>
      <c r="C4" s="34">
        <v>1.3926685E7</v>
      </c>
      <c r="E4" s="51" t="str">
        <f t="shared" ref="E4:F4" si="2">B4</f>
        <v>Ferro fundido, ferro e aço</v>
      </c>
      <c r="F4" s="59">
        <f t="shared" si="2"/>
        <v>13926685</v>
      </c>
      <c r="G4" s="60">
        <f t="shared" si="3"/>
        <v>0.1847059387</v>
      </c>
      <c r="H4" s="31"/>
      <c r="I4" s="32"/>
      <c r="J4" s="32"/>
      <c r="K4" s="32"/>
      <c r="L4" s="32"/>
      <c r="M4" s="32"/>
      <c r="N4" s="32"/>
      <c r="O4" s="32"/>
      <c r="P4" s="32"/>
      <c r="Q4" s="3"/>
      <c r="R4" s="3"/>
      <c r="S4" s="3"/>
    </row>
    <row r="5" ht="22.5" customHeight="1">
      <c r="A5" s="3"/>
      <c r="B5" s="33" t="s">
        <v>33</v>
      </c>
      <c r="C5" s="34">
        <v>1.1215068E7</v>
      </c>
      <c r="E5" s="51" t="str">
        <f t="shared" ref="E5:F5" si="4">B5</f>
        <v>Ferro fundido, ferro e aço</v>
      </c>
      <c r="F5" s="59">
        <f t="shared" si="4"/>
        <v>11215068</v>
      </c>
      <c r="G5" s="60">
        <f t="shared" si="3"/>
        <v>0.1487424798</v>
      </c>
      <c r="H5" s="31"/>
      <c r="I5" s="32"/>
      <c r="J5" s="32"/>
      <c r="K5" s="32"/>
      <c r="L5" s="32"/>
      <c r="M5" s="32"/>
      <c r="N5" s="32"/>
      <c r="O5" s="32"/>
      <c r="P5" s="32"/>
      <c r="Q5" s="3"/>
      <c r="R5" s="3"/>
      <c r="S5" s="3"/>
    </row>
    <row r="6" ht="22.5" customHeight="1">
      <c r="A6" s="3"/>
      <c r="B6" s="33" t="s">
        <v>33</v>
      </c>
      <c r="C6" s="34">
        <v>9008985.0</v>
      </c>
      <c r="E6" s="51" t="str">
        <f t="shared" ref="E6:F6" si="5">B6</f>
        <v>Ferro fundido, ferro e aço</v>
      </c>
      <c r="F6" s="59">
        <f t="shared" si="5"/>
        <v>9008985</v>
      </c>
      <c r="G6" s="60">
        <f t="shared" si="3"/>
        <v>0.1194837846</v>
      </c>
      <c r="H6" s="31"/>
      <c r="I6" s="32"/>
      <c r="J6" s="32"/>
      <c r="K6" s="32"/>
      <c r="L6" s="32"/>
      <c r="M6" s="32"/>
      <c r="N6" s="32"/>
      <c r="O6" s="32"/>
      <c r="P6" s="32"/>
      <c r="Q6" s="3"/>
      <c r="R6" s="3"/>
      <c r="S6" s="3"/>
    </row>
    <row r="7" ht="22.5" customHeight="1">
      <c r="A7" s="3"/>
      <c r="B7" s="33" t="s">
        <v>33</v>
      </c>
      <c r="C7" s="34">
        <v>4978163.0</v>
      </c>
      <c r="E7" s="51" t="str">
        <f t="shared" ref="E7:F7" si="6">B7</f>
        <v>Ferro fundido, ferro e aço</v>
      </c>
      <c r="F7" s="59">
        <f t="shared" si="6"/>
        <v>4978163</v>
      </c>
      <c r="G7" s="60">
        <f t="shared" si="3"/>
        <v>0.06602405884</v>
      </c>
      <c r="H7" s="31"/>
      <c r="I7" s="32"/>
      <c r="J7" s="32"/>
      <c r="K7" s="32"/>
      <c r="L7" s="32"/>
      <c r="M7" s="32"/>
      <c r="N7" s="32"/>
      <c r="O7" s="32"/>
      <c r="P7" s="32"/>
      <c r="Q7" s="3"/>
      <c r="R7" s="3"/>
      <c r="S7" s="3"/>
    </row>
    <row r="8" ht="22.5" customHeight="1">
      <c r="A8" s="3"/>
      <c r="B8" s="33" t="s">
        <v>33</v>
      </c>
      <c r="C8" s="34">
        <v>3184976.0</v>
      </c>
      <c r="E8" s="61" t="s">
        <v>34</v>
      </c>
      <c r="F8" s="62">
        <f>SUM(C8:C26)</f>
        <v>11069143</v>
      </c>
      <c r="G8" s="60">
        <f t="shared" si="3"/>
        <v>0.1468071151</v>
      </c>
      <c r="H8" s="31"/>
      <c r="I8" s="32"/>
      <c r="J8" s="32"/>
      <c r="K8" s="32"/>
      <c r="L8" s="32"/>
      <c r="M8" s="32"/>
      <c r="N8" s="32"/>
      <c r="O8" s="32"/>
      <c r="P8" s="32"/>
      <c r="Q8" s="3"/>
      <c r="R8" s="3"/>
      <c r="S8" s="3"/>
    </row>
    <row r="9" ht="22.5" customHeight="1">
      <c r="A9" s="3"/>
      <c r="B9" s="33" t="s">
        <v>33</v>
      </c>
      <c r="C9" s="34">
        <v>2492553.0</v>
      </c>
      <c r="D9" s="3"/>
      <c r="E9" s="61"/>
      <c r="F9" s="62"/>
      <c r="G9" s="60"/>
      <c r="H9" s="31"/>
      <c r="I9" s="32"/>
      <c r="J9" s="32"/>
      <c r="K9" s="32"/>
      <c r="L9" s="32"/>
      <c r="M9" s="32"/>
      <c r="N9" s="32"/>
      <c r="O9" s="32"/>
      <c r="P9" s="32"/>
      <c r="Q9" s="3"/>
      <c r="R9" s="3"/>
      <c r="S9" s="3"/>
    </row>
    <row r="10" ht="22.5" customHeight="1">
      <c r="A10" s="3"/>
      <c r="B10" s="33" t="s">
        <v>33</v>
      </c>
      <c r="C10" s="34">
        <v>2068931.0</v>
      </c>
      <c r="D10" s="3"/>
      <c r="E10" s="8"/>
      <c r="F10" s="63">
        <f t="shared" ref="F10:G10" si="7">SUM(F3:F9)</f>
        <v>75399227</v>
      </c>
      <c r="G10" s="64">
        <f t="shared" si="7"/>
        <v>1</v>
      </c>
      <c r="H10" s="31"/>
      <c r="I10" s="32"/>
      <c r="J10" s="32"/>
      <c r="K10" s="32"/>
      <c r="L10" s="32"/>
      <c r="M10" s="32"/>
      <c r="N10" s="32"/>
      <c r="O10" s="32"/>
      <c r="P10" s="32"/>
      <c r="Q10" s="3"/>
      <c r="R10" s="3"/>
      <c r="S10" s="3"/>
    </row>
    <row r="11" ht="22.5" customHeight="1">
      <c r="A11" s="3"/>
      <c r="B11" s="33" t="s">
        <v>35</v>
      </c>
      <c r="C11" s="34">
        <v>1350329.0</v>
      </c>
      <c r="D11" s="3"/>
      <c r="E11" s="65"/>
      <c r="F11" s="66"/>
      <c r="G11" s="65"/>
      <c r="H11" s="32"/>
      <c r="I11" s="32"/>
      <c r="J11" s="32"/>
      <c r="K11" s="32"/>
      <c r="L11" s="32"/>
      <c r="M11" s="32"/>
      <c r="N11" s="32"/>
      <c r="O11" s="32"/>
      <c r="P11" s="32"/>
      <c r="Q11" s="3"/>
      <c r="R11" s="3"/>
      <c r="S11" s="3"/>
    </row>
    <row r="12" ht="22.5" customHeight="1">
      <c r="A12" s="3"/>
      <c r="B12" s="33" t="s">
        <v>33</v>
      </c>
      <c r="C12" s="34">
        <v>876663.0</v>
      </c>
      <c r="D12" s="3"/>
      <c r="E12" s="65"/>
      <c r="F12" s="66"/>
      <c r="G12" s="65"/>
      <c r="H12" s="32"/>
      <c r="I12" s="32"/>
      <c r="J12" s="32"/>
      <c r="K12" s="32"/>
      <c r="L12" s="32"/>
      <c r="M12" s="32"/>
      <c r="N12" s="32"/>
      <c r="O12" s="32"/>
      <c r="P12" s="32"/>
      <c r="Q12" s="3"/>
      <c r="R12" s="3"/>
      <c r="S12" s="3"/>
    </row>
    <row r="13" ht="22.5" customHeight="1">
      <c r="A13" s="3"/>
      <c r="B13" s="33" t="s">
        <v>33</v>
      </c>
      <c r="C13" s="34">
        <v>775681.0</v>
      </c>
      <c r="D13" s="3"/>
      <c r="E13" s="65"/>
      <c r="F13" s="66"/>
      <c r="G13" s="65"/>
      <c r="H13" s="32"/>
      <c r="I13" s="32"/>
      <c r="J13" s="32"/>
      <c r="K13" s="32"/>
      <c r="L13" s="32"/>
      <c r="M13" s="32"/>
      <c r="N13" s="32"/>
      <c r="O13" s="32"/>
      <c r="P13" s="32"/>
      <c r="Q13" s="3"/>
      <c r="R13" s="3"/>
      <c r="S13" s="3"/>
    </row>
    <row r="14" ht="22.5" customHeight="1">
      <c r="A14" s="3"/>
      <c r="B14" s="33" t="s">
        <v>33</v>
      </c>
      <c r="C14" s="34">
        <v>186851.0</v>
      </c>
      <c r="D14" s="3"/>
      <c r="E14" s="65"/>
      <c r="F14" s="66"/>
      <c r="G14" s="65"/>
      <c r="H14" s="32"/>
      <c r="I14" s="32"/>
      <c r="J14" s="32"/>
      <c r="K14" s="32"/>
      <c r="L14" s="32"/>
      <c r="M14" s="32"/>
      <c r="N14" s="32"/>
      <c r="O14" s="32"/>
      <c r="P14" s="32"/>
      <c r="Q14" s="3"/>
      <c r="R14" s="3"/>
      <c r="S14" s="3"/>
    </row>
    <row r="15" ht="22.5" customHeight="1">
      <c r="A15" s="3"/>
      <c r="B15" s="33" t="s">
        <v>33</v>
      </c>
      <c r="C15" s="34">
        <v>133159.0</v>
      </c>
      <c r="D15" s="3"/>
      <c r="E15" s="65"/>
      <c r="F15" s="66"/>
      <c r="G15" s="65"/>
      <c r="H15" s="32"/>
      <c r="I15" s="32"/>
      <c r="J15" s="32"/>
      <c r="K15" s="32"/>
      <c r="L15" s="32"/>
      <c r="M15" s="32"/>
      <c r="N15" s="32"/>
      <c r="O15" s="32"/>
      <c r="P15" s="32"/>
      <c r="Q15" s="3"/>
      <c r="R15" s="3"/>
      <c r="S15" s="3"/>
    </row>
    <row r="16" ht="22.5" customHeight="1">
      <c r="A16" s="3"/>
      <c r="B16" s="33"/>
      <c r="C16" s="34"/>
      <c r="D16" s="3"/>
      <c r="E16" s="65"/>
      <c r="F16" s="66"/>
      <c r="G16" s="65"/>
      <c r="H16" s="32"/>
      <c r="I16" s="32"/>
      <c r="J16" s="32"/>
      <c r="K16" s="32"/>
      <c r="L16" s="32"/>
      <c r="M16" s="32"/>
      <c r="N16" s="32"/>
      <c r="O16" s="32"/>
      <c r="P16" s="32"/>
      <c r="Q16" s="3"/>
      <c r="R16" s="3"/>
      <c r="S16" s="3"/>
    </row>
    <row r="17" ht="22.5" customHeight="1">
      <c r="A17" s="3"/>
      <c r="B17" s="33"/>
      <c r="C17" s="34"/>
      <c r="D17" s="3"/>
      <c r="E17" s="65"/>
      <c r="F17" s="66"/>
      <c r="G17" s="65"/>
      <c r="H17" s="32"/>
      <c r="I17" s="32"/>
      <c r="J17" s="32"/>
      <c r="K17" s="32"/>
      <c r="L17" s="32"/>
      <c r="M17" s="32"/>
      <c r="N17" s="32"/>
      <c r="O17" s="32"/>
      <c r="P17" s="32"/>
      <c r="Q17" s="3"/>
      <c r="R17" s="3"/>
      <c r="S17" s="3"/>
    </row>
    <row r="18" ht="22.5" customHeight="1">
      <c r="A18" s="3"/>
      <c r="B18" s="33"/>
      <c r="C18" s="34"/>
      <c r="D18" s="3"/>
      <c r="E18" s="65"/>
      <c r="F18" s="66"/>
      <c r="G18" s="65"/>
      <c r="H18" s="32"/>
      <c r="I18" s="32"/>
      <c r="J18" s="32"/>
      <c r="K18" s="32"/>
      <c r="L18" s="32"/>
      <c r="M18" s="32"/>
      <c r="N18" s="32"/>
      <c r="O18" s="32"/>
      <c r="P18" s="32"/>
      <c r="Q18" s="3"/>
      <c r="R18" s="3"/>
      <c r="S18" s="3"/>
    </row>
    <row r="19" ht="22.5" customHeight="1">
      <c r="A19" s="3"/>
      <c r="B19" s="33"/>
      <c r="C19" s="34"/>
      <c r="D19" s="3"/>
      <c r="E19" s="32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"/>
      <c r="R19" s="3"/>
      <c r="S19" s="3"/>
    </row>
    <row r="20" ht="22.5" customHeight="1">
      <c r="A20" s="3"/>
      <c r="B20" s="33"/>
      <c r="C20" s="34"/>
      <c r="D20" s="3"/>
      <c r="E20" s="32"/>
      <c r="F20" s="31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"/>
      <c r="R20" s="3"/>
      <c r="S20" s="3"/>
    </row>
    <row r="21" ht="22.5" customHeight="1">
      <c r="A21" s="3"/>
      <c r="B21" s="33"/>
      <c r="C21" s="34"/>
      <c r="D21" s="3"/>
      <c r="E21" s="32"/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"/>
      <c r="R21" s="3"/>
      <c r="S21" s="3"/>
    </row>
    <row r="22" ht="22.5" customHeight="1">
      <c r="A22" s="3"/>
      <c r="B22" s="33"/>
      <c r="C22" s="34"/>
      <c r="D22" s="3"/>
      <c r="E22" s="32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"/>
      <c r="R22" s="3"/>
      <c r="S22" s="3"/>
    </row>
    <row r="23" ht="22.5" customHeight="1">
      <c r="A23" s="3"/>
      <c r="B23" s="33"/>
      <c r="C23" s="34"/>
      <c r="D23" s="3"/>
      <c r="E23" s="32"/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"/>
      <c r="R23" s="3"/>
      <c r="S23" s="3"/>
    </row>
    <row r="24" ht="22.5" customHeight="1">
      <c r="A24" s="3"/>
      <c r="B24" s="33"/>
      <c r="C24" s="34"/>
      <c r="D24" s="3"/>
      <c r="E24" s="32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"/>
      <c r="R24" s="3"/>
      <c r="S24" s="3"/>
    </row>
    <row r="25" ht="22.5" customHeight="1">
      <c r="A25" s="3"/>
      <c r="B25" s="33"/>
      <c r="C25" s="34"/>
      <c r="D25" s="3"/>
      <c r="E25" s="32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"/>
      <c r="R25" s="3"/>
      <c r="S25" s="3"/>
    </row>
    <row r="26" ht="22.5" customHeight="1">
      <c r="A26" s="3"/>
      <c r="B26" s="33"/>
      <c r="C26" s="34"/>
      <c r="D26" s="3"/>
      <c r="E26" s="32"/>
      <c r="F26" s="31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"/>
      <c r="R26" s="3"/>
      <c r="S26" s="3"/>
    </row>
    <row r="27" ht="22.5" customHeight="1">
      <c r="A27" s="3"/>
      <c r="B27" s="33"/>
      <c r="C27" s="67"/>
      <c r="D27" s="3"/>
      <c r="E27" s="32"/>
      <c r="F27" s="3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"/>
      <c r="R27" s="3"/>
      <c r="S27" s="3"/>
    </row>
    <row r="28" ht="22.5" customHeight="1">
      <c r="A28" s="3"/>
      <c r="B28" s="68"/>
      <c r="C28" s="69"/>
      <c r="D28" s="3"/>
      <c r="E28" s="32"/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"/>
      <c r="R28" s="3"/>
      <c r="S28" s="3"/>
    </row>
    <row r="29" ht="22.5" customHeight="1">
      <c r="A29" s="3"/>
      <c r="B29" s="70"/>
      <c r="C29" s="71"/>
      <c r="D29" s="3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"/>
      <c r="R29" s="3"/>
      <c r="S29" s="3"/>
    </row>
    <row r="30" ht="22.5" customHeight="1">
      <c r="A30" s="3"/>
      <c r="B30" s="68"/>
      <c r="C30" s="69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"/>
      <c r="R30" s="3"/>
      <c r="S30" s="3"/>
    </row>
    <row r="31" ht="22.5" customHeight="1">
      <c r="A31" s="3"/>
      <c r="B31" s="68"/>
      <c r="C31" s="69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"/>
      <c r="R31" s="3"/>
      <c r="S31" s="3"/>
    </row>
    <row r="32" ht="22.5" customHeight="1">
      <c r="A32" s="3"/>
      <c r="B32" s="68"/>
      <c r="C32" s="6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"/>
      <c r="R32" s="3"/>
      <c r="S32" s="3"/>
    </row>
    <row r="33" ht="22.5" customHeight="1">
      <c r="A33" s="3"/>
      <c r="B33" s="68"/>
      <c r="C33" s="69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"/>
      <c r="R33" s="3"/>
      <c r="S33" s="3"/>
    </row>
    <row r="34" ht="22.5" customHeight="1">
      <c r="A34" s="3"/>
      <c r="B34" s="68"/>
      <c r="C34" s="69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"/>
      <c r="R34" s="3"/>
      <c r="S34" s="3"/>
    </row>
    <row r="35" ht="22.5" customHeight="1">
      <c r="A35" s="3"/>
      <c r="B35" s="68"/>
      <c r="C35" s="69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"/>
      <c r="R35" s="3"/>
      <c r="S35" s="3"/>
    </row>
    <row r="36" ht="22.5" customHeight="1">
      <c r="A36" s="3"/>
      <c r="B36" s="68"/>
      <c r="C36" s="69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"/>
      <c r="R36" s="3"/>
      <c r="S36" s="3"/>
    </row>
    <row r="37" ht="22.5" customHeight="1">
      <c r="A37" s="3"/>
      <c r="B37" s="68"/>
      <c r="C37" s="69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22.5" customHeight="1">
      <c r="A38" s="3"/>
      <c r="B38" s="72"/>
      <c r="C38" s="73"/>
      <c r="D38" s="42"/>
      <c r="E38" s="42"/>
      <c r="F38" s="42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22.5" customHeight="1">
      <c r="A39" s="3"/>
      <c r="B39" s="68"/>
      <c r="C39" s="69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22.5" customHeight="1">
      <c r="A40" s="3"/>
      <c r="B40" s="68"/>
      <c r="C40" s="69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22.5" customHeight="1">
      <c r="A41" s="3"/>
      <c r="B41" s="68"/>
      <c r="C41" s="69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22.5" customHeight="1">
      <c r="A42" s="3"/>
      <c r="B42" s="68"/>
      <c r="C42" s="69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22.5" customHeight="1">
      <c r="A43" s="3"/>
      <c r="B43" s="68"/>
      <c r="C43" s="69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22.5" customHeight="1">
      <c r="A44" s="3"/>
      <c r="B44" s="68"/>
      <c r="C44" s="69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22.5" customHeight="1">
      <c r="A45" s="3"/>
      <c r="B45" s="68"/>
      <c r="C45" s="69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22.5" customHeight="1">
      <c r="A46" s="3"/>
      <c r="B46" s="68"/>
      <c r="C46" s="69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22.5" customHeight="1">
      <c r="A47" s="3"/>
      <c r="B47" s="68"/>
      <c r="C47" s="69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22.5" customHeight="1">
      <c r="A48" s="3"/>
      <c r="B48" s="68"/>
      <c r="C48" s="69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22.5" customHeight="1">
      <c r="A49" s="3"/>
      <c r="B49" s="68"/>
      <c r="C49" s="69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22.5" customHeight="1">
      <c r="A50" s="3"/>
      <c r="B50" s="68"/>
      <c r="C50" s="69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22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22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22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22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22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22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22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22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22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22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22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22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22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22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2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22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22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22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22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22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22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22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22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22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22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22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22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22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22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22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22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22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22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22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22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22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22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22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22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22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22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22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22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22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22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22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22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22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22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22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22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22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22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22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22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22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22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22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22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22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22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22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22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22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22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22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22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22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22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22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22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22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22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22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22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22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22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22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22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22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22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22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22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22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22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22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22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22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22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22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22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22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22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22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22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22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22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22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22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22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22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22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22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22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22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22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22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22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22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22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22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22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22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22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22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22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22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22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22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22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22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22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22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22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22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22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22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22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22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22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22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22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22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22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22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22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22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22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22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22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22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22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22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22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22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22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22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22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22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22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22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22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22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22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22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22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22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22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22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22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22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22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22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22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22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22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22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22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22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22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22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22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22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22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22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22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22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22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22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22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74" t="s">
        <v>16</v>
      </c>
      <c r="F2" s="74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22</v>
      </c>
      <c r="C3" s="34">
        <v>5.6763E7</v>
      </c>
      <c r="D3" s="35"/>
      <c r="E3" s="36" t="s">
        <v>22</v>
      </c>
      <c r="F3" s="37">
        <v>5.6763E7</v>
      </c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 t="s">
        <v>21</v>
      </c>
      <c r="C4" s="34">
        <v>3.9778978E7</v>
      </c>
      <c r="E4" s="75" t="s">
        <v>21</v>
      </c>
      <c r="F4" s="76">
        <v>3.9778978E7</v>
      </c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 t="s">
        <v>36</v>
      </c>
      <c r="C5" s="34">
        <v>9675882.0</v>
      </c>
      <c r="D5" s="35"/>
      <c r="E5" s="36" t="s">
        <v>36</v>
      </c>
      <c r="F5" s="37">
        <v>9675882.0</v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 t="s">
        <v>37</v>
      </c>
      <c r="C6" s="34">
        <v>7253651.0</v>
      </c>
      <c r="D6" s="35"/>
      <c r="E6" s="75" t="s">
        <v>37</v>
      </c>
      <c r="F6" s="76">
        <v>7253651.0</v>
      </c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 t="s">
        <v>25</v>
      </c>
      <c r="C7" s="34">
        <v>730188.0</v>
      </c>
      <c r="D7" s="35"/>
      <c r="E7" s="36" t="s">
        <v>25</v>
      </c>
      <c r="F7" s="37">
        <v>730188.0</v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 t="s">
        <v>38</v>
      </c>
      <c r="C8" s="34">
        <v>627216.0</v>
      </c>
      <c r="D8" s="35"/>
      <c r="E8" s="75" t="s">
        <v>38</v>
      </c>
      <c r="F8" s="76">
        <v>627216.0</v>
      </c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 t="s">
        <v>26</v>
      </c>
      <c r="C9" s="34">
        <v>393222.0</v>
      </c>
      <c r="D9" s="35"/>
      <c r="E9" s="36" t="s">
        <v>26</v>
      </c>
      <c r="F9" s="37">
        <v>393222.0</v>
      </c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 t="s">
        <v>39</v>
      </c>
      <c r="C10" s="34">
        <v>243135.0</v>
      </c>
      <c r="D10" s="35"/>
      <c r="E10" s="75" t="s">
        <v>39</v>
      </c>
      <c r="F10" s="76">
        <v>243135.0</v>
      </c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 t="s">
        <v>20</v>
      </c>
      <c r="C11" s="34">
        <v>221645.0</v>
      </c>
      <c r="D11" s="35"/>
      <c r="E11" s="36" t="s">
        <v>20</v>
      </c>
      <c r="F11" s="37">
        <v>221645.0</v>
      </c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 t="s">
        <v>40</v>
      </c>
      <c r="C12" s="34">
        <v>208059.0</v>
      </c>
      <c r="D12" s="35"/>
      <c r="E12" s="75" t="s">
        <v>40</v>
      </c>
      <c r="F12" s="76">
        <v>208059.0</v>
      </c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 t="s">
        <v>41</v>
      </c>
      <c r="C13" s="34">
        <v>188208.0</v>
      </c>
      <c r="D13" s="40"/>
      <c r="E13" s="36" t="s">
        <v>41</v>
      </c>
      <c r="F13" s="37">
        <v>188208.0</v>
      </c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 t="s">
        <v>42</v>
      </c>
      <c r="C14" s="34">
        <v>65003.0</v>
      </c>
      <c r="D14" s="40"/>
      <c r="E14" s="75" t="s">
        <v>42</v>
      </c>
      <c r="F14" s="76">
        <v>65003.0</v>
      </c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 t="s">
        <v>43</v>
      </c>
      <c r="C15" s="34">
        <v>31907.0</v>
      </c>
      <c r="D15" s="32"/>
      <c r="E15" s="36" t="s">
        <v>43</v>
      </c>
      <c r="F15" s="37">
        <v>31907.0</v>
      </c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 t="s">
        <v>44</v>
      </c>
      <c r="C16" s="34">
        <v>27859.0</v>
      </c>
      <c r="D16" s="32"/>
      <c r="E16" s="75" t="s">
        <v>44</v>
      </c>
      <c r="F16" s="76">
        <v>27859.0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 t="s">
        <v>45</v>
      </c>
      <c r="C17" s="34">
        <v>11819.0</v>
      </c>
      <c r="D17" s="32"/>
      <c r="E17" s="36" t="s">
        <v>45</v>
      </c>
      <c r="F17" s="37">
        <v>11819.0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 t="s">
        <v>46</v>
      </c>
      <c r="C18" s="34">
        <v>10963.0</v>
      </c>
      <c r="D18" s="32"/>
      <c r="E18" s="75" t="s">
        <v>46</v>
      </c>
      <c r="F18" s="76">
        <v>10963.0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 t="s">
        <v>47</v>
      </c>
      <c r="C19" s="34">
        <v>10029.0</v>
      </c>
      <c r="D19" s="41"/>
      <c r="E19" s="36" t="s">
        <v>47</v>
      </c>
      <c r="F19" s="37">
        <v>10029.0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 t="s">
        <v>48</v>
      </c>
      <c r="C20" s="34">
        <v>7270.0</v>
      </c>
      <c r="D20" s="32"/>
      <c r="E20" s="75" t="s">
        <v>48</v>
      </c>
      <c r="F20" s="76">
        <v>7270.0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33" t="s">
        <v>49</v>
      </c>
      <c r="C21" s="34">
        <v>7223.0</v>
      </c>
      <c r="D21" s="32"/>
      <c r="E21" s="36" t="s">
        <v>49</v>
      </c>
      <c r="F21" s="37">
        <v>7223.0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33" t="s">
        <v>50</v>
      </c>
      <c r="C22" s="34">
        <v>7130.0</v>
      </c>
      <c r="D22" s="32"/>
      <c r="E22" s="75" t="s">
        <v>50</v>
      </c>
      <c r="F22" s="76">
        <v>7130.0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33" t="s">
        <v>51</v>
      </c>
      <c r="C23" s="34">
        <v>7082.0</v>
      </c>
      <c r="D23" s="3"/>
      <c r="E23" s="36" t="s">
        <v>51</v>
      </c>
      <c r="F23" s="37">
        <v>7082.0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33" t="s">
        <v>19</v>
      </c>
      <c r="C24" s="34">
        <v>5619.0</v>
      </c>
      <c r="D24" s="3"/>
      <c r="E24" s="75" t="s">
        <v>19</v>
      </c>
      <c r="F24" s="76">
        <v>5619.0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3" t="s">
        <v>52</v>
      </c>
      <c r="C25" s="34">
        <v>2867.0</v>
      </c>
      <c r="D25" s="3"/>
      <c r="E25" s="36" t="s">
        <v>52</v>
      </c>
      <c r="F25" s="37">
        <v>2867.0</v>
      </c>
      <c r="G25" s="42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3" t="s">
        <v>53</v>
      </c>
      <c r="C26" s="34">
        <v>2597.0</v>
      </c>
      <c r="D26" s="3"/>
      <c r="E26" s="75" t="s">
        <v>53</v>
      </c>
      <c r="F26" s="76">
        <v>2597.0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33" t="s">
        <v>54</v>
      </c>
      <c r="C27" s="34">
        <v>1779.0</v>
      </c>
      <c r="D27" s="3"/>
      <c r="E27" s="36" t="s">
        <v>54</v>
      </c>
      <c r="F27" s="37">
        <v>1779.0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4" t="s">
        <v>55</v>
      </c>
      <c r="C28" s="34">
        <v>885.0</v>
      </c>
      <c r="D28" s="3"/>
      <c r="E28" s="77" t="s">
        <v>55</v>
      </c>
      <c r="F28" s="76">
        <v>885.0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45" t="s">
        <v>18</v>
      </c>
      <c r="C29" s="46">
        <v>331.0</v>
      </c>
      <c r="D29" s="3"/>
      <c r="E29" s="50" t="s">
        <v>18</v>
      </c>
      <c r="F29" s="37">
        <v>331.0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78"/>
      <c r="C30" s="79"/>
      <c r="D30" s="3"/>
      <c r="E30" s="80" t="str">
        <f t="shared" ref="E30:F30" si="1">B30</f>
        <v/>
      </c>
      <c r="F30" s="80" t="str">
        <f t="shared" si="1"/>
        <v/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51"/>
      <c r="C31" s="79"/>
      <c r="D31" s="3"/>
      <c r="E31" s="81" t="str">
        <f t="shared" ref="E31:F31" si="2">B31</f>
        <v/>
      </c>
      <c r="F31" s="52" t="str">
        <f t="shared" si="2"/>
        <v/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51"/>
      <c r="C32" s="11"/>
      <c r="D32" s="3"/>
      <c r="E32" s="82" t="str">
        <f t="shared" ref="E32:F32" si="3">B32</f>
        <v/>
      </c>
      <c r="F32" s="80" t="str">
        <f t="shared" si="3"/>
        <v/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51"/>
      <c r="C33" s="11"/>
      <c r="D33" s="3"/>
      <c r="E33" s="81" t="str">
        <f t="shared" ref="E33:F33" si="4">B33</f>
        <v/>
      </c>
      <c r="F33" s="52" t="str">
        <f t="shared" si="4"/>
        <v/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51"/>
      <c r="C34" s="11"/>
      <c r="D34" s="3"/>
      <c r="E34" s="82" t="str">
        <f t="shared" ref="E34:F34" si="5">B34</f>
        <v/>
      </c>
      <c r="F34" s="80" t="str">
        <f t="shared" si="5"/>
        <v/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51"/>
      <c r="C35" s="11"/>
      <c r="D35" s="3"/>
      <c r="E35" s="81" t="str">
        <f t="shared" ref="E35:F35" si="6">B35</f>
        <v/>
      </c>
      <c r="F35" s="52" t="str">
        <f t="shared" si="6"/>
        <v/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51"/>
      <c r="C36" s="11"/>
      <c r="D36" s="3"/>
      <c r="E36" s="82" t="str">
        <f t="shared" ref="E36:F36" si="7">B36</f>
        <v/>
      </c>
      <c r="F36" s="80" t="str">
        <f t="shared" si="7"/>
        <v/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51"/>
      <c r="C37" s="11"/>
      <c r="D37" s="3"/>
      <c r="E37" s="81" t="str">
        <f t="shared" ref="E37:F37" si="8">B37</f>
        <v/>
      </c>
      <c r="F37" s="52" t="str">
        <f t="shared" si="8"/>
        <v/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51"/>
      <c r="C38" s="11"/>
      <c r="D38" s="3"/>
      <c r="E38" s="82" t="str">
        <f t="shared" ref="E38:F38" si="9">B38</f>
        <v/>
      </c>
      <c r="F38" s="80" t="str">
        <f t="shared" si="9"/>
        <v/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51"/>
      <c r="C39" s="11"/>
      <c r="D39" s="3"/>
      <c r="E39" s="81" t="str">
        <f t="shared" ref="E39:F39" si="10">B39</f>
        <v/>
      </c>
      <c r="F39" s="52" t="str">
        <f t="shared" si="10"/>
        <v/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51"/>
      <c r="C40" s="11"/>
      <c r="D40" s="3"/>
      <c r="E40" s="82" t="str">
        <f t="shared" ref="E40:F40" si="11">B40</f>
        <v/>
      </c>
      <c r="F40" s="80" t="str">
        <f t="shared" si="11"/>
        <v/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54"/>
      <c r="C41" s="23"/>
      <c r="D41" s="3"/>
      <c r="E41" s="55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54"/>
      <c r="C42" s="23"/>
      <c r="D42" s="3"/>
      <c r="E42" s="55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54"/>
      <c r="C43" s="23"/>
      <c r="D43" s="3"/>
      <c r="E43" s="55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54"/>
      <c r="C44" s="23"/>
      <c r="D44" s="3"/>
      <c r="E44" s="55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54"/>
      <c r="C45" s="23"/>
      <c r="D45" s="3"/>
      <c r="E45" s="55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54"/>
      <c r="C46" s="23"/>
      <c r="D46" s="3"/>
      <c r="E46" s="55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54"/>
      <c r="C47" s="23"/>
      <c r="D47" s="3"/>
      <c r="E47" s="55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54"/>
      <c r="C48" s="23"/>
      <c r="D48" s="3"/>
      <c r="E48" s="55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54"/>
      <c r="C49" s="23"/>
      <c r="D49" s="3"/>
      <c r="E49" s="55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54"/>
      <c r="C50" s="23"/>
      <c r="D50" s="3"/>
      <c r="E50" s="55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54"/>
      <c r="C51" s="23"/>
      <c r="D51" s="3"/>
      <c r="E51" s="55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54"/>
      <c r="C52" s="23"/>
      <c r="D52" s="3"/>
      <c r="E52" s="55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54"/>
      <c r="C53" s="23"/>
      <c r="D53" s="3"/>
      <c r="E53" s="55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54"/>
      <c r="C54" s="23"/>
      <c r="D54" s="3"/>
      <c r="E54" s="55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54"/>
      <c r="C55" s="23"/>
      <c r="D55" s="3"/>
      <c r="E55" s="55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54"/>
      <c r="C56" s="23"/>
      <c r="D56" s="3"/>
      <c r="E56" s="55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54"/>
      <c r="C57" s="23"/>
      <c r="D57" s="3"/>
      <c r="E57" s="55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55"/>
      <c r="C58" s="23"/>
      <c r="D58" s="3"/>
      <c r="E58" s="55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55"/>
      <c r="C59" s="23"/>
      <c r="D59" s="3"/>
      <c r="E59" s="55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55"/>
      <c r="C60" s="23"/>
      <c r="D60" s="3"/>
      <c r="E60" s="55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55"/>
      <c r="C61" s="23"/>
      <c r="D61" s="3"/>
      <c r="E61" s="55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55"/>
      <c r="C62" s="23"/>
      <c r="D62" s="3"/>
      <c r="E62" s="55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55"/>
      <c r="C63" s="23"/>
      <c r="D63" s="3"/>
      <c r="E63" s="55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55"/>
      <c r="C64" s="23"/>
      <c r="D64" s="3"/>
      <c r="E64" s="55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55"/>
      <c r="C65" s="23"/>
      <c r="D65" s="3"/>
      <c r="E65" s="55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55"/>
      <c r="C66" s="23"/>
      <c r="D66" s="3"/>
      <c r="E66" s="55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55"/>
      <c r="C67" s="23"/>
      <c r="D67" s="3"/>
      <c r="E67" s="55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55"/>
      <c r="C68" s="23"/>
      <c r="D68" s="3"/>
      <c r="E68" s="55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55"/>
      <c r="C69" s="23"/>
      <c r="D69" s="3"/>
      <c r="E69" s="55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55"/>
      <c r="C70" s="23"/>
      <c r="D70" s="3"/>
      <c r="E70" s="55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55"/>
      <c r="C71" s="23"/>
      <c r="D71" s="3"/>
      <c r="E71" s="55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55"/>
      <c r="C72" s="23"/>
      <c r="D72" s="3"/>
      <c r="E72" s="55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55"/>
      <c r="C73" s="23"/>
      <c r="D73" s="3"/>
      <c r="E73" s="55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55"/>
      <c r="C74" s="23"/>
      <c r="D74" s="3"/>
      <c r="E74" s="55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55"/>
      <c r="C75" s="23"/>
      <c r="D75" s="3"/>
      <c r="E75" s="55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55"/>
      <c r="C76" s="23"/>
      <c r="D76" s="3"/>
      <c r="E76" s="55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55"/>
      <c r="C77" s="23"/>
      <c r="D77" s="3"/>
      <c r="E77" s="55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55"/>
      <c r="C78" s="23"/>
      <c r="D78" s="3"/>
      <c r="E78" s="55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55"/>
      <c r="C79" s="23"/>
      <c r="D79" s="3"/>
      <c r="E79" s="55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55"/>
      <c r="C80" s="23"/>
      <c r="D80" s="3"/>
      <c r="E80" s="55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55"/>
      <c r="C81" s="23"/>
      <c r="D81" s="3"/>
      <c r="E81" s="55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55"/>
      <c r="C82" s="23"/>
      <c r="D82" s="3"/>
      <c r="E82" s="55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55"/>
      <c r="C83" s="23"/>
      <c r="D83" s="3"/>
      <c r="E83" s="55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55"/>
      <c r="C84" s="23"/>
      <c r="D84" s="3"/>
      <c r="E84" s="55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55"/>
      <c r="C85" s="23"/>
      <c r="D85" s="3"/>
      <c r="E85" s="55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55"/>
      <c r="C86" s="23"/>
      <c r="D86" s="3"/>
      <c r="E86" s="55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55"/>
      <c r="C87" s="23"/>
      <c r="D87" s="3"/>
      <c r="E87" s="55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55"/>
      <c r="C88" s="23"/>
      <c r="D88" s="3"/>
      <c r="E88" s="55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55"/>
      <c r="C89" s="23"/>
      <c r="D89" s="3"/>
      <c r="E89" s="55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55"/>
      <c r="C90" s="23"/>
      <c r="D90" s="3"/>
      <c r="E90" s="55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55"/>
      <c r="C91" s="23"/>
      <c r="D91" s="3"/>
      <c r="E91" s="55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55"/>
      <c r="C92" s="23"/>
      <c r="D92" s="3"/>
      <c r="E92" s="55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55"/>
      <c r="C93" s="23"/>
      <c r="D93" s="3"/>
      <c r="E93" s="55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55"/>
      <c r="C94" s="23"/>
      <c r="D94" s="3"/>
      <c r="E94" s="55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55"/>
      <c r="C95" s="23"/>
      <c r="D95" s="3"/>
      <c r="E95" s="55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55"/>
      <c r="C96" s="23"/>
      <c r="D96" s="3"/>
      <c r="E96" s="55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55"/>
      <c r="C97" s="23"/>
      <c r="D97" s="3"/>
      <c r="E97" s="55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55"/>
      <c r="C98" s="23"/>
      <c r="D98" s="3"/>
      <c r="E98" s="55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55"/>
      <c r="C99" s="23"/>
      <c r="D99" s="3"/>
      <c r="E99" s="55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55"/>
      <c r="C100" s="23"/>
      <c r="D100" s="3"/>
      <c r="E100" s="55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55"/>
      <c r="C101" s="23"/>
      <c r="D101" s="3"/>
      <c r="E101" s="55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55"/>
      <c r="C102" s="23"/>
      <c r="D102" s="3"/>
      <c r="E102" s="55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55"/>
      <c r="C103" s="23"/>
      <c r="D103" s="3"/>
      <c r="E103" s="55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55"/>
      <c r="C104" s="23"/>
      <c r="D104" s="3"/>
      <c r="E104" s="55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55"/>
      <c r="C105" s="23"/>
      <c r="D105" s="3"/>
      <c r="E105" s="55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55"/>
      <c r="C106" s="23"/>
      <c r="D106" s="3"/>
      <c r="E106" s="55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55"/>
      <c r="C107" s="23"/>
      <c r="D107" s="3"/>
      <c r="E107" s="55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55"/>
      <c r="C108" s="23"/>
      <c r="D108" s="3"/>
      <c r="E108" s="55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55"/>
      <c r="C109" s="23"/>
      <c r="D109" s="3"/>
      <c r="E109" s="55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55"/>
      <c r="C110" s="23"/>
      <c r="D110" s="3"/>
      <c r="E110" s="55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55"/>
      <c r="C111" s="23"/>
      <c r="D111" s="3"/>
      <c r="E111" s="55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55"/>
      <c r="C112" s="23"/>
      <c r="D112" s="3"/>
      <c r="E112" s="55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55"/>
      <c r="C113" s="23"/>
      <c r="D113" s="3"/>
      <c r="E113" s="55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55"/>
      <c r="C114" s="23"/>
      <c r="D114" s="3"/>
      <c r="E114" s="55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55"/>
      <c r="C115" s="23"/>
      <c r="D115" s="3"/>
      <c r="E115" s="55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55"/>
      <c r="C116" s="23"/>
      <c r="D116" s="3"/>
      <c r="E116" s="55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55"/>
      <c r="C117" s="23"/>
      <c r="D117" s="3"/>
      <c r="E117" s="55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55"/>
      <c r="C118" s="23"/>
      <c r="D118" s="3"/>
      <c r="E118" s="55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55"/>
      <c r="C119" s="23"/>
      <c r="D119" s="3"/>
      <c r="E119" s="55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55"/>
      <c r="C120" s="23"/>
      <c r="D120" s="3"/>
      <c r="E120" s="55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55"/>
      <c r="C121" s="23"/>
      <c r="D121" s="3"/>
      <c r="E121" s="55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55"/>
      <c r="C122" s="23"/>
      <c r="D122" s="3"/>
      <c r="E122" s="55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55"/>
      <c r="C123" s="23"/>
      <c r="D123" s="3"/>
      <c r="E123" s="55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55"/>
      <c r="C124" s="23"/>
      <c r="D124" s="3"/>
      <c r="E124" s="55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55"/>
      <c r="C125" s="23"/>
      <c r="D125" s="3"/>
      <c r="E125" s="55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55"/>
      <c r="C126" s="23"/>
      <c r="D126" s="3"/>
      <c r="E126" s="55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55"/>
      <c r="C127" s="23"/>
      <c r="D127" s="3"/>
      <c r="E127" s="55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55"/>
      <c r="C128" s="23"/>
      <c r="D128" s="3"/>
      <c r="E128" s="55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55"/>
      <c r="C129" s="23"/>
      <c r="D129" s="3"/>
      <c r="E129" s="55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55"/>
      <c r="C130" s="23"/>
      <c r="D130" s="3"/>
      <c r="E130" s="55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55"/>
      <c r="C131" s="23"/>
      <c r="D131" s="3"/>
      <c r="E131" s="55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55"/>
      <c r="C132" s="23"/>
      <c r="D132" s="3"/>
      <c r="E132" s="55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55"/>
      <c r="C133" s="23"/>
      <c r="D133" s="3"/>
      <c r="E133" s="55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55"/>
      <c r="C134" s="23"/>
      <c r="D134" s="3"/>
      <c r="E134" s="55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55"/>
      <c r="C135" s="23"/>
      <c r="D135" s="3"/>
      <c r="E135" s="55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55"/>
      <c r="C136" s="23"/>
      <c r="D136" s="3"/>
      <c r="E136" s="55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55"/>
      <c r="C137" s="23"/>
      <c r="D137" s="3"/>
      <c r="E137" s="55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55"/>
      <c r="C138" s="23"/>
      <c r="D138" s="3"/>
      <c r="E138" s="55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55"/>
      <c r="C139" s="23"/>
      <c r="D139" s="3"/>
      <c r="E139" s="55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55"/>
      <c r="C140" s="23"/>
      <c r="D140" s="3"/>
      <c r="E140" s="55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55"/>
      <c r="C141" s="23"/>
      <c r="D141" s="3"/>
      <c r="E141" s="55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55"/>
      <c r="C142" s="23"/>
      <c r="D142" s="3"/>
      <c r="E142" s="55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55"/>
      <c r="C143" s="23"/>
      <c r="D143" s="3"/>
      <c r="E143" s="55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55"/>
      <c r="C144" s="23"/>
      <c r="D144" s="3"/>
      <c r="E144" s="55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55"/>
      <c r="C145" s="23"/>
      <c r="D145" s="3"/>
      <c r="E145" s="55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55"/>
      <c r="C146" s="23"/>
      <c r="D146" s="3"/>
      <c r="E146" s="55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55"/>
      <c r="C147" s="23"/>
      <c r="D147" s="3"/>
      <c r="E147" s="55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55"/>
      <c r="C148" s="23"/>
      <c r="D148" s="3"/>
      <c r="E148" s="55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55"/>
      <c r="C149" s="23"/>
      <c r="D149" s="3"/>
      <c r="E149" s="55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55"/>
      <c r="C150" s="23"/>
      <c r="D150" s="3"/>
      <c r="E150" s="55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55"/>
      <c r="C151" s="23"/>
      <c r="D151" s="3"/>
      <c r="E151" s="55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55"/>
      <c r="C152" s="23"/>
      <c r="D152" s="3"/>
      <c r="E152" s="55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55"/>
      <c r="C153" s="23"/>
      <c r="D153" s="3"/>
      <c r="E153" s="55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55"/>
      <c r="C154" s="23"/>
      <c r="D154" s="3"/>
      <c r="E154" s="55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55"/>
      <c r="C155" s="23"/>
      <c r="D155" s="3"/>
      <c r="E155" s="55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55"/>
      <c r="C156" s="23"/>
      <c r="D156" s="3"/>
      <c r="E156" s="55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55"/>
      <c r="C157" s="23"/>
      <c r="D157" s="3"/>
      <c r="E157" s="55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55"/>
      <c r="C158" s="23"/>
      <c r="D158" s="3"/>
      <c r="E158" s="55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55"/>
      <c r="C159" s="23"/>
      <c r="D159" s="3"/>
      <c r="E159" s="55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55"/>
      <c r="C160" s="23"/>
      <c r="D160" s="3"/>
      <c r="E160" s="55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55"/>
      <c r="C161" s="23"/>
      <c r="D161" s="3"/>
      <c r="E161" s="55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55"/>
      <c r="C162" s="23"/>
      <c r="D162" s="3"/>
      <c r="E162" s="55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55"/>
      <c r="C163" s="23"/>
      <c r="D163" s="3"/>
      <c r="E163" s="55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55"/>
      <c r="C164" s="23"/>
      <c r="D164" s="3"/>
      <c r="E164" s="55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55"/>
      <c r="C165" s="23"/>
      <c r="D165" s="3"/>
      <c r="E165" s="55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55"/>
      <c r="C166" s="23"/>
      <c r="D166" s="3"/>
      <c r="E166" s="55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55"/>
      <c r="C167" s="23"/>
      <c r="D167" s="3"/>
      <c r="E167" s="55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55"/>
      <c r="C168" s="23"/>
      <c r="D168" s="3"/>
      <c r="E168" s="55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55"/>
      <c r="C169" s="23"/>
      <c r="D169" s="3"/>
      <c r="E169" s="55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55"/>
      <c r="C170" s="23"/>
      <c r="D170" s="3"/>
      <c r="E170" s="55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55"/>
      <c r="C171" s="23"/>
      <c r="D171" s="3"/>
      <c r="E171" s="55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55"/>
      <c r="C172" s="23"/>
      <c r="D172" s="3"/>
      <c r="E172" s="55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55"/>
      <c r="C173" s="23"/>
      <c r="D173" s="3"/>
      <c r="E173" s="55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55"/>
      <c r="C174" s="23"/>
      <c r="D174" s="3"/>
      <c r="E174" s="55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55"/>
      <c r="C175" s="23"/>
      <c r="D175" s="3"/>
      <c r="E175" s="55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55"/>
      <c r="C176" s="23"/>
      <c r="D176" s="3"/>
      <c r="E176" s="55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55"/>
      <c r="C177" s="23"/>
      <c r="D177" s="3"/>
      <c r="E177" s="55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55"/>
      <c r="C178" s="23"/>
      <c r="D178" s="3"/>
      <c r="E178" s="55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55"/>
      <c r="C179" s="23"/>
      <c r="D179" s="3"/>
      <c r="E179" s="55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55"/>
      <c r="C180" s="23"/>
      <c r="D180" s="3"/>
      <c r="E180" s="55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55"/>
      <c r="C181" s="23"/>
      <c r="D181" s="3"/>
      <c r="E181" s="55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55"/>
      <c r="C182" s="23"/>
      <c r="D182" s="3"/>
      <c r="E182" s="55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55"/>
      <c r="C183" s="23"/>
      <c r="D183" s="3"/>
      <c r="E183" s="55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55"/>
      <c r="C184" s="23"/>
      <c r="D184" s="3"/>
      <c r="E184" s="55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55"/>
      <c r="C185" s="23"/>
      <c r="D185" s="3"/>
      <c r="E185" s="55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55"/>
      <c r="C186" s="23"/>
      <c r="D186" s="3"/>
      <c r="E186" s="55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55"/>
      <c r="C187" s="23"/>
      <c r="D187" s="3"/>
      <c r="E187" s="55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55"/>
      <c r="C188" s="23"/>
      <c r="D188" s="3"/>
      <c r="E188" s="55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55"/>
      <c r="C189" s="23"/>
      <c r="D189" s="3"/>
      <c r="E189" s="55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55"/>
      <c r="C190" s="23"/>
      <c r="D190" s="3"/>
      <c r="E190" s="55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55"/>
      <c r="C191" s="23"/>
      <c r="D191" s="3"/>
      <c r="E191" s="55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55"/>
      <c r="C192" s="23"/>
      <c r="D192" s="3"/>
      <c r="E192" s="55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55"/>
      <c r="C193" s="23"/>
      <c r="D193" s="3"/>
      <c r="E193" s="55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55"/>
      <c r="C194" s="23"/>
      <c r="D194" s="3"/>
      <c r="E194" s="55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55"/>
      <c r="C195" s="23"/>
      <c r="D195" s="3"/>
      <c r="E195" s="55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55"/>
      <c r="C196" s="23"/>
      <c r="D196" s="3"/>
      <c r="E196" s="55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55"/>
      <c r="C197" s="23"/>
      <c r="D197" s="3"/>
      <c r="E197" s="55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55"/>
      <c r="C198" s="23"/>
      <c r="D198" s="3"/>
      <c r="E198" s="55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55"/>
      <c r="C199" s="23"/>
      <c r="D199" s="3"/>
      <c r="E199" s="55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55"/>
      <c r="C200" s="23"/>
      <c r="D200" s="3"/>
      <c r="E200" s="55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55"/>
      <c r="C201" s="23"/>
      <c r="D201" s="3"/>
      <c r="E201" s="55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55"/>
      <c r="C202" s="23"/>
      <c r="D202" s="3"/>
      <c r="E202" s="55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55"/>
      <c r="C203" s="23"/>
      <c r="D203" s="3"/>
      <c r="E203" s="55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55"/>
      <c r="C204" s="23"/>
      <c r="D204" s="3"/>
      <c r="E204" s="55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55"/>
      <c r="C205" s="23"/>
      <c r="D205" s="3"/>
      <c r="E205" s="55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55"/>
      <c r="C206" s="23"/>
      <c r="D206" s="3"/>
      <c r="E206" s="55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55"/>
      <c r="C207" s="23"/>
      <c r="D207" s="3"/>
      <c r="E207" s="55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55"/>
      <c r="C208" s="23"/>
      <c r="D208" s="3"/>
      <c r="E208" s="55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55"/>
      <c r="C209" s="23"/>
      <c r="D209" s="3"/>
      <c r="E209" s="55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55"/>
      <c r="C210" s="23"/>
      <c r="D210" s="3"/>
      <c r="E210" s="55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55"/>
      <c r="C211" s="23"/>
      <c r="D211" s="3"/>
      <c r="E211" s="55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55"/>
      <c r="C212" s="23"/>
      <c r="D212" s="3"/>
      <c r="E212" s="55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55"/>
      <c r="C213" s="23"/>
      <c r="D213" s="3"/>
      <c r="E213" s="55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55"/>
      <c r="C214" s="23"/>
      <c r="D214" s="3"/>
      <c r="E214" s="55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55"/>
      <c r="C215" s="23"/>
      <c r="D215" s="3"/>
      <c r="E215" s="55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55"/>
      <c r="C216" s="23"/>
      <c r="D216" s="3"/>
      <c r="E216" s="55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55"/>
      <c r="C217" s="23"/>
      <c r="D217" s="3"/>
      <c r="E217" s="55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55"/>
      <c r="C218" s="23"/>
      <c r="D218" s="3"/>
      <c r="E218" s="55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55"/>
      <c r="C219" s="23"/>
      <c r="D219" s="3"/>
      <c r="E219" s="55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55"/>
      <c r="C220" s="23"/>
      <c r="D220" s="3"/>
      <c r="E220" s="55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22.5" customHeight="1">
      <c r="A221" s="3"/>
      <c r="B221" s="55"/>
      <c r="C221" s="23"/>
      <c r="D221" s="3"/>
      <c r="E221" s="55"/>
      <c r="F221" s="2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22.5" customHeight="1">
      <c r="A222" s="3"/>
      <c r="B222" s="55"/>
      <c r="C222" s="23"/>
      <c r="D222" s="3"/>
      <c r="E222" s="55"/>
      <c r="F222" s="2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22.5" customHeight="1">
      <c r="A223" s="3"/>
      <c r="B223" s="55"/>
      <c r="C223" s="23"/>
      <c r="D223" s="3"/>
      <c r="E223" s="55"/>
      <c r="F223" s="2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22.5" customHeight="1">
      <c r="A224" s="3"/>
      <c r="B224" s="55"/>
      <c r="C224" s="23"/>
      <c r="D224" s="3"/>
      <c r="E224" s="55"/>
      <c r="F224" s="2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22.5" customHeight="1">
      <c r="A225" s="3"/>
      <c r="B225" s="55"/>
      <c r="C225" s="23"/>
      <c r="D225" s="3"/>
      <c r="E225" s="55"/>
      <c r="F225" s="2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22.5" customHeight="1">
      <c r="A226" s="3"/>
      <c r="B226" s="55"/>
      <c r="C226" s="23"/>
      <c r="D226" s="3"/>
      <c r="E226" s="55"/>
      <c r="F226" s="2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22.5" customHeight="1">
      <c r="A227" s="3"/>
      <c r="B227" s="55"/>
      <c r="C227" s="23"/>
      <c r="D227" s="3"/>
      <c r="E227" s="55"/>
      <c r="F227" s="2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22.5" customHeight="1">
      <c r="B228" s="54"/>
      <c r="C228" s="3"/>
      <c r="E228" s="54"/>
      <c r="F228" s="3"/>
    </row>
    <row r="229" ht="22.5" customHeight="1">
      <c r="B229" s="54"/>
      <c r="C229" s="3"/>
      <c r="E229" s="54"/>
      <c r="F229" s="3"/>
    </row>
    <row r="230" ht="22.5" customHeight="1">
      <c r="B230" s="54"/>
      <c r="C230" s="3"/>
      <c r="E230" s="54"/>
      <c r="F230" s="3"/>
    </row>
    <row r="231" ht="22.5" customHeight="1">
      <c r="B231" s="54"/>
      <c r="C231" s="3"/>
      <c r="E231" s="54"/>
      <c r="F231" s="3"/>
    </row>
    <row r="232" ht="22.5" customHeight="1">
      <c r="B232" s="54"/>
      <c r="C232" s="3"/>
      <c r="E232" s="54"/>
      <c r="F232" s="3"/>
    </row>
    <row r="233" ht="22.5" customHeight="1">
      <c r="B233" s="54"/>
      <c r="C233" s="3"/>
      <c r="E233" s="54"/>
      <c r="F233" s="3"/>
    </row>
    <row r="234" ht="22.5" customHeight="1">
      <c r="E234" s="83"/>
    </row>
    <row r="235" ht="22.5" customHeight="1">
      <c r="E235" s="83"/>
    </row>
    <row r="236" ht="22.5" customHeight="1">
      <c r="E236" s="83"/>
    </row>
    <row r="237" ht="22.5" customHeight="1">
      <c r="E237" s="83"/>
    </row>
    <row r="238" ht="22.5" customHeight="1">
      <c r="E238" s="83"/>
    </row>
    <row r="239" ht="22.5" customHeight="1">
      <c r="E239" s="83"/>
    </row>
    <row r="240" ht="22.5" customHeight="1">
      <c r="E240" s="83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</sortState>
  </autoFilter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84"/>
      <c r="B1" s="85"/>
      <c r="C1" s="85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6"/>
      <c r="U1" s="86"/>
      <c r="V1" s="86"/>
      <c r="W1" s="86"/>
      <c r="X1" s="86"/>
      <c r="Y1" s="86"/>
      <c r="Z1" s="86"/>
    </row>
    <row r="2" ht="30.0" customHeight="1">
      <c r="A2" s="84"/>
      <c r="B2" s="87" t="s">
        <v>31</v>
      </c>
      <c r="C2" s="88" t="s">
        <v>17</v>
      </c>
      <c r="D2" s="86"/>
      <c r="E2" s="89" t="s">
        <v>31</v>
      </c>
      <c r="F2" s="90" t="s">
        <v>17</v>
      </c>
      <c r="G2" s="90" t="s">
        <v>32</v>
      </c>
      <c r="H2" s="91"/>
      <c r="I2" s="92"/>
      <c r="J2" s="92"/>
      <c r="K2" s="92"/>
      <c r="L2" s="92"/>
      <c r="M2" s="92"/>
      <c r="N2" s="92"/>
      <c r="O2" s="92"/>
      <c r="P2" s="92"/>
      <c r="Q2" s="84"/>
      <c r="R2" s="84"/>
      <c r="S2" s="84"/>
      <c r="T2" s="86"/>
      <c r="U2" s="86"/>
      <c r="V2" s="86"/>
      <c r="W2" s="86"/>
      <c r="X2" s="86"/>
      <c r="Y2" s="86"/>
      <c r="Z2" s="86"/>
    </row>
    <row r="3" ht="22.5" customHeight="1">
      <c r="A3" s="84"/>
      <c r="B3" s="93" t="s">
        <v>35</v>
      </c>
      <c r="C3" s="94">
        <v>5.5161178E7</v>
      </c>
      <c r="D3" s="86"/>
      <c r="E3" s="95" t="str">
        <f t="shared" ref="E3:F3" si="1">B3</f>
        <v>Combustíveis minerais, óleos minerais e produtos da sua destilação; matérias betuminosas; ceras minerais</v>
      </c>
      <c r="F3" s="96">
        <f t="shared" si="1"/>
        <v>55161178</v>
      </c>
      <c r="G3" s="97">
        <f t="shared" ref="G3:G9" si="3">IFERROR(F3/(SUM($F$3:$F$7)),"-")</f>
        <v>0.491549026</v>
      </c>
      <c r="H3" s="91"/>
      <c r="I3" s="92"/>
      <c r="J3" s="92"/>
      <c r="K3" s="92"/>
      <c r="L3" s="92"/>
      <c r="M3" s="92"/>
      <c r="N3" s="92"/>
      <c r="O3" s="92"/>
      <c r="P3" s="92"/>
      <c r="Q3" s="84"/>
      <c r="R3" s="84"/>
      <c r="S3" s="84"/>
      <c r="T3" s="86"/>
      <c r="U3" s="86"/>
      <c r="V3" s="86"/>
      <c r="W3" s="86"/>
      <c r="X3" s="86"/>
      <c r="Y3" s="86"/>
      <c r="Z3" s="86"/>
    </row>
    <row r="4" ht="22.5" customHeight="1">
      <c r="A4" s="84"/>
      <c r="B4" s="93" t="s">
        <v>35</v>
      </c>
      <c r="C4" s="94">
        <v>3.9778978E7</v>
      </c>
      <c r="D4" s="86"/>
      <c r="E4" s="95" t="str">
        <f t="shared" ref="E4:F4" si="2">B4</f>
        <v>Combustíveis minerais, óleos minerais e produtos da sua destilação; matérias betuminosas; ceras minerais</v>
      </c>
      <c r="F4" s="96">
        <f t="shared" si="2"/>
        <v>39778978</v>
      </c>
      <c r="G4" s="97">
        <f t="shared" si="3"/>
        <v>0.3544760754</v>
      </c>
      <c r="H4" s="91"/>
      <c r="I4" s="92"/>
      <c r="J4" s="92"/>
      <c r="K4" s="92"/>
      <c r="L4" s="92"/>
      <c r="M4" s="92"/>
      <c r="N4" s="92"/>
      <c r="O4" s="92"/>
      <c r="P4" s="92"/>
      <c r="Q4" s="84"/>
      <c r="R4" s="84"/>
      <c r="S4" s="84"/>
      <c r="T4" s="86"/>
      <c r="U4" s="86"/>
      <c r="V4" s="86"/>
      <c r="W4" s="86"/>
      <c r="X4" s="86"/>
      <c r="Y4" s="86"/>
      <c r="Z4" s="86"/>
    </row>
    <row r="5" ht="22.5" customHeight="1">
      <c r="A5" s="84"/>
      <c r="B5" s="93" t="s">
        <v>35</v>
      </c>
      <c r="C5" s="94">
        <v>9675882.0</v>
      </c>
      <c r="D5" s="86"/>
      <c r="E5" s="95" t="str">
        <f t="shared" ref="E5:F5" si="4">B5</f>
        <v>Combustíveis minerais, óleos minerais e produtos da sua destilação; matérias betuminosas; ceras minerais</v>
      </c>
      <c r="F5" s="96">
        <f t="shared" si="4"/>
        <v>9675882</v>
      </c>
      <c r="G5" s="97">
        <f t="shared" si="3"/>
        <v>0.08622314725</v>
      </c>
      <c r="H5" s="91"/>
      <c r="I5" s="92"/>
      <c r="J5" s="92"/>
      <c r="K5" s="92"/>
      <c r="L5" s="92"/>
      <c r="M5" s="92"/>
      <c r="N5" s="92"/>
      <c r="O5" s="92"/>
      <c r="P5" s="92"/>
      <c r="Q5" s="84"/>
      <c r="R5" s="84"/>
      <c r="S5" s="84"/>
      <c r="T5" s="86"/>
      <c r="U5" s="86"/>
      <c r="V5" s="86"/>
      <c r="W5" s="86"/>
      <c r="X5" s="86"/>
      <c r="Y5" s="86"/>
      <c r="Z5" s="86"/>
    </row>
    <row r="6" ht="22.5" customHeight="1">
      <c r="A6" s="84"/>
      <c r="B6" s="93" t="s">
        <v>56</v>
      </c>
      <c r="C6" s="94">
        <v>6097264.0</v>
      </c>
      <c r="D6" s="86"/>
      <c r="E6" s="95" t="str">
        <f t="shared" ref="E6:F6" si="5">B6</f>
        <v>Reatores nucleares, caldeiras, máquinas, aparelhos e instrumentos mecânicos, e suas partes</v>
      </c>
      <c r="F6" s="96">
        <f t="shared" si="5"/>
        <v>6097264</v>
      </c>
      <c r="G6" s="97">
        <f t="shared" si="3"/>
        <v>0.05433357824</v>
      </c>
      <c r="H6" s="91"/>
      <c r="I6" s="92"/>
      <c r="J6" s="92"/>
      <c r="K6" s="92"/>
      <c r="L6" s="92"/>
      <c r="M6" s="92"/>
      <c r="N6" s="92"/>
      <c r="O6" s="92"/>
      <c r="P6" s="92"/>
      <c r="Q6" s="84"/>
      <c r="R6" s="84"/>
      <c r="S6" s="84"/>
      <c r="T6" s="86"/>
      <c r="U6" s="86"/>
      <c r="V6" s="86"/>
      <c r="W6" s="86"/>
      <c r="X6" s="86"/>
      <c r="Y6" s="86"/>
      <c r="Z6" s="86"/>
    </row>
    <row r="7" ht="22.5" customHeight="1">
      <c r="A7" s="84"/>
      <c r="B7" s="93" t="s">
        <v>56</v>
      </c>
      <c r="C7" s="94">
        <v>1505775.0</v>
      </c>
      <c r="D7" s="86"/>
      <c r="E7" s="95" t="str">
        <f t="shared" ref="E7:F7" si="6">B7</f>
        <v>Reatores nucleares, caldeiras, máquinas, aparelhos e instrumentos mecânicos, e suas partes</v>
      </c>
      <c r="F7" s="96">
        <f t="shared" si="6"/>
        <v>1505775</v>
      </c>
      <c r="G7" s="97">
        <f t="shared" si="3"/>
        <v>0.0134181731</v>
      </c>
      <c r="H7" s="91"/>
      <c r="I7" s="92"/>
      <c r="J7" s="92"/>
      <c r="K7" s="92"/>
      <c r="L7" s="92"/>
      <c r="M7" s="92"/>
      <c r="N7" s="92"/>
      <c r="O7" s="92"/>
      <c r="P7" s="92"/>
      <c r="Q7" s="84"/>
      <c r="R7" s="84"/>
      <c r="S7" s="84"/>
      <c r="T7" s="86"/>
      <c r="U7" s="86"/>
      <c r="V7" s="86"/>
      <c r="W7" s="86"/>
      <c r="X7" s="86"/>
      <c r="Y7" s="86"/>
      <c r="Z7" s="86"/>
    </row>
    <row r="8" ht="22.5" customHeight="1">
      <c r="A8" s="84"/>
      <c r="B8" s="93" t="s">
        <v>57</v>
      </c>
      <c r="C8" s="94">
        <v>1053900.0</v>
      </c>
      <c r="D8" s="84"/>
      <c r="E8" s="95" t="str">
        <f t="shared" ref="E8:F8" si="7">B8</f>
        <v>Outros metais comuns; ceramais (cermets); obras dessas matérias</v>
      </c>
      <c r="F8" s="96">
        <f t="shared" si="7"/>
        <v>1053900</v>
      </c>
      <c r="G8" s="97">
        <f t="shared" si="3"/>
        <v>0.009391451331</v>
      </c>
      <c r="H8" s="91"/>
      <c r="I8" s="92"/>
      <c r="J8" s="92"/>
      <c r="K8" s="92"/>
      <c r="L8" s="92"/>
      <c r="M8" s="92"/>
      <c r="N8" s="92"/>
      <c r="O8" s="92"/>
      <c r="P8" s="92"/>
      <c r="Q8" s="84"/>
      <c r="R8" s="84"/>
      <c r="S8" s="84"/>
      <c r="T8" s="86"/>
      <c r="U8" s="86"/>
      <c r="V8" s="86"/>
      <c r="W8" s="86"/>
      <c r="X8" s="86"/>
      <c r="Y8" s="86"/>
      <c r="Z8" s="86"/>
    </row>
    <row r="9" ht="22.5" customHeight="1">
      <c r="A9" s="84"/>
      <c r="B9" s="93" t="s">
        <v>56</v>
      </c>
      <c r="C9" s="94">
        <v>563001.0</v>
      </c>
      <c r="D9" s="84"/>
      <c r="E9" s="98" t="s">
        <v>58</v>
      </c>
      <c r="F9" s="99">
        <f>SUM(C9:C29)</f>
        <v>2862189</v>
      </c>
      <c r="G9" s="97">
        <f t="shared" si="3"/>
        <v>0.02550536929</v>
      </c>
      <c r="H9" s="91"/>
      <c r="I9" s="92"/>
      <c r="J9" s="92"/>
      <c r="K9" s="92"/>
      <c r="L9" s="92"/>
      <c r="M9" s="92"/>
      <c r="N9" s="92"/>
      <c r="O9" s="92"/>
      <c r="P9" s="92"/>
      <c r="Q9" s="84"/>
      <c r="R9" s="84"/>
      <c r="S9" s="84"/>
      <c r="T9" s="86"/>
      <c r="U9" s="86"/>
      <c r="V9" s="86"/>
      <c r="W9" s="86"/>
      <c r="X9" s="86"/>
      <c r="Y9" s="86"/>
      <c r="Z9" s="86"/>
    </row>
    <row r="10" ht="22.5" customHeight="1">
      <c r="A10" s="84"/>
      <c r="B10" s="93" t="s">
        <v>56</v>
      </c>
      <c r="C10" s="94">
        <v>312071.0</v>
      </c>
      <c r="D10" s="84"/>
      <c r="E10" s="100"/>
      <c r="F10" s="101">
        <f>SUM(F3:F9)</f>
        <v>116135166</v>
      </c>
      <c r="G10" s="102">
        <f>SUM(G3:G7)</f>
        <v>1</v>
      </c>
      <c r="H10" s="92"/>
      <c r="I10" s="92"/>
      <c r="J10" s="92"/>
      <c r="K10" s="92"/>
      <c r="L10" s="92"/>
      <c r="M10" s="92"/>
      <c r="N10" s="92"/>
      <c r="O10" s="92"/>
      <c r="P10" s="92"/>
      <c r="Q10" s="84"/>
      <c r="R10" s="84"/>
      <c r="S10" s="84"/>
      <c r="T10" s="86"/>
      <c r="U10" s="86"/>
      <c r="V10" s="86"/>
      <c r="W10" s="86"/>
      <c r="X10" s="86"/>
      <c r="Y10" s="86"/>
      <c r="Z10" s="86"/>
    </row>
    <row r="11" ht="22.5" customHeight="1">
      <c r="A11" s="84"/>
      <c r="B11" s="93" t="s">
        <v>35</v>
      </c>
      <c r="C11" s="94">
        <v>273048.0</v>
      </c>
      <c r="D11" s="84"/>
      <c r="E11" s="92"/>
      <c r="F11" s="91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84"/>
      <c r="R11" s="84"/>
      <c r="S11" s="84"/>
      <c r="T11" s="86"/>
      <c r="U11" s="86"/>
      <c r="V11" s="86"/>
      <c r="W11" s="86"/>
      <c r="X11" s="86"/>
      <c r="Y11" s="86"/>
      <c r="Z11" s="86"/>
    </row>
    <row r="12" ht="22.5" customHeight="1">
      <c r="A12" s="84"/>
      <c r="B12" s="93" t="s">
        <v>56</v>
      </c>
      <c r="C12" s="94">
        <v>243135.0</v>
      </c>
      <c r="D12" s="84"/>
      <c r="E12" s="92"/>
      <c r="F12" s="91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84"/>
      <c r="R12" s="84"/>
      <c r="S12" s="84"/>
      <c r="T12" s="86"/>
      <c r="U12" s="86"/>
      <c r="V12" s="86"/>
      <c r="W12" s="86"/>
      <c r="X12" s="86"/>
      <c r="Y12" s="86"/>
      <c r="Z12" s="86"/>
    </row>
    <row r="13" ht="22.5" customHeight="1">
      <c r="A13" s="84"/>
      <c r="B13" s="93" t="s">
        <v>56</v>
      </c>
      <c r="C13" s="94">
        <v>239678.0</v>
      </c>
      <c r="D13" s="84"/>
      <c r="E13" s="86"/>
      <c r="F13" s="86"/>
      <c r="G13" s="86"/>
      <c r="H13" s="92"/>
      <c r="I13" s="92"/>
      <c r="J13" s="92"/>
      <c r="K13" s="92"/>
      <c r="L13" s="92"/>
      <c r="M13" s="92"/>
      <c r="N13" s="92"/>
      <c r="O13" s="92"/>
      <c r="P13" s="92"/>
      <c r="Q13" s="84"/>
      <c r="R13" s="84"/>
      <c r="S13" s="84"/>
      <c r="T13" s="86"/>
      <c r="U13" s="86"/>
      <c r="V13" s="86"/>
      <c r="W13" s="86"/>
      <c r="X13" s="86"/>
      <c r="Y13" s="86"/>
      <c r="Z13" s="86"/>
    </row>
    <row r="14" ht="22.5" customHeight="1">
      <c r="A14" s="84"/>
      <c r="B14" s="93" t="s">
        <v>56</v>
      </c>
      <c r="C14" s="94">
        <v>221645.0</v>
      </c>
      <c r="D14" s="84"/>
      <c r="E14" s="86"/>
      <c r="F14" s="86"/>
      <c r="G14" s="86"/>
      <c r="H14" s="92"/>
      <c r="I14" s="92"/>
      <c r="J14" s="92"/>
      <c r="K14" s="92"/>
      <c r="L14" s="92"/>
      <c r="M14" s="92"/>
      <c r="N14" s="92"/>
      <c r="O14" s="92"/>
      <c r="P14" s="92"/>
      <c r="Q14" s="84"/>
      <c r="R14" s="84"/>
      <c r="S14" s="84"/>
      <c r="T14" s="86"/>
      <c r="U14" s="86"/>
      <c r="V14" s="86"/>
      <c r="W14" s="86"/>
      <c r="X14" s="86"/>
      <c r="Y14" s="86"/>
      <c r="Z14" s="86"/>
    </row>
    <row r="15" ht="22.5" customHeight="1">
      <c r="A15" s="84"/>
      <c r="B15" s="93" t="s">
        <v>33</v>
      </c>
      <c r="C15" s="94">
        <v>208059.0</v>
      </c>
      <c r="D15" s="84"/>
      <c r="E15" s="92"/>
      <c r="F15" s="91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84"/>
      <c r="R15" s="84"/>
      <c r="S15" s="84"/>
      <c r="T15" s="86"/>
      <c r="U15" s="86"/>
      <c r="V15" s="86"/>
      <c r="W15" s="86"/>
      <c r="X15" s="86"/>
      <c r="Y15" s="86"/>
      <c r="Z15" s="86"/>
    </row>
    <row r="16" ht="22.5" customHeight="1">
      <c r="A16" s="84"/>
      <c r="B16" s="93" t="s">
        <v>59</v>
      </c>
      <c r="C16" s="94">
        <v>172307.0</v>
      </c>
      <c r="D16" s="84"/>
      <c r="E16" s="92"/>
      <c r="F16" s="91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84"/>
      <c r="R16" s="84"/>
      <c r="S16" s="84"/>
      <c r="T16" s="86"/>
      <c r="U16" s="86"/>
      <c r="V16" s="86"/>
      <c r="W16" s="86"/>
      <c r="X16" s="86"/>
      <c r="Y16" s="86"/>
      <c r="Z16" s="86"/>
    </row>
    <row r="17" ht="22.5" customHeight="1">
      <c r="A17" s="84"/>
      <c r="B17" s="93" t="s">
        <v>60</v>
      </c>
      <c r="C17" s="94">
        <v>113013.0</v>
      </c>
      <c r="D17" s="84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84"/>
      <c r="R17" s="84"/>
      <c r="S17" s="84"/>
      <c r="T17" s="86"/>
      <c r="U17" s="86"/>
      <c r="V17" s="86"/>
      <c r="W17" s="86"/>
      <c r="X17" s="86"/>
      <c r="Y17" s="86"/>
      <c r="Z17" s="86"/>
    </row>
    <row r="18" ht="22.5" customHeight="1">
      <c r="A18" s="84"/>
      <c r="B18" s="93" t="s">
        <v>61</v>
      </c>
      <c r="C18" s="94">
        <v>108421.0</v>
      </c>
      <c r="D18" s="86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84"/>
      <c r="R18" s="84"/>
      <c r="S18" s="84"/>
      <c r="T18" s="86"/>
      <c r="U18" s="86"/>
      <c r="V18" s="86"/>
      <c r="W18" s="86"/>
      <c r="X18" s="86"/>
      <c r="Y18" s="86"/>
      <c r="Z18" s="86"/>
    </row>
    <row r="19" ht="22.5" customHeight="1">
      <c r="A19" s="84"/>
      <c r="B19" s="93" t="s">
        <v>62</v>
      </c>
      <c r="C19" s="94">
        <v>63953.0</v>
      </c>
      <c r="D19" s="86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84"/>
      <c r="R19" s="84"/>
      <c r="S19" s="84"/>
      <c r="T19" s="86"/>
      <c r="U19" s="86"/>
      <c r="V19" s="86"/>
      <c r="W19" s="86"/>
      <c r="X19" s="86"/>
      <c r="Y19" s="86"/>
      <c r="Z19" s="86"/>
    </row>
    <row r="20" ht="22.5" customHeight="1">
      <c r="A20" s="84"/>
      <c r="B20" s="93" t="s">
        <v>63</v>
      </c>
      <c r="C20" s="94">
        <v>49834.0</v>
      </c>
      <c r="D20" s="86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84"/>
      <c r="R20" s="84"/>
      <c r="S20" s="84"/>
      <c r="T20" s="86"/>
      <c r="U20" s="86"/>
      <c r="V20" s="86"/>
      <c r="W20" s="86"/>
      <c r="X20" s="86"/>
      <c r="Y20" s="86"/>
      <c r="Z20" s="86"/>
    </row>
    <row r="21" ht="22.5" customHeight="1">
      <c r="A21" s="84"/>
      <c r="B21" s="93" t="s">
        <v>64</v>
      </c>
      <c r="C21" s="94">
        <v>44936.0</v>
      </c>
      <c r="D21" s="86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84"/>
      <c r="R21" s="84"/>
      <c r="S21" s="84"/>
      <c r="T21" s="86"/>
      <c r="U21" s="86"/>
      <c r="V21" s="86"/>
      <c r="W21" s="86"/>
      <c r="X21" s="86"/>
      <c r="Y21" s="86"/>
      <c r="Z21" s="86"/>
    </row>
    <row r="22" ht="22.5" customHeight="1">
      <c r="A22" s="84"/>
      <c r="B22" s="93" t="s">
        <v>65</v>
      </c>
      <c r="C22" s="94">
        <v>44328.0</v>
      </c>
      <c r="D22" s="86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84"/>
      <c r="R22" s="84"/>
      <c r="S22" s="84"/>
      <c r="T22" s="86"/>
      <c r="U22" s="86"/>
      <c r="V22" s="86"/>
      <c r="W22" s="86"/>
      <c r="X22" s="86"/>
      <c r="Y22" s="86"/>
      <c r="Z22" s="86"/>
    </row>
    <row r="23" ht="22.5" customHeight="1">
      <c r="A23" s="84"/>
      <c r="B23" s="93" t="s">
        <v>33</v>
      </c>
      <c r="C23" s="94">
        <v>42097.0</v>
      </c>
      <c r="D23" s="86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84"/>
      <c r="R23" s="84"/>
      <c r="S23" s="84"/>
      <c r="T23" s="86"/>
      <c r="U23" s="86"/>
      <c r="V23" s="86"/>
      <c r="W23" s="86"/>
      <c r="X23" s="86"/>
      <c r="Y23" s="86"/>
      <c r="Z23" s="86"/>
    </row>
    <row r="24" ht="22.5" customHeight="1">
      <c r="A24" s="84"/>
      <c r="B24" s="93" t="s">
        <v>66</v>
      </c>
      <c r="C24" s="94">
        <v>31642.0</v>
      </c>
      <c r="D24" s="86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84"/>
      <c r="R24" s="84"/>
      <c r="S24" s="84"/>
      <c r="T24" s="86"/>
      <c r="U24" s="86"/>
      <c r="V24" s="86"/>
      <c r="W24" s="86"/>
      <c r="X24" s="86"/>
      <c r="Y24" s="86"/>
      <c r="Z24" s="86"/>
    </row>
    <row r="25" ht="22.5" customHeight="1">
      <c r="A25" s="84"/>
      <c r="B25" s="93" t="s">
        <v>60</v>
      </c>
      <c r="C25" s="94">
        <v>31334.0</v>
      </c>
      <c r="D25" s="86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6"/>
      <c r="U25" s="86"/>
      <c r="V25" s="86"/>
      <c r="W25" s="86"/>
      <c r="X25" s="86"/>
      <c r="Y25" s="86"/>
      <c r="Z25" s="86"/>
    </row>
    <row r="26" ht="22.5" customHeight="1">
      <c r="A26" s="84"/>
      <c r="B26" s="93" t="s">
        <v>60</v>
      </c>
      <c r="C26" s="94">
        <v>28519.0</v>
      </c>
      <c r="D26" s="103"/>
      <c r="E26" s="103"/>
      <c r="F26" s="103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6"/>
      <c r="U26" s="86"/>
      <c r="V26" s="86"/>
      <c r="W26" s="86"/>
      <c r="X26" s="86"/>
      <c r="Y26" s="86"/>
      <c r="Z26" s="86"/>
    </row>
    <row r="27" ht="22.5" customHeight="1">
      <c r="A27" s="84"/>
      <c r="B27" s="93" t="s">
        <v>56</v>
      </c>
      <c r="C27" s="94">
        <v>25849.0</v>
      </c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6"/>
      <c r="U27" s="86"/>
      <c r="V27" s="86"/>
      <c r="W27" s="86"/>
      <c r="X27" s="86"/>
      <c r="Y27" s="86"/>
      <c r="Z27" s="86"/>
    </row>
    <row r="28" ht="22.5" customHeight="1">
      <c r="A28" s="84"/>
      <c r="B28" s="93" t="s">
        <v>56</v>
      </c>
      <c r="C28" s="94">
        <v>23872.0</v>
      </c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6"/>
      <c r="U28" s="86"/>
      <c r="V28" s="86"/>
      <c r="W28" s="86"/>
      <c r="X28" s="86"/>
      <c r="Y28" s="86"/>
      <c r="Z28" s="86"/>
    </row>
    <row r="29" ht="22.5" customHeight="1">
      <c r="A29" s="84"/>
      <c r="B29" s="93" t="s">
        <v>65</v>
      </c>
      <c r="C29" s="94">
        <v>21447.0</v>
      </c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6"/>
      <c r="U29" s="86"/>
      <c r="V29" s="86"/>
      <c r="W29" s="86"/>
      <c r="X29" s="86"/>
      <c r="Y29" s="86"/>
      <c r="Z29" s="86"/>
    </row>
    <row r="30" ht="22.5" customHeight="1">
      <c r="A30" s="84"/>
      <c r="B30" s="93" t="s">
        <v>63</v>
      </c>
      <c r="C30" s="94">
        <v>15901.0</v>
      </c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6"/>
      <c r="U30" s="86"/>
      <c r="V30" s="86"/>
      <c r="W30" s="86"/>
      <c r="X30" s="86"/>
      <c r="Y30" s="86"/>
      <c r="Z30" s="86"/>
    </row>
    <row r="31" ht="22.5" customHeight="1">
      <c r="A31" s="84"/>
      <c r="B31" s="93" t="s">
        <v>60</v>
      </c>
      <c r="C31" s="94">
        <v>11842.0</v>
      </c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6"/>
      <c r="U31" s="86"/>
      <c r="V31" s="86"/>
      <c r="W31" s="86"/>
      <c r="X31" s="86"/>
      <c r="Y31" s="86"/>
      <c r="Z31" s="86"/>
    </row>
    <row r="32" ht="22.5" customHeight="1">
      <c r="A32" s="84"/>
      <c r="B32" s="93" t="s">
        <v>64</v>
      </c>
      <c r="C32" s="94">
        <v>11819.0</v>
      </c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6"/>
      <c r="U32" s="86"/>
      <c r="V32" s="86"/>
      <c r="W32" s="86"/>
      <c r="X32" s="86"/>
      <c r="Y32" s="86"/>
      <c r="Z32" s="86"/>
    </row>
    <row r="33" ht="22.5" customHeight="1">
      <c r="A33" s="84"/>
      <c r="B33" s="93" t="s">
        <v>33</v>
      </c>
      <c r="C33" s="94">
        <v>10963.0</v>
      </c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6"/>
      <c r="U33" s="86"/>
      <c r="V33" s="86"/>
      <c r="W33" s="86"/>
      <c r="X33" s="86"/>
      <c r="Y33" s="86"/>
      <c r="Z33" s="86"/>
    </row>
    <row r="34" ht="22.5" customHeight="1">
      <c r="A34" s="84"/>
      <c r="B34" s="93" t="s">
        <v>56</v>
      </c>
      <c r="C34" s="94">
        <v>10029.0</v>
      </c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6"/>
      <c r="U34" s="86"/>
      <c r="V34" s="86"/>
      <c r="W34" s="86"/>
      <c r="X34" s="86"/>
      <c r="Y34" s="86"/>
      <c r="Z34" s="86"/>
    </row>
    <row r="35" ht="22.5" customHeight="1">
      <c r="A35" s="84"/>
      <c r="B35" s="93" t="s">
        <v>67</v>
      </c>
      <c r="C35" s="94">
        <v>9797.0</v>
      </c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6"/>
      <c r="U35" s="86"/>
      <c r="V35" s="86"/>
      <c r="W35" s="86"/>
      <c r="X35" s="86"/>
      <c r="Y35" s="86"/>
      <c r="Z35" s="86"/>
    </row>
    <row r="36" ht="22.5" customHeight="1">
      <c r="A36" s="84"/>
      <c r="B36" s="93" t="s">
        <v>67</v>
      </c>
      <c r="C36" s="94">
        <v>9691.0</v>
      </c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6"/>
      <c r="U36" s="86"/>
      <c r="V36" s="86"/>
      <c r="W36" s="86"/>
      <c r="X36" s="86"/>
      <c r="Y36" s="86"/>
      <c r="Z36" s="86"/>
    </row>
    <row r="37" ht="22.5" customHeight="1">
      <c r="A37" s="84"/>
      <c r="B37" s="93" t="s">
        <v>68</v>
      </c>
      <c r="C37" s="94">
        <v>9425.0</v>
      </c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6"/>
      <c r="U37" s="86"/>
      <c r="V37" s="86"/>
      <c r="W37" s="86"/>
      <c r="X37" s="86"/>
      <c r="Y37" s="86"/>
      <c r="Z37" s="86"/>
    </row>
    <row r="38" ht="22.5" customHeight="1">
      <c r="A38" s="84"/>
      <c r="B38" s="93" t="s">
        <v>67</v>
      </c>
      <c r="C38" s="94">
        <v>7448.0</v>
      </c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6"/>
      <c r="U38" s="86"/>
      <c r="V38" s="86"/>
      <c r="W38" s="86"/>
      <c r="X38" s="86"/>
      <c r="Y38" s="86"/>
      <c r="Z38" s="86"/>
    </row>
    <row r="39" ht="22.5" customHeight="1">
      <c r="A39" s="84"/>
      <c r="B39" s="93" t="s">
        <v>64</v>
      </c>
      <c r="C39" s="94">
        <v>7130.0</v>
      </c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6"/>
      <c r="U39" s="86"/>
      <c r="V39" s="86"/>
      <c r="W39" s="86"/>
      <c r="X39" s="86"/>
      <c r="Y39" s="86"/>
      <c r="Z39" s="86"/>
    </row>
    <row r="40" ht="22.5" customHeight="1">
      <c r="A40" s="84"/>
      <c r="B40" s="93" t="s">
        <v>56</v>
      </c>
      <c r="C40" s="94">
        <v>7082.0</v>
      </c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6"/>
      <c r="U40" s="86"/>
      <c r="V40" s="86"/>
      <c r="W40" s="86"/>
      <c r="X40" s="86"/>
      <c r="Y40" s="86"/>
      <c r="Z40" s="86"/>
    </row>
    <row r="41" ht="22.5" customHeight="1">
      <c r="A41" s="84"/>
      <c r="B41" s="93" t="s">
        <v>64</v>
      </c>
      <c r="C41" s="94">
        <v>4386.0</v>
      </c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6"/>
      <c r="U41" s="86"/>
      <c r="V41" s="86"/>
      <c r="W41" s="86"/>
      <c r="X41" s="86"/>
      <c r="Y41" s="86"/>
      <c r="Z41" s="86"/>
    </row>
    <row r="42" ht="22.5" customHeight="1">
      <c r="A42" s="84"/>
      <c r="B42" s="93" t="s">
        <v>61</v>
      </c>
      <c r="C42" s="94">
        <v>4091.0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6"/>
      <c r="U42" s="86"/>
      <c r="V42" s="86"/>
      <c r="W42" s="86"/>
      <c r="X42" s="86"/>
      <c r="Y42" s="86"/>
      <c r="Z42" s="86"/>
    </row>
    <row r="43" ht="22.5" customHeight="1">
      <c r="A43" s="84"/>
      <c r="B43" s="93" t="s">
        <v>56</v>
      </c>
      <c r="C43" s="94">
        <v>3327.0</v>
      </c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6"/>
      <c r="U43" s="86"/>
      <c r="V43" s="86"/>
      <c r="W43" s="86"/>
      <c r="X43" s="86"/>
      <c r="Y43" s="86"/>
      <c r="Z43" s="86"/>
    </row>
    <row r="44" ht="22.5" customHeight="1">
      <c r="A44" s="84"/>
      <c r="B44" s="93" t="s">
        <v>56</v>
      </c>
      <c r="C44" s="94">
        <v>3179.0</v>
      </c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6"/>
      <c r="U44" s="86"/>
      <c r="V44" s="86"/>
      <c r="W44" s="86"/>
      <c r="X44" s="86"/>
      <c r="Y44" s="86"/>
      <c r="Z44" s="86"/>
    </row>
    <row r="45" ht="22.5" customHeight="1">
      <c r="A45" s="84"/>
      <c r="B45" s="93" t="s">
        <v>64</v>
      </c>
      <c r="C45" s="94">
        <v>3009.0</v>
      </c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6"/>
      <c r="U45" s="86"/>
      <c r="V45" s="86"/>
      <c r="W45" s="86"/>
      <c r="X45" s="86"/>
      <c r="Y45" s="86"/>
      <c r="Z45" s="86"/>
    </row>
    <row r="46" ht="22.5" customHeight="1">
      <c r="A46" s="84"/>
      <c r="B46" s="93" t="s">
        <v>67</v>
      </c>
      <c r="C46" s="94">
        <v>2867.0</v>
      </c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6"/>
      <c r="U46" s="86"/>
      <c r="V46" s="86"/>
      <c r="W46" s="86"/>
      <c r="X46" s="86"/>
      <c r="Y46" s="86"/>
      <c r="Z46" s="86"/>
    </row>
    <row r="47" ht="22.5" customHeight="1">
      <c r="A47" s="84"/>
      <c r="B47" s="93" t="s">
        <v>61</v>
      </c>
      <c r="C47" s="94">
        <v>2597.0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6"/>
      <c r="U47" s="86"/>
      <c r="V47" s="86"/>
      <c r="W47" s="86"/>
      <c r="X47" s="86"/>
      <c r="Y47" s="86"/>
      <c r="Z47" s="86"/>
    </row>
    <row r="48" ht="22.5" customHeight="1">
      <c r="A48" s="84"/>
      <c r="B48" s="93" t="s">
        <v>56</v>
      </c>
      <c r="C48" s="94">
        <v>2511.0</v>
      </c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6"/>
      <c r="U48" s="86"/>
      <c r="V48" s="86"/>
      <c r="W48" s="86"/>
      <c r="X48" s="86"/>
      <c r="Y48" s="86"/>
      <c r="Z48" s="86"/>
    </row>
    <row r="49" ht="22.5" customHeight="1">
      <c r="A49" s="84"/>
      <c r="B49" s="93" t="s">
        <v>60</v>
      </c>
      <c r="C49" s="94">
        <v>2292.0</v>
      </c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6"/>
      <c r="U49" s="86"/>
      <c r="V49" s="86"/>
      <c r="W49" s="86"/>
      <c r="X49" s="86"/>
      <c r="Y49" s="86"/>
      <c r="Z49" s="86"/>
    </row>
    <row r="50" ht="22.5" customHeight="1">
      <c r="A50" s="84"/>
      <c r="B50" s="93" t="s">
        <v>60</v>
      </c>
      <c r="C50" s="94">
        <v>2010.0</v>
      </c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6"/>
      <c r="U50" s="86"/>
      <c r="V50" s="86"/>
      <c r="W50" s="86"/>
      <c r="X50" s="86"/>
      <c r="Y50" s="86"/>
      <c r="Z50" s="86"/>
    </row>
    <row r="51" ht="22.5" customHeight="1">
      <c r="A51" s="84"/>
      <c r="B51" s="93" t="s">
        <v>67</v>
      </c>
      <c r="C51" s="94">
        <v>1779.0</v>
      </c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6"/>
      <c r="U51" s="86"/>
      <c r="V51" s="86"/>
      <c r="W51" s="86"/>
      <c r="X51" s="86"/>
      <c r="Y51" s="86"/>
      <c r="Z51" s="86"/>
    </row>
    <row r="52" ht="22.5" customHeight="1">
      <c r="A52" s="84"/>
      <c r="B52" s="93" t="s">
        <v>61</v>
      </c>
      <c r="C52" s="94">
        <v>1703.0</v>
      </c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6"/>
      <c r="U52" s="86"/>
      <c r="V52" s="86"/>
      <c r="W52" s="86"/>
      <c r="X52" s="86"/>
      <c r="Y52" s="86"/>
      <c r="Z52" s="86"/>
    </row>
    <row r="53" ht="22.5" customHeight="1">
      <c r="A53" s="84"/>
      <c r="B53" s="93" t="s">
        <v>61</v>
      </c>
      <c r="C53" s="94">
        <v>1277.0</v>
      </c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6"/>
      <c r="U53" s="86"/>
      <c r="V53" s="86"/>
      <c r="W53" s="86"/>
      <c r="X53" s="86"/>
      <c r="Y53" s="86"/>
      <c r="Z53" s="86"/>
    </row>
    <row r="54" ht="22.5" customHeight="1">
      <c r="A54" s="84"/>
      <c r="B54" s="93" t="s">
        <v>60</v>
      </c>
      <c r="C54" s="94">
        <v>885.0</v>
      </c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6"/>
      <c r="U54" s="86"/>
      <c r="V54" s="86"/>
      <c r="W54" s="86"/>
      <c r="X54" s="86"/>
      <c r="Y54" s="86"/>
      <c r="Z54" s="86"/>
    </row>
    <row r="55" ht="22.5" customHeight="1">
      <c r="A55" s="84"/>
      <c r="B55" s="93" t="s">
        <v>64</v>
      </c>
      <c r="C55" s="94">
        <v>590.0</v>
      </c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6"/>
      <c r="U55" s="86"/>
      <c r="V55" s="86"/>
      <c r="W55" s="86"/>
      <c r="X55" s="86"/>
      <c r="Y55" s="86"/>
      <c r="Z55" s="86"/>
    </row>
    <row r="56" ht="22.5" customHeight="1">
      <c r="A56" s="84"/>
      <c r="B56" s="93" t="s">
        <v>56</v>
      </c>
      <c r="C56" s="94">
        <v>331.0</v>
      </c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6"/>
      <c r="U56" s="86"/>
      <c r="V56" s="86"/>
      <c r="W56" s="86"/>
      <c r="X56" s="86"/>
      <c r="Y56" s="86"/>
      <c r="Z56" s="86"/>
    </row>
    <row r="57" ht="22.5" customHeight="1">
      <c r="A57" s="84"/>
      <c r="B57" s="93" t="s">
        <v>56</v>
      </c>
      <c r="C57" s="94">
        <v>265.0</v>
      </c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6"/>
      <c r="U57" s="86"/>
      <c r="V57" s="86"/>
      <c r="W57" s="86"/>
      <c r="X57" s="86"/>
      <c r="Y57" s="86"/>
      <c r="Z57" s="86"/>
    </row>
    <row r="58" ht="22.5" customHeight="1">
      <c r="A58" s="84"/>
      <c r="B58" s="93" t="s">
        <v>68</v>
      </c>
      <c r="C58" s="94">
        <v>155.0</v>
      </c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6"/>
      <c r="U58" s="86"/>
      <c r="V58" s="86"/>
      <c r="W58" s="86"/>
      <c r="X58" s="86"/>
      <c r="Y58" s="86"/>
      <c r="Z58" s="86"/>
    </row>
    <row r="59" ht="22.5" customHeight="1">
      <c r="A59" s="84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6"/>
      <c r="U59" s="86"/>
      <c r="V59" s="86"/>
      <c r="W59" s="86"/>
      <c r="X59" s="86"/>
      <c r="Y59" s="86"/>
      <c r="Z59" s="86"/>
    </row>
    <row r="60" ht="22.5" customHeight="1">
      <c r="A60" s="84"/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6"/>
      <c r="U60" s="86"/>
      <c r="V60" s="86"/>
      <c r="W60" s="86"/>
      <c r="X60" s="86"/>
      <c r="Y60" s="86"/>
      <c r="Z60" s="86"/>
    </row>
    <row r="61" ht="22.5" customHeight="1">
      <c r="A61" s="84"/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6"/>
      <c r="U61" s="86"/>
      <c r="V61" s="86"/>
      <c r="W61" s="86"/>
      <c r="X61" s="86"/>
      <c r="Y61" s="86"/>
      <c r="Z61" s="86"/>
    </row>
    <row r="62" ht="22.5" customHeight="1">
      <c r="A62" s="84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6"/>
      <c r="U62" s="86"/>
      <c r="V62" s="86"/>
      <c r="W62" s="86"/>
      <c r="X62" s="86"/>
      <c r="Y62" s="86"/>
      <c r="Z62" s="86"/>
    </row>
    <row r="63" ht="22.5" customHeight="1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6"/>
      <c r="U63" s="86"/>
      <c r="V63" s="86"/>
      <c r="W63" s="86"/>
      <c r="X63" s="86"/>
      <c r="Y63" s="86"/>
      <c r="Z63" s="86"/>
    </row>
    <row r="64" ht="22.5" customHeight="1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6"/>
      <c r="U64" s="86"/>
      <c r="V64" s="86"/>
      <c r="W64" s="86"/>
      <c r="X64" s="86"/>
      <c r="Y64" s="86"/>
      <c r="Z64" s="86"/>
    </row>
    <row r="65" ht="22.5" customHeight="1">
      <c r="A65" s="84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6"/>
      <c r="U65" s="86"/>
      <c r="V65" s="86"/>
      <c r="W65" s="86"/>
      <c r="X65" s="86"/>
      <c r="Y65" s="86"/>
      <c r="Z65" s="86"/>
    </row>
    <row r="66" ht="22.5" customHeight="1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6"/>
      <c r="U66" s="86"/>
      <c r="V66" s="86"/>
      <c r="W66" s="86"/>
      <c r="X66" s="86"/>
      <c r="Y66" s="86"/>
      <c r="Z66" s="86"/>
    </row>
    <row r="67" ht="22.5" customHeight="1">
      <c r="A67" s="84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6"/>
      <c r="U67" s="86"/>
      <c r="V67" s="86"/>
      <c r="W67" s="86"/>
      <c r="X67" s="86"/>
      <c r="Y67" s="86"/>
      <c r="Z67" s="86"/>
    </row>
    <row r="68" ht="22.5" customHeight="1">
      <c r="A68" s="84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6"/>
      <c r="U68" s="86"/>
      <c r="V68" s="86"/>
      <c r="W68" s="86"/>
      <c r="X68" s="86"/>
      <c r="Y68" s="86"/>
      <c r="Z68" s="86"/>
    </row>
    <row r="69" ht="22.5" customHeight="1">
      <c r="A69" s="84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6"/>
      <c r="U69" s="86"/>
      <c r="V69" s="86"/>
      <c r="W69" s="86"/>
      <c r="X69" s="86"/>
      <c r="Y69" s="86"/>
      <c r="Z69" s="86"/>
    </row>
    <row r="70" ht="22.5" customHeight="1">
      <c r="A70" s="84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6"/>
      <c r="U70" s="86"/>
      <c r="V70" s="86"/>
      <c r="W70" s="86"/>
      <c r="X70" s="86"/>
      <c r="Y70" s="86"/>
      <c r="Z70" s="86"/>
    </row>
    <row r="71" ht="22.5" customHeight="1">
      <c r="A71" s="84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6"/>
      <c r="U71" s="86"/>
      <c r="V71" s="86"/>
      <c r="W71" s="86"/>
      <c r="X71" s="86"/>
      <c r="Y71" s="86"/>
      <c r="Z71" s="86"/>
    </row>
    <row r="72" ht="22.5" customHeight="1">
      <c r="A72" s="84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6"/>
      <c r="U72" s="86"/>
      <c r="V72" s="86"/>
      <c r="W72" s="86"/>
      <c r="X72" s="86"/>
      <c r="Y72" s="86"/>
      <c r="Z72" s="86"/>
    </row>
    <row r="73" ht="22.5" customHeight="1">
      <c r="A73" s="84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6"/>
      <c r="U73" s="86"/>
      <c r="V73" s="86"/>
      <c r="W73" s="86"/>
      <c r="X73" s="86"/>
      <c r="Y73" s="86"/>
      <c r="Z73" s="86"/>
    </row>
    <row r="74" ht="22.5" customHeight="1">
      <c r="A74" s="84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6"/>
      <c r="U74" s="86"/>
      <c r="V74" s="86"/>
      <c r="W74" s="86"/>
      <c r="X74" s="86"/>
      <c r="Y74" s="86"/>
      <c r="Z74" s="86"/>
    </row>
    <row r="75" ht="22.5" customHeight="1">
      <c r="A75" s="84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6"/>
      <c r="U75" s="86"/>
      <c r="V75" s="86"/>
      <c r="W75" s="86"/>
      <c r="X75" s="86"/>
      <c r="Y75" s="86"/>
      <c r="Z75" s="86"/>
    </row>
    <row r="76" ht="22.5" customHeight="1">
      <c r="A76" s="84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6"/>
      <c r="U76" s="86"/>
      <c r="V76" s="86"/>
      <c r="W76" s="86"/>
      <c r="X76" s="86"/>
      <c r="Y76" s="86"/>
      <c r="Z76" s="86"/>
    </row>
    <row r="77" ht="22.5" customHeight="1">
      <c r="A77" s="84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6"/>
      <c r="U77" s="86"/>
      <c r="V77" s="86"/>
      <c r="W77" s="86"/>
      <c r="X77" s="86"/>
      <c r="Y77" s="86"/>
      <c r="Z77" s="86"/>
    </row>
    <row r="78" ht="22.5" customHeight="1">
      <c r="A78" s="84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6"/>
      <c r="U78" s="86"/>
      <c r="V78" s="86"/>
      <c r="W78" s="86"/>
      <c r="X78" s="86"/>
      <c r="Y78" s="86"/>
      <c r="Z78" s="86"/>
    </row>
    <row r="79" ht="22.5" customHeight="1">
      <c r="A79" s="84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6"/>
      <c r="U79" s="86"/>
      <c r="V79" s="86"/>
      <c r="W79" s="86"/>
      <c r="X79" s="86"/>
      <c r="Y79" s="86"/>
      <c r="Z79" s="86"/>
    </row>
    <row r="80" ht="22.5" customHeight="1">
      <c r="A80" s="84"/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6"/>
      <c r="U80" s="86"/>
      <c r="V80" s="86"/>
      <c r="W80" s="86"/>
      <c r="X80" s="86"/>
      <c r="Y80" s="86"/>
      <c r="Z80" s="86"/>
    </row>
    <row r="81" ht="22.5" customHeight="1">
      <c r="A81" s="84"/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6"/>
      <c r="U81" s="86"/>
      <c r="V81" s="86"/>
      <c r="W81" s="86"/>
      <c r="X81" s="86"/>
      <c r="Y81" s="86"/>
      <c r="Z81" s="86"/>
    </row>
    <row r="82" ht="22.5" customHeight="1">
      <c r="A82" s="84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6"/>
      <c r="U82" s="86"/>
      <c r="V82" s="86"/>
      <c r="W82" s="86"/>
      <c r="X82" s="86"/>
      <c r="Y82" s="86"/>
      <c r="Z82" s="86"/>
    </row>
    <row r="83" ht="22.5" customHeight="1">
      <c r="A83" s="84"/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6"/>
      <c r="U83" s="86"/>
      <c r="V83" s="86"/>
      <c r="W83" s="86"/>
      <c r="X83" s="86"/>
      <c r="Y83" s="86"/>
      <c r="Z83" s="86"/>
    </row>
    <row r="84" ht="22.5" customHeight="1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6"/>
      <c r="U84" s="86"/>
      <c r="V84" s="86"/>
      <c r="W84" s="86"/>
      <c r="X84" s="86"/>
      <c r="Y84" s="86"/>
      <c r="Z84" s="86"/>
    </row>
    <row r="85" ht="22.5" customHeight="1">
      <c r="A85" s="84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6"/>
      <c r="U85" s="86"/>
      <c r="V85" s="86"/>
      <c r="W85" s="86"/>
      <c r="X85" s="86"/>
      <c r="Y85" s="86"/>
      <c r="Z85" s="86"/>
    </row>
    <row r="86" ht="22.5" customHeight="1">
      <c r="A86" s="84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6"/>
      <c r="U86" s="86"/>
      <c r="V86" s="86"/>
      <c r="W86" s="86"/>
      <c r="X86" s="86"/>
      <c r="Y86" s="86"/>
      <c r="Z86" s="86"/>
    </row>
    <row r="87" ht="22.5" customHeight="1">
      <c r="A87" s="84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6"/>
      <c r="U87" s="86"/>
      <c r="V87" s="86"/>
      <c r="W87" s="86"/>
      <c r="X87" s="86"/>
      <c r="Y87" s="86"/>
      <c r="Z87" s="86"/>
    </row>
    <row r="88" ht="22.5" customHeight="1">
      <c r="A88" s="84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6"/>
      <c r="U88" s="86"/>
      <c r="V88" s="86"/>
      <c r="W88" s="86"/>
      <c r="X88" s="86"/>
      <c r="Y88" s="86"/>
      <c r="Z88" s="86"/>
    </row>
    <row r="89" ht="22.5" customHeight="1">
      <c r="A89" s="84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6"/>
      <c r="U89" s="86"/>
      <c r="V89" s="86"/>
      <c r="W89" s="86"/>
      <c r="X89" s="86"/>
      <c r="Y89" s="86"/>
      <c r="Z89" s="86"/>
    </row>
    <row r="90" ht="22.5" customHeight="1">
      <c r="A90" s="84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6"/>
      <c r="U90" s="86"/>
      <c r="V90" s="86"/>
      <c r="W90" s="86"/>
      <c r="X90" s="86"/>
      <c r="Y90" s="86"/>
      <c r="Z90" s="86"/>
    </row>
    <row r="91" ht="22.5" customHeight="1">
      <c r="A91" s="84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6"/>
      <c r="U91" s="86"/>
      <c r="V91" s="86"/>
      <c r="W91" s="86"/>
      <c r="X91" s="86"/>
      <c r="Y91" s="86"/>
      <c r="Z91" s="86"/>
    </row>
    <row r="92" ht="22.5" customHeight="1">
      <c r="A92" s="84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6"/>
      <c r="U92" s="86"/>
      <c r="V92" s="86"/>
      <c r="W92" s="86"/>
      <c r="X92" s="86"/>
      <c r="Y92" s="86"/>
      <c r="Z92" s="86"/>
    </row>
    <row r="93" ht="22.5" customHeight="1">
      <c r="A93" s="84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6"/>
      <c r="U93" s="86"/>
      <c r="V93" s="86"/>
      <c r="W93" s="86"/>
      <c r="X93" s="86"/>
      <c r="Y93" s="86"/>
      <c r="Z93" s="86"/>
    </row>
    <row r="94" ht="22.5" customHeight="1">
      <c r="A94" s="84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6"/>
      <c r="U94" s="86"/>
      <c r="V94" s="86"/>
      <c r="W94" s="86"/>
      <c r="X94" s="86"/>
      <c r="Y94" s="86"/>
      <c r="Z94" s="86"/>
    </row>
    <row r="95" ht="22.5" customHeight="1">
      <c r="A95" s="84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6"/>
      <c r="U95" s="86"/>
      <c r="V95" s="86"/>
      <c r="W95" s="86"/>
      <c r="X95" s="86"/>
      <c r="Y95" s="86"/>
      <c r="Z95" s="86"/>
    </row>
    <row r="96" ht="22.5" customHeight="1">
      <c r="A96" s="84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6"/>
      <c r="U96" s="86"/>
      <c r="V96" s="86"/>
      <c r="W96" s="86"/>
      <c r="X96" s="86"/>
      <c r="Y96" s="86"/>
      <c r="Z96" s="86"/>
    </row>
    <row r="97" ht="22.5" customHeight="1">
      <c r="A97" s="84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6"/>
      <c r="U97" s="86"/>
      <c r="V97" s="86"/>
      <c r="W97" s="86"/>
      <c r="X97" s="86"/>
      <c r="Y97" s="86"/>
      <c r="Z97" s="86"/>
    </row>
    <row r="98" ht="22.5" customHeight="1">
      <c r="A98" s="84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6"/>
      <c r="U98" s="86"/>
      <c r="V98" s="86"/>
      <c r="W98" s="86"/>
      <c r="X98" s="86"/>
      <c r="Y98" s="86"/>
      <c r="Z98" s="86"/>
    </row>
    <row r="99" ht="22.5" customHeight="1">
      <c r="A99" s="84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6"/>
      <c r="U99" s="86"/>
      <c r="V99" s="86"/>
      <c r="W99" s="86"/>
      <c r="X99" s="86"/>
      <c r="Y99" s="86"/>
      <c r="Z99" s="86"/>
    </row>
    <row r="100" ht="22.5" customHeight="1">
      <c r="A100" s="84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6"/>
      <c r="U100" s="86"/>
      <c r="V100" s="86"/>
      <c r="W100" s="86"/>
      <c r="X100" s="86"/>
      <c r="Y100" s="86"/>
      <c r="Z100" s="86"/>
    </row>
    <row r="101" ht="22.5" customHeight="1">
      <c r="A101" s="84"/>
      <c r="B101" s="84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6"/>
      <c r="U101" s="86"/>
      <c r="V101" s="86"/>
      <c r="W101" s="86"/>
      <c r="X101" s="86"/>
      <c r="Y101" s="86"/>
      <c r="Z101" s="86"/>
    </row>
    <row r="102" ht="22.5" customHeight="1">
      <c r="A102" s="84"/>
      <c r="B102" s="84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6"/>
      <c r="U102" s="86"/>
      <c r="V102" s="86"/>
      <c r="W102" s="86"/>
      <c r="X102" s="86"/>
      <c r="Y102" s="86"/>
      <c r="Z102" s="86"/>
    </row>
    <row r="103" ht="22.5" customHeight="1">
      <c r="A103" s="84"/>
      <c r="B103" s="84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6"/>
      <c r="U103" s="86"/>
      <c r="V103" s="86"/>
      <c r="W103" s="86"/>
      <c r="X103" s="86"/>
      <c r="Y103" s="86"/>
      <c r="Z103" s="86"/>
    </row>
    <row r="104" ht="22.5" customHeight="1">
      <c r="A104" s="84"/>
      <c r="B104" s="84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6"/>
      <c r="U104" s="86"/>
      <c r="V104" s="86"/>
      <c r="W104" s="86"/>
      <c r="X104" s="86"/>
      <c r="Y104" s="86"/>
      <c r="Z104" s="86"/>
    </row>
    <row r="105" ht="22.5" customHeight="1">
      <c r="A105" s="84"/>
      <c r="B105" s="84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6"/>
      <c r="U105" s="86"/>
      <c r="V105" s="86"/>
      <c r="W105" s="86"/>
      <c r="X105" s="86"/>
      <c r="Y105" s="86"/>
      <c r="Z105" s="86"/>
    </row>
    <row r="106" ht="22.5" customHeight="1">
      <c r="A106" s="84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6"/>
      <c r="U106" s="86"/>
      <c r="V106" s="86"/>
      <c r="W106" s="86"/>
      <c r="X106" s="86"/>
      <c r="Y106" s="86"/>
      <c r="Z106" s="86"/>
    </row>
    <row r="107" ht="22.5" customHeight="1">
      <c r="A107" s="84"/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6"/>
      <c r="U107" s="86"/>
      <c r="V107" s="86"/>
      <c r="W107" s="86"/>
      <c r="X107" s="86"/>
      <c r="Y107" s="86"/>
      <c r="Z107" s="86"/>
    </row>
    <row r="108" ht="22.5" customHeight="1">
      <c r="A108" s="84"/>
      <c r="B108" s="84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6"/>
      <c r="U108" s="86"/>
      <c r="V108" s="86"/>
      <c r="W108" s="86"/>
      <c r="X108" s="86"/>
      <c r="Y108" s="86"/>
      <c r="Z108" s="86"/>
    </row>
    <row r="109" ht="22.5" customHeight="1">
      <c r="A109" s="84"/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6"/>
      <c r="U109" s="86"/>
      <c r="V109" s="86"/>
      <c r="W109" s="86"/>
      <c r="X109" s="86"/>
      <c r="Y109" s="86"/>
      <c r="Z109" s="86"/>
    </row>
    <row r="110" ht="22.5" customHeight="1">
      <c r="A110" s="84"/>
      <c r="B110" s="84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6"/>
      <c r="U110" s="86"/>
      <c r="V110" s="86"/>
      <c r="W110" s="86"/>
      <c r="X110" s="86"/>
      <c r="Y110" s="86"/>
      <c r="Z110" s="86"/>
    </row>
    <row r="111" ht="22.5" customHeight="1">
      <c r="A111" s="84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6"/>
      <c r="U111" s="86"/>
      <c r="V111" s="86"/>
      <c r="W111" s="86"/>
      <c r="X111" s="86"/>
      <c r="Y111" s="86"/>
      <c r="Z111" s="86"/>
    </row>
    <row r="112" ht="22.5" customHeight="1">
      <c r="A112" s="84"/>
      <c r="B112" s="84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6"/>
      <c r="U112" s="86"/>
      <c r="V112" s="86"/>
      <c r="W112" s="86"/>
      <c r="X112" s="86"/>
      <c r="Y112" s="86"/>
      <c r="Z112" s="86"/>
    </row>
    <row r="113" ht="22.5" customHeight="1">
      <c r="A113" s="84"/>
      <c r="B113" s="84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6"/>
      <c r="U113" s="86"/>
      <c r="V113" s="86"/>
      <c r="W113" s="86"/>
      <c r="X113" s="86"/>
      <c r="Y113" s="86"/>
      <c r="Z113" s="86"/>
    </row>
    <row r="114" ht="22.5" customHeight="1">
      <c r="A114" s="84"/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6"/>
      <c r="U114" s="86"/>
      <c r="V114" s="86"/>
      <c r="W114" s="86"/>
      <c r="X114" s="86"/>
      <c r="Y114" s="86"/>
      <c r="Z114" s="86"/>
    </row>
    <row r="115" ht="22.5" customHeight="1">
      <c r="A115" s="84"/>
      <c r="B115" s="84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6"/>
      <c r="U115" s="86"/>
      <c r="V115" s="86"/>
      <c r="W115" s="86"/>
      <c r="X115" s="86"/>
      <c r="Y115" s="86"/>
      <c r="Z115" s="86"/>
    </row>
    <row r="116" ht="22.5" customHeight="1">
      <c r="A116" s="84"/>
      <c r="B116" s="84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6"/>
      <c r="U116" s="86"/>
      <c r="V116" s="86"/>
      <c r="W116" s="86"/>
      <c r="X116" s="86"/>
      <c r="Y116" s="86"/>
      <c r="Z116" s="86"/>
    </row>
    <row r="117" ht="22.5" customHeight="1">
      <c r="A117" s="84"/>
      <c r="B117" s="84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6"/>
      <c r="U117" s="86"/>
      <c r="V117" s="86"/>
      <c r="W117" s="86"/>
      <c r="X117" s="86"/>
      <c r="Y117" s="86"/>
      <c r="Z117" s="86"/>
    </row>
    <row r="118" ht="22.5" customHeight="1">
      <c r="A118" s="84"/>
      <c r="B118" s="84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6"/>
      <c r="U118" s="86"/>
      <c r="V118" s="86"/>
      <c r="W118" s="86"/>
      <c r="X118" s="86"/>
      <c r="Y118" s="86"/>
      <c r="Z118" s="86"/>
    </row>
    <row r="119" ht="22.5" customHeight="1">
      <c r="A119" s="84"/>
      <c r="B119" s="84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6"/>
      <c r="U119" s="86"/>
      <c r="V119" s="86"/>
      <c r="W119" s="86"/>
      <c r="X119" s="86"/>
      <c r="Y119" s="86"/>
      <c r="Z119" s="86"/>
    </row>
    <row r="120" ht="22.5" customHeight="1">
      <c r="A120" s="84"/>
      <c r="B120" s="84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6"/>
      <c r="U120" s="86"/>
      <c r="V120" s="86"/>
      <c r="W120" s="86"/>
      <c r="X120" s="86"/>
      <c r="Y120" s="86"/>
      <c r="Z120" s="86"/>
    </row>
    <row r="121" ht="22.5" customHeight="1">
      <c r="A121" s="84"/>
      <c r="B121" s="84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6"/>
      <c r="U121" s="86"/>
      <c r="V121" s="86"/>
      <c r="W121" s="86"/>
      <c r="X121" s="86"/>
      <c r="Y121" s="86"/>
      <c r="Z121" s="86"/>
    </row>
    <row r="122" ht="22.5" customHeight="1">
      <c r="A122" s="84"/>
      <c r="B122" s="84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6"/>
      <c r="U122" s="86"/>
      <c r="V122" s="86"/>
      <c r="W122" s="86"/>
      <c r="X122" s="86"/>
      <c r="Y122" s="86"/>
      <c r="Z122" s="86"/>
    </row>
    <row r="123" ht="22.5" customHeight="1">
      <c r="A123" s="84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6"/>
      <c r="U123" s="86"/>
      <c r="V123" s="86"/>
      <c r="W123" s="86"/>
      <c r="X123" s="86"/>
      <c r="Y123" s="86"/>
      <c r="Z123" s="86"/>
    </row>
    <row r="124" ht="22.5" customHeight="1">
      <c r="A124" s="84"/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6"/>
      <c r="U124" s="86"/>
      <c r="V124" s="86"/>
      <c r="W124" s="86"/>
      <c r="X124" s="86"/>
      <c r="Y124" s="86"/>
      <c r="Z124" s="86"/>
    </row>
    <row r="125" ht="22.5" customHeight="1">
      <c r="A125" s="84"/>
      <c r="B125" s="84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6"/>
      <c r="U125" s="86"/>
      <c r="V125" s="86"/>
      <c r="W125" s="86"/>
      <c r="X125" s="86"/>
      <c r="Y125" s="86"/>
      <c r="Z125" s="86"/>
    </row>
    <row r="126" ht="22.5" customHeight="1">
      <c r="A126" s="84"/>
      <c r="B126" s="84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6"/>
      <c r="U126" s="86"/>
      <c r="V126" s="86"/>
      <c r="W126" s="86"/>
      <c r="X126" s="86"/>
      <c r="Y126" s="86"/>
      <c r="Z126" s="86"/>
    </row>
    <row r="127" ht="22.5" customHeight="1">
      <c r="A127" s="84"/>
      <c r="B127" s="84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6"/>
      <c r="U127" s="86"/>
      <c r="V127" s="86"/>
      <c r="W127" s="86"/>
      <c r="X127" s="86"/>
      <c r="Y127" s="86"/>
      <c r="Z127" s="86"/>
    </row>
    <row r="128" ht="22.5" customHeight="1">
      <c r="A128" s="84"/>
      <c r="B128" s="84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6"/>
      <c r="U128" s="86"/>
      <c r="V128" s="86"/>
      <c r="W128" s="86"/>
      <c r="X128" s="86"/>
      <c r="Y128" s="86"/>
      <c r="Z128" s="86"/>
    </row>
    <row r="129" ht="22.5" customHeight="1">
      <c r="A129" s="84"/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6"/>
      <c r="U129" s="86"/>
      <c r="V129" s="86"/>
      <c r="W129" s="86"/>
      <c r="X129" s="86"/>
      <c r="Y129" s="86"/>
      <c r="Z129" s="86"/>
    </row>
    <row r="130" ht="22.5" customHeight="1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6"/>
      <c r="U130" s="86"/>
      <c r="V130" s="86"/>
      <c r="W130" s="86"/>
      <c r="X130" s="86"/>
      <c r="Y130" s="86"/>
      <c r="Z130" s="86"/>
    </row>
    <row r="131" ht="22.5" customHeight="1">
      <c r="A131" s="84"/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6"/>
      <c r="U131" s="86"/>
      <c r="V131" s="86"/>
      <c r="W131" s="86"/>
      <c r="X131" s="86"/>
      <c r="Y131" s="86"/>
      <c r="Z131" s="86"/>
    </row>
    <row r="132" ht="22.5" customHeight="1">
      <c r="A132" s="84"/>
      <c r="B132" s="84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6"/>
      <c r="U132" s="86"/>
      <c r="V132" s="86"/>
      <c r="W132" s="86"/>
      <c r="X132" s="86"/>
      <c r="Y132" s="86"/>
      <c r="Z132" s="86"/>
    </row>
    <row r="133" ht="22.5" customHeight="1">
      <c r="A133" s="84"/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6"/>
      <c r="U133" s="86"/>
      <c r="V133" s="86"/>
      <c r="W133" s="86"/>
      <c r="X133" s="86"/>
      <c r="Y133" s="86"/>
      <c r="Z133" s="86"/>
    </row>
    <row r="134" ht="22.5" customHeight="1">
      <c r="A134" s="84"/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6"/>
      <c r="U134" s="86"/>
      <c r="V134" s="86"/>
      <c r="W134" s="86"/>
      <c r="X134" s="86"/>
      <c r="Y134" s="86"/>
      <c r="Z134" s="86"/>
    </row>
    <row r="135" ht="22.5" customHeight="1">
      <c r="A135" s="84"/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6"/>
      <c r="U135" s="86"/>
      <c r="V135" s="86"/>
      <c r="W135" s="86"/>
      <c r="X135" s="86"/>
      <c r="Y135" s="86"/>
      <c r="Z135" s="86"/>
    </row>
    <row r="136" ht="22.5" customHeight="1">
      <c r="A136" s="84"/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6"/>
      <c r="U136" s="86"/>
      <c r="V136" s="86"/>
      <c r="W136" s="86"/>
      <c r="X136" s="86"/>
      <c r="Y136" s="86"/>
      <c r="Z136" s="86"/>
    </row>
    <row r="137" ht="22.5" customHeight="1">
      <c r="A137" s="84"/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6"/>
      <c r="U137" s="86"/>
      <c r="V137" s="86"/>
      <c r="W137" s="86"/>
      <c r="X137" s="86"/>
      <c r="Y137" s="86"/>
      <c r="Z137" s="86"/>
    </row>
    <row r="138" ht="22.5" customHeight="1">
      <c r="A138" s="84"/>
      <c r="B138" s="84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6"/>
      <c r="U138" s="86"/>
      <c r="V138" s="86"/>
      <c r="W138" s="86"/>
      <c r="X138" s="86"/>
      <c r="Y138" s="86"/>
      <c r="Z138" s="86"/>
    </row>
    <row r="139" ht="22.5" customHeight="1">
      <c r="A139" s="84"/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6"/>
      <c r="U139" s="86"/>
      <c r="V139" s="86"/>
      <c r="W139" s="86"/>
      <c r="X139" s="86"/>
      <c r="Y139" s="86"/>
      <c r="Z139" s="86"/>
    </row>
    <row r="140" ht="22.5" customHeight="1">
      <c r="A140" s="84"/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6"/>
      <c r="U140" s="86"/>
      <c r="V140" s="86"/>
      <c r="W140" s="86"/>
      <c r="X140" s="86"/>
      <c r="Y140" s="86"/>
      <c r="Z140" s="86"/>
    </row>
    <row r="141" ht="22.5" customHeight="1">
      <c r="A141" s="84"/>
      <c r="B141" s="84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6"/>
      <c r="U141" s="86"/>
      <c r="V141" s="86"/>
      <c r="W141" s="86"/>
      <c r="X141" s="86"/>
      <c r="Y141" s="86"/>
      <c r="Z141" s="86"/>
    </row>
    <row r="142" ht="22.5" customHeight="1">
      <c r="A142" s="84"/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6"/>
      <c r="U142" s="86"/>
      <c r="V142" s="86"/>
      <c r="W142" s="86"/>
      <c r="X142" s="86"/>
      <c r="Y142" s="86"/>
      <c r="Z142" s="86"/>
    </row>
    <row r="143" ht="22.5" customHeight="1">
      <c r="A143" s="84"/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6"/>
      <c r="U143" s="86"/>
      <c r="V143" s="86"/>
      <c r="W143" s="86"/>
      <c r="X143" s="86"/>
      <c r="Y143" s="86"/>
      <c r="Z143" s="86"/>
    </row>
    <row r="144" ht="22.5" customHeight="1">
      <c r="A144" s="84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6"/>
      <c r="U144" s="86"/>
      <c r="V144" s="86"/>
      <c r="W144" s="86"/>
      <c r="X144" s="86"/>
      <c r="Y144" s="86"/>
      <c r="Z144" s="86"/>
    </row>
    <row r="145" ht="22.5" customHeight="1">
      <c r="A145" s="84"/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6"/>
      <c r="U145" s="86"/>
      <c r="V145" s="86"/>
      <c r="W145" s="86"/>
      <c r="X145" s="86"/>
      <c r="Y145" s="86"/>
      <c r="Z145" s="86"/>
    </row>
    <row r="146" ht="22.5" customHeight="1">
      <c r="A146" s="84"/>
      <c r="B146" s="8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6"/>
      <c r="U146" s="86"/>
      <c r="V146" s="86"/>
      <c r="W146" s="86"/>
      <c r="X146" s="86"/>
      <c r="Y146" s="86"/>
      <c r="Z146" s="86"/>
    </row>
    <row r="147" ht="22.5" customHeight="1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6"/>
      <c r="U147" s="86"/>
      <c r="V147" s="86"/>
      <c r="W147" s="86"/>
      <c r="X147" s="86"/>
      <c r="Y147" s="86"/>
      <c r="Z147" s="86"/>
    </row>
    <row r="148" ht="22.5" customHeight="1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6"/>
      <c r="U148" s="86"/>
      <c r="V148" s="86"/>
      <c r="W148" s="86"/>
      <c r="X148" s="86"/>
      <c r="Y148" s="86"/>
      <c r="Z148" s="86"/>
    </row>
    <row r="149" ht="22.5" customHeight="1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6"/>
      <c r="U149" s="86"/>
      <c r="V149" s="86"/>
      <c r="W149" s="86"/>
      <c r="X149" s="86"/>
      <c r="Y149" s="86"/>
      <c r="Z149" s="86"/>
    </row>
    <row r="150" ht="22.5" customHeight="1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6"/>
      <c r="U150" s="86"/>
      <c r="V150" s="86"/>
      <c r="W150" s="86"/>
      <c r="X150" s="86"/>
      <c r="Y150" s="86"/>
      <c r="Z150" s="86"/>
    </row>
    <row r="151" ht="22.5" customHeight="1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6"/>
      <c r="U151" s="86"/>
      <c r="V151" s="86"/>
      <c r="W151" s="86"/>
      <c r="X151" s="86"/>
      <c r="Y151" s="86"/>
      <c r="Z151" s="86"/>
    </row>
    <row r="152" ht="22.5" customHeight="1">
      <c r="A152" s="84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6"/>
      <c r="U152" s="86"/>
      <c r="V152" s="86"/>
      <c r="W152" s="86"/>
      <c r="X152" s="86"/>
      <c r="Y152" s="86"/>
      <c r="Z152" s="86"/>
    </row>
    <row r="153" ht="22.5" customHeight="1">
      <c r="A153" s="84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6"/>
      <c r="U153" s="86"/>
      <c r="V153" s="86"/>
      <c r="W153" s="86"/>
      <c r="X153" s="86"/>
      <c r="Y153" s="86"/>
      <c r="Z153" s="86"/>
    </row>
    <row r="154" ht="22.5" customHeight="1">
      <c r="A154" s="84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6"/>
      <c r="U154" s="86"/>
      <c r="V154" s="86"/>
      <c r="W154" s="86"/>
      <c r="X154" s="86"/>
      <c r="Y154" s="86"/>
      <c r="Z154" s="86"/>
    </row>
    <row r="155" ht="22.5" customHeight="1">
      <c r="A155" s="84"/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6"/>
      <c r="U155" s="86"/>
      <c r="V155" s="86"/>
      <c r="W155" s="86"/>
      <c r="X155" s="86"/>
      <c r="Y155" s="86"/>
      <c r="Z155" s="86"/>
    </row>
    <row r="156" ht="22.5" customHeight="1">
      <c r="A156" s="84"/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6"/>
      <c r="U156" s="86"/>
      <c r="V156" s="86"/>
      <c r="W156" s="86"/>
      <c r="X156" s="86"/>
      <c r="Y156" s="86"/>
      <c r="Z156" s="86"/>
    </row>
    <row r="157" ht="22.5" customHeight="1">
      <c r="A157" s="84"/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6"/>
      <c r="U157" s="86"/>
      <c r="V157" s="86"/>
      <c r="W157" s="86"/>
      <c r="X157" s="86"/>
      <c r="Y157" s="86"/>
      <c r="Z157" s="86"/>
    </row>
    <row r="158" ht="22.5" customHeight="1">
      <c r="A158" s="84"/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6"/>
      <c r="U158" s="86"/>
      <c r="V158" s="86"/>
      <c r="W158" s="86"/>
      <c r="X158" s="86"/>
      <c r="Y158" s="86"/>
      <c r="Z158" s="86"/>
    </row>
    <row r="159" ht="22.5" customHeight="1">
      <c r="A159" s="84"/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6"/>
      <c r="U159" s="86"/>
      <c r="V159" s="86"/>
      <c r="W159" s="86"/>
      <c r="X159" s="86"/>
      <c r="Y159" s="86"/>
      <c r="Z159" s="86"/>
    </row>
    <row r="160" ht="22.5" customHeight="1">
      <c r="A160" s="84"/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6"/>
      <c r="U160" s="86"/>
      <c r="V160" s="86"/>
      <c r="W160" s="86"/>
      <c r="X160" s="86"/>
      <c r="Y160" s="86"/>
      <c r="Z160" s="86"/>
    </row>
    <row r="161" ht="22.5" customHeight="1">
      <c r="A161" s="84"/>
      <c r="B161" s="84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6"/>
      <c r="U161" s="86"/>
      <c r="V161" s="86"/>
      <c r="W161" s="86"/>
      <c r="X161" s="86"/>
      <c r="Y161" s="86"/>
      <c r="Z161" s="86"/>
    </row>
    <row r="162" ht="22.5" customHeight="1">
      <c r="A162" s="84"/>
      <c r="B162" s="84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6"/>
      <c r="U162" s="86"/>
      <c r="V162" s="86"/>
      <c r="W162" s="86"/>
      <c r="X162" s="86"/>
      <c r="Y162" s="86"/>
      <c r="Z162" s="86"/>
    </row>
    <row r="163" ht="22.5" customHeight="1">
      <c r="A163" s="84"/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6"/>
      <c r="U163" s="86"/>
      <c r="V163" s="86"/>
      <c r="W163" s="86"/>
      <c r="X163" s="86"/>
      <c r="Y163" s="86"/>
      <c r="Z163" s="86"/>
    </row>
    <row r="164" ht="22.5" customHeight="1">
      <c r="A164" s="84"/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6"/>
      <c r="U164" s="86"/>
      <c r="V164" s="86"/>
      <c r="W164" s="86"/>
      <c r="X164" s="86"/>
      <c r="Y164" s="86"/>
      <c r="Z164" s="86"/>
    </row>
    <row r="165" ht="22.5" customHeight="1">
      <c r="A165" s="84"/>
      <c r="B165" s="84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6"/>
      <c r="U165" s="86"/>
      <c r="V165" s="86"/>
      <c r="W165" s="86"/>
      <c r="X165" s="86"/>
      <c r="Y165" s="86"/>
      <c r="Z165" s="86"/>
    </row>
    <row r="166" ht="22.5" customHeight="1">
      <c r="A166" s="84"/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6"/>
      <c r="U166" s="86"/>
      <c r="V166" s="86"/>
      <c r="W166" s="86"/>
      <c r="X166" s="86"/>
      <c r="Y166" s="86"/>
      <c r="Z166" s="86"/>
    </row>
    <row r="167" ht="22.5" customHeight="1">
      <c r="A167" s="84"/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6"/>
      <c r="U167" s="86"/>
      <c r="V167" s="86"/>
      <c r="W167" s="86"/>
      <c r="X167" s="86"/>
      <c r="Y167" s="86"/>
      <c r="Z167" s="86"/>
    </row>
    <row r="168" ht="22.5" customHeight="1">
      <c r="A168" s="84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6"/>
      <c r="U168" s="86"/>
      <c r="V168" s="86"/>
      <c r="W168" s="86"/>
      <c r="X168" s="86"/>
      <c r="Y168" s="86"/>
      <c r="Z168" s="86"/>
    </row>
    <row r="169" ht="22.5" customHeight="1">
      <c r="A169" s="84"/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6"/>
      <c r="U169" s="86"/>
      <c r="V169" s="86"/>
      <c r="W169" s="86"/>
      <c r="X169" s="86"/>
      <c r="Y169" s="86"/>
      <c r="Z169" s="86"/>
    </row>
    <row r="170" ht="22.5" customHeight="1">
      <c r="A170" s="84"/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6"/>
      <c r="U170" s="86"/>
      <c r="V170" s="86"/>
      <c r="W170" s="86"/>
      <c r="X170" s="86"/>
      <c r="Y170" s="86"/>
      <c r="Z170" s="86"/>
    </row>
    <row r="171" ht="22.5" customHeight="1">
      <c r="A171" s="84"/>
      <c r="B171" s="84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6"/>
      <c r="U171" s="86"/>
      <c r="V171" s="86"/>
      <c r="W171" s="86"/>
      <c r="X171" s="86"/>
      <c r="Y171" s="86"/>
      <c r="Z171" s="86"/>
    </row>
    <row r="172" ht="22.5" customHeight="1">
      <c r="A172" s="84"/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6"/>
      <c r="U172" s="86"/>
      <c r="V172" s="86"/>
      <c r="W172" s="86"/>
      <c r="X172" s="86"/>
      <c r="Y172" s="86"/>
      <c r="Z172" s="86"/>
    </row>
    <row r="173" ht="22.5" customHeight="1">
      <c r="A173" s="84"/>
      <c r="B173" s="84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6"/>
      <c r="U173" s="86"/>
      <c r="V173" s="86"/>
      <c r="W173" s="86"/>
      <c r="X173" s="86"/>
      <c r="Y173" s="86"/>
      <c r="Z173" s="86"/>
    </row>
    <row r="174" ht="22.5" customHeight="1">
      <c r="A174" s="84"/>
      <c r="B174" s="84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6"/>
      <c r="U174" s="86"/>
      <c r="V174" s="86"/>
      <c r="W174" s="86"/>
      <c r="X174" s="86"/>
      <c r="Y174" s="86"/>
      <c r="Z174" s="86"/>
    </row>
    <row r="175" ht="22.5" customHeight="1">
      <c r="A175" s="84"/>
      <c r="B175" s="84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6"/>
      <c r="U175" s="86"/>
      <c r="V175" s="86"/>
      <c r="W175" s="86"/>
      <c r="X175" s="86"/>
      <c r="Y175" s="86"/>
      <c r="Z175" s="86"/>
    </row>
    <row r="176" ht="22.5" customHeight="1">
      <c r="A176" s="84"/>
      <c r="B176" s="84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6"/>
      <c r="U176" s="86"/>
      <c r="V176" s="86"/>
      <c r="W176" s="86"/>
      <c r="X176" s="86"/>
      <c r="Y176" s="86"/>
      <c r="Z176" s="86"/>
    </row>
    <row r="177" ht="22.5" customHeight="1">
      <c r="A177" s="84"/>
      <c r="B177" s="84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6"/>
      <c r="U177" s="86"/>
      <c r="V177" s="86"/>
      <c r="W177" s="86"/>
      <c r="X177" s="86"/>
      <c r="Y177" s="86"/>
      <c r="Z177" s="86"/>
    </row>
    <row r="178" ht="22.5" customHeight="1">
      <c r="A178" s="84"/>
      <c r="B178" s="84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6"/>
      <c r="U178" s="86"/>
      <c r="V178" s="86"/>
      <c r="W178" s="86"/>
      <c r="X178" s="86"/>
      <c r="Y178" s="86"/>
      <c r="Z178" s="86"/>
    </row>
    <row r="179" ht="22.5" customHeight="1">
      <c r="A179" s="84"/>
      <c r="B179" s="84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6"/>
      <c r="U179" s="86"/>
      <c r="V179" s="86"/>
      <c r="W179" s="86"/>
      <c r="X179" s="86"/>
      <c r="Y179" s="86"/>
      <c r="Z179" s="86"/>
    </row>
    <row r="180" ht="22.5" customHeight="1">
      <c r="A180" s="84"/>
      <c r="B180" s="84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6"/>
      <c r="U180" s="86"/>
      <c r="V180" s="86"/>
      <c r="W180" s="86"/>
      <c r="X180" s="86"/>
      <c r="Y180" s="86"/>
      <c r="Z180" s="86"/>
    </row>
    <row r="181" ht="22.5" customHeight="1">
      <c r="A181" s="84"/>
      <c r="B181" s="84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6"/>
      <c r="U181" s="86"/>
      <c r="V181" s="86"/>
      <c r="W181" s="86"/>
      <c r="X181" s="86"/>
      <c r="Y181" s="86"/>
      <c r="Z181" s="86"/>
    </row>
    <row r="182" ht="22.5" customHeight="1">
      <c r="A182" s="84"/>
      <c r="B182" s="84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6"/>
      <c r="U182" s="86"/>
      <c r="V182" s="86"/>
      <c r="W182" s="86"/>
      <c r="X182" s="86"/>
      <c r="Y182" s="86"/>
      <c r="Z182" s="86"/>
    </row>
    <row r="183" ht="22.5" customHeight="1">
      <c r="A183" s="84"/>
      <c r="B183" s="84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6"/>
      <c r="U183" s="86"/>
      <c r="V183" s="86"/>
      <c r="W183" s="86"/>
      <c r="X183" s="86"/>
      <c r="Y183" s="86"/>
      <c r="Z183" s="86"/>
    </row>
    <row r="184" ht="22.5" customHeight="1">
      <c r="A184" s="84"/>
      <c r="B184" s="84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6"/>
      <c r="U184" s="86"/>
      <c r="V184" s="86"/>
      <c r="W184" s="86"/>
      <c r="X184" s="86"/>
      <c r="Y184" s="86"/>
      <c r="Z184" s="86"/>
    </row>
    <row r="185" ht="22.5" customHeight="1">
      <c r="A185" s="84"/>
      <c r="B185" s="84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6"/>
      <c r="U185" s="86"/>
      <c r="V185" s="86"/>
      <c r="W185" s="86"/>
      <c r="X185" s="86"/>
      <c r="Y185" s="86"/>
      <c r="Z185" s="86"/>
    </row>
    <row r="186" ht="22.5" customHeight="1">
      <c r="A186" s="84"/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6"/>
      <c r="U186" s="86"/>
      <c r="V186" s="86"/>
      <c r="W186" s="86"/>
      <c r="X186" s="86"/>
      <c r="Y186" s="86"/>
      <c r="Z186" s="86"/>
    </row>
    <row r="187" ht="22.5" customHeight="1">
      <c r="A187" s="84"/>
      <c r="B187" s="84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6"/>
      <c r="U187" s="86"/>
      <c r="V187" s="86"/>
      <c r="W187" s="86"/>
      <c r="X187" s="86"/>
      <c r="Y187" s="86"/>
      <c r="Z187" s="86"/>
    </row>
    <row r="188" ht="22.5" customHeight="1">
      <c r="A188" s="84"/>
      <c r="B188" s="84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6"/>
      <c r="U188" s="86"/>
      <c r="V188" s="86"/>
      <c r="W188" s="86"/>
      <c r="X188" s="86"/>
      <c r="Y188" s="86"/>
      <c r="Z188" s="86"/>
    </row>
    <row r="189" ht="22.5" customHeight="1">
      <c r="A189" s="84"/>
      <c r="B189" s="84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6"/>
      <c r="U189" s="86"/>
      <c r="V189" s="86"/>
      <c r="W189" s="86"/>
      <c r="X189" s="86"/>
      <c r="Y189" s="86"/>
      <c r="Z189" s="86"/>
    </row>
    <row r="190" ht="22.5" customHeight="1">
      <c r="A190" s="84"/>
      <c r="B190" s="84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6"/>
      <c r="U190" s="86"/>
      <c r="V190" s="86"/>
      <c r="W190" s="86"/>
      <c r="X190" s="86"/>
      <c r="Y190" s="86"/>
      <c r="Z190" s="86"/>
    </row>
    <row r="191" ht="22.5" customHeight="1">
      <c r="A191" s="84"/>
      <c r="B191" s="84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6"/>
      <c r="U191" s="86"/>
      <c r="V191" s="86"/>
      <c r="W191" s="86"/>
      <c r="X191" s="86"/>
      <c r="Y191" s="86"/>
      <c r="Z191" s="86"/>
    </row>
    <row r="192" ht="22.5" customHeight="1">
      <c r="A192" s="84"/>
      <c r="B192" s="84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6"/>
      <c r="U192" s="86"/>
      <c r="V192" s="86"/>
      <c r="W192" s="86"/>
      <c r="X192" s="86"/>
      <c r="Y192" s="86"/>
      <c r="Z192" s="86"/>
    </row>
    <row r="193" ht="22.5" customHeight="1">
      <c r="A193" s="84"/>
      <c r="B193" s="84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6"/>
      <c r="U193" s="86"/>
      <c r="V193" s="86"/>
      <c r="W193" s="86"/>
      <c r="X193" s="86"/>
      <c r="Y193" s="86"/>
      <c r="Z193" s="86"/>
    </row>
    <row r="194" ht="22.5" customHeight="1">
      <c r="A194" s="84"/>
      <c r="B194" s="84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6"/>
      <c r="U194" s="86"/>
      <c r="V194" s="86"/>
      <c r="W194" s="86"/>
      <c r="X194" s="86"/>
      <c r="Y194" s="86"/>
      <c r="Z194" s="86"/>
    </row>
    <row r="195" ht="22.5" customHeight="1">
      <c r="A195" s="84"/>
      <c r="B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6"/>
      <c r="U195" s="86"/>
      <c r="V195" s="86"/>
      <c r="W195" s="86"/>
      <c r="X195" s="86"/>
      <c r="Y195" s="86"/>
      <c r="Z195" s="86"/>
    </row>
    <row r="196" ht="22.5" customHeight="1">
      <c r="A196" s="84"/>
      <c r="B196" s="84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6"/>
      <c r="U196" s="86"/>
      <c r="V196" s="86"/>
      <c r="W196" s="86"/>
      <c r="X196" s="86"/>
      <c r="Y196" s="86"/>
      <c r="Z196" s="86"/>
    </row>
    <row r="197" ht="22.5" customHeight="1">
      <c r="A197" s="84"/>
      <c r="B197" s="84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6"/>
      <c r="U197" s="86"/>
      <c r="V197" s="86"/>
      <c r="W197" s="86"/>
      <c r="X197" s="86"/>
      <c r="Y197" s="86"/>
      <c r="Z197" s="86"/>
    </row>
    <row r="198" ht="22.5" customHeight="1">
      <c r="A198" s="84"/>
      <c r="B198" s="84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6"/>
      <c r="U198" s="86"/>
      <c r="V198" s="86"/>
      <c r="W198" s="86"/>
      <c r="X198" s="86"/>
      <c r="Y198" s="86"/>
      <c r="Z198" s="86"/>
    </row>
    <row r="199" ht="22.5" customHeight="1">
      <c r="A199" s="84"/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6"/>
      <c r="U199" s="86"/>
      <c r="V199" s="86"/>
      <c r="W199" s="86"/>
      <c r="X199" s="86"/>
      <c r="Y199" s="86"/>
      <c r="Z199" s="86"/>
    </row>
    <row r="200" ht="22.5" customHeight="1">
      <c r="A200" s="84"/>
      <c r="B200" s="84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6"/>
      <c r="U200" s="86"/>
      <c r="V200" s="86"/>
      <c r="W200" s="86"/>
      <c r="X200" s="86"/>
      <c r="Y200" s="86"/>
      <c r="Z200" s="86"/>
    </row>
    <row r="201" ht="22.5" customHeight="1">
      <c r="A201" s="84"/>
      <c r="B201" s="84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6"/>
      <c r="U201" s="86"/>
      <c r="V201" s="86"/>
      <c r="W201" s="86"/>
      <c r="X201" s="86"/>
      <c r="Y201" s="86"/>
      <c r="Z201" s="86"/>
    </row>
    <row r="202" ht="22.5" customHeight="1">
      <c r="A202" s="84"/>
      <c r="B202" s="84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6"/>
      <c r="U202" s="86"/>
      <c r="V202" s="86"/>
      <c r="W202" s="86"/>
      <c r="X202" s="86"/>
      <c r="Y202" s="86"/>
      <c r="Z202" s="86"/>
    </row>
    <row r="203" ht="22.5" customHeight="1">
      <c r="A203" s="84"/>
      <c r="B203" s="84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6"/>
      <c r="U203" s="86"/>
      <c r="V203" s="86"/>
      <c r="W203" s="86"/>
      <c r="X203" s="86"/>
      <c r="Y203" s="86"/>
      <c r="Z203" s="86"/>
    </row>
    <row r="204" ht="22.5" customHeight="1">
      <c r="A204" s="84"/>
      <c r="B204" s="84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6"/>
      <c r="U204" s="86"/>
      <c r="V204" s="86"/>
      <c r="W204" s="86"/>
      <c r="X204" s="86"/>
      <c r="Y204" s="86"/>
      <c r="Z204" s="86"/>
    </row>
    <row r="205" ht="22.5" customHeight="1">
      <c r="A205" s="84"/>
      <c r="B205" s="84"/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6"/>
      <c r="U205" s="86"/>
      <c r="V205" s="86"/>
      <c r="W205" s="86"/>
      <c r="X205" s="86"/>
      <c r="Y205" s="86"/>
      <c r="Z205" s="86"/>
    </row>
    <row r="206" ht="22.5" customHeight="1">
      <c r="A206" s="84"/>
      <c r="B206" s="84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6"/>
      <c r="U206" s="86"/>
      <c r="V206" s="86"/>
      <c r="W206" s="86"/>
      <c r="X206" s="86"/>
      <c r="Y206" s="86"/>
      <c r="Z206" s="86"/>
    </row>
    <row r="207" ht="22.5" customHeight="1">
      <c r="A207" s="84"/>
      <c r="B207" s="84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6"/>
      <c r="U207" s="86"/>
      <c r="V207" s="86"/>
      <c r="W207" s="86"/>
      <c r="X207" s="86"/>
      <c r="Y207" s="86"/>
      <c r="Z207" s="86"/>
    </row>
    <row r="208" ht="22.5" customHeight="1">
      <c r="A208" s="84"/>
      <c r="B208" s="84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6"/>
      <c r="U208" s="86"/>
      <c r="V208" s="86"/>
      <c r="W208" s="86"/>
      <c r="X208" s="86"/>
      <c r="Y208" s="86"/>
      <c r="Z208" s="86"/>
    </row>
    <row r="209" ht="22.5" customHeight="1">
      <c r="A209" s="84"/>
      <c r="B209" s="84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6"/>
      <c r="U209" s="86"/>
      <c r="V209" s="86"/>
      <c r="W209" s="86"/>
      <c r="X209" s="86"/>
      <c r="Y209" s="86"/>
      <c r="Z209" s="86"/>
    </row>
    <row r="210" ht="22.5" customHeight="1">
      <c r="A210" s="84"/>
      <c r="B210" s="84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6"/>
      <c r="U210" s="86"/>
      <c r="V210" s="86"/>
      <c r="W210" s="86"/>
      <c r="X210" s="86"/>
      <c r="Y210" s="86"/>
      <c r="Z210" s="86"/>
    </row>
    <row r="211" ht="22.5" customHeight="1">
      <c r="A211" s="84"/>
      <c r="B211" s="84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6"/>
      <c r="U211" s="86"/>
      <c r="V211" s="86"/>
      <c r="W211" s="86"/>
      <c r="X211" s="86"/>
      <c r="Y211" s="86"/>
      <c r="Z211" s="86"/>
    </row>
    <row r="212" ht="22.5" customHeight="1">
      <c r="A212" s="84"/>
      <c r="B212" s="84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6"/>
      <c r="U212" s="86"/>
      <c r="V212" s="86"/>
      <c r="W212" s="86"/>
      <c r="X212" s="86"/>
      <c r="Y212" s="86"/>
      <c r="Z212" s="86"/>
    </row>
    <row r="213" ht="22.5" customHeight="1">
      <c r="A213" s="84"/>
      <c r="B213" s="84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6"/>
      <c r="U213" s="86"/>
      <c r="V213" s="86"/>
      <c r="W213" s="86"/>
      <c r="X213" s="86"/>
      <c r="Y213" s="86"/>
      <c r="Z213" s="86"/>
    </row>
    <row r="214" ht="22.5" customHeight="1">
      <c r="A214" s="84"/>
      <c r="B214" s="84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6"/>
      <c r="U214" s="86"/>
      <c r="V214" s="86"/>
      <c r="W214" s="86"/>
      <c r="X214" s="86"/>
      <c r="Y214" s="86"/>
      <c r="Z214" s="86"/>
    </row>
    <row r="215" ht="22.5" customHeight="1">
      <c r="A215" s="84"/>
      <c r="B215" s="84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6"/>
      <c r="U215" s="86"/>
      <c r="V215" s="86"/>
      <c r="W215" s="86"/>
      <c r="X215" s="86"/>
      <c r="Y215" s="86"/>
      <c r="Z215" s="86"/>
    </row>
    <row r="216" ht="22.5" customHeight="1">
      <c r="A216" s="84"/>
      <c r="B216" s="84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6"/>
      <c r="U216" s="86"/>
      <c r="V216" s="86"/>
      <c r="W216" s="86"/>
      <c r="X216" s="86"/>
      <c r="Y216" s="86"/>
      <c r="Z216" s="86"/>
    </row>
    <row r="217" ht="22.5" customHeight="1">
      <c r="A217" s="84"/>
      <c r="B217" s="84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6"/>
      <c r="U217" s="86"/>
      <c r="V217" s="86"/>
      <c r="W217" s="86"/>
      <c r="X217" s="86"/>
      <c r="Y217" s="86"/>
      <c r="Z217" s="86"/>
    </row>
    <row r="218" ht="22.5" customHeight="1">
      <c r="A218" s="84"/>
      <c r="B218" s="84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6"/>
      <c r="U218" s="86"/>
      <c r="V218" s="86"/>
      <c r="W218" s="86"/>
      <c r="X218" s="86"/>
      <c r="Y218" s="86"/>
      <c r="Z218" s="86"/>
    </row>
    <row r="219" ht="22.5" customHeight="1">
      <c r="A219" s="84"/>
      <c r="B219" s="84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6"/>
      <c r="U219" s="86"/>
      <c r="V219" s="86"/>
      <c r="W219" s="86"/>
      <c r="X219" s="86"/>
      <c r="Y219" s="86"/>
      <c r="Z219" s="86"/>
    </row>
    <row r="220" ht="22.5" customHeight="1">
      <c r="A220" s="84"/>
      <c r="B220" s="84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6"/>
      <c r="U220" s="86"/>
      <c r="V220" s="86"/>
      <c r="W220" s="86"/>
      <c r="X220" s="86"/>
      <c r="Y220" s="86"/>
      <c r="Z220" s="86"/>
    </row>
    <row r="221" ht="15.75" customHeight="1">
      <c r="A221" s="86"/>
      <c r="B221" s="86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</row>
    <row r="222" ht="15.75" customHeight="1">
      <c r="A222" s="86"/>
      <c r="B222" s="86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</row>
    <row r="223" ht="15.75" customHeight="1">
      <c r="A223" s="86"/>
      <c r="B223" s="86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</row>
    <row r="224" ht="15.75" customHeight="1">
      <c r="A224" s="86"/>
      <c r="B224" s="86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</row>
    <row r="225" ht="15.75" customHeight="1">
      <c r="A225" s="86"/>
      <c r="B225" s="86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</row>
    <row r="226" ht="15.75" customHeight="1">
      <c r="A226" s="86"/>
      <c r="B226" s="86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</row>
    <row r="227" ht="15.75" customHeight="1">
      <c r="A227" s="86"/>
      <c r="B227" s="86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</row>
    <row r="228" ht="15.75" customHeight="1">
      <c r="A228" s="86"/>
      <c r="B228" s="86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</row>
    <row r="229" ht="15.75" customHeight="1">
      <c r="A229" s="86"/>
      <c r="B229" s="86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</row>
    <row r="230" ht="15.75" customHeight="1">
      <c r="A230" s="86"/>
      <c r="B230" s="86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</row>
    <row r="231" ht="15.75" customHeight="1">
      <c r="A231" s="86"/>
      <c r="B231" s="86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</row>
    <row r="232" ht="15.75" customHeight="1">
      <c r="A232" s="86"/>
      <c r="B232" s="86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</row>
    <row r="233" ht="15.75" customHeight="1">
      <c r="A233" s="86"/>
      <c r="B233" s="86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</row>
    <row r="234" ht="15.75" customHeight="1">
      <c r="A234" s="86"/>
      <c r="B234" s="86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</row>
    <row r="235" ht="15.75" customHeight="1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</row>
    <row r="236" ht="15.75" customHeight="1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</row>
    <row r="237" ht="15.75" customHeight="1">
      <c r="A237" s="86"/>
      <c r="B237" s="86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</row>
    <row r="238" ht="15.75" customHeight="1">
      <c r="A238" s="86"/>
      <c r="B238" s="86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</row>
    <row r="239" ht="15.75" customHeight="1">
      <c r="A239" s="86"/>
      <c r="B239" s="86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</row>
    <row r="240" ht="15.75" customHeight="1">
      <c r="A240" s="86"/>
      <c r="B240" s="86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</row>
    <row r="241" ht="15.75" customHeight="1">
      <c r="A241" s="86"/>
      <c r="B241" s="86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</row>
    <row r="242" ht="15.75" customHeight="1">
      <c r="A242" s="86"/>
      <c r="B242" s="86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</row>
    <row r="243" ht="15.75" customHeight="1">
      <c r="A243" s="86"/>
      <c r="B243" s="86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</row>
    <row r="244" ht="15.75" customHeight="1">
      <c r="A244" s="86"/>
      <c r="B244" s="86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</row>
    <row r="245" ht="15.75" customHeight="1">
      <c r="A245" s="86"/>
      <c r="B245" s="86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</row>
    <row r="246" ht="15.75" customHeight="1">
      <c r="A246" s="86"/>
      <c r="B246" s="86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</row>
    <row r="247" ht="15.75" customHeight="1">
      <c r="A247" s="86"/>
      <c r="B247" s="86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</row>
    <row r="248" ht="15.75" customHeight="1">
      <c r="A248" s="86"/>
      <c r="B248" s="86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</row>
    <row r="249" ht="15.75" customHeight="1">
      <c r="A249" s="86"/>
      <c r="B249" s="86"/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</row>
    <row r="250" ht="15.75" customHeight="1">
      <c r="A250" s="86"/>
      <c r="B250" s="86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</row>
    <row r="251" ht="15.75" customHeight="1">
      <c r="A251" s="86"/>
      <c r="B251" s="86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</row>
    <row r="252" ht="15.75" customHeight="1">
      <c r="A252" s="86"/>
      <c r="B252" s="86"/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</row>
    <row r="253" ht="15.75" customHeight="1">
      <c r="A253" s="86"/>
      <c r="B253" s="86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</row>
    <row r="254" ht="15.75" customHeight="1">
      <c r="A254" s="86"/>
      <c r="B254" s="86"/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</row>
    <row r="255" ht="15.75" customHeight="1">
      <c r="A255" s="86"/>
      <c r="B255" s="86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</row>
    <row r="256" ht="15.75" customHeight="1">
      <c r="A256" s="86"/>
      <c r="B256" s="86"/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</row>
    <row r="257" ht="15.75" customHeight="1">
      <c r="A257" s="86"/>
      <c r="B257" s="86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</row>
    <row r="258" ht="15.75" customHeight="1">
      <c r="A258" s="86"/>
      <c r="B258" s="86"/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</row>
    <row r="259" ht="15.75" customHeight="1">
      <c r="A259" s="86"/>
      <c r="B259" s="86"/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</row>
    <row r="260" ht="15.75" customHeight="1">
      <c r="A260" s="86"/>
      <c r="B260" s="86"/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</row>
    <row r="261" ht="15.75" customHeight="1">
      <c r="A261" s="86"/>
      <c r="B261" s="86"/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</row>
    <row r="262" ht="15.75" customHeight="1">
      <c r="A262" s="86"/>
      <c r="B262" s="86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</row>
    <row r="263" ht="15.75" customHeight="1">
      <c r="A263" s="86"/>
      <c r="B263" s="86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</row>
    <row r="264" ht="15.75" customHeight="1">
      <c r="A264" s="86"/>
      <c r="B264" s="86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</row>
    <row r="265" ht="15.75" customHeight="1">
      <c r="A265" s="86"/>
      <c r="B265" s="86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</row>
    <row r="266" ht="15.75" customHeight="1">
      <c r="A266" s="86"/>
      <c r="B266" s="86"/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</row>
    <row r="267" ht="15.75" customHeight="1">
      <c r="A267" s="86"/>
      <c r="B267" s="86"/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</row>
    <row r="268" ht="15.75" customHeight="1">
      <c r="A268" s="86"/>
      <c r="B268" s="86"/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</row>
    <row r="269" ht="15.75" customHeight="1">
      <c r="A269" s="86"/>
      <c r="B269" s="86"/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</row>
    <row r="270" ht="15.75" customHeight="1">
      <c r="A270" s="86"/>
      <c r="B270" s="86"/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</row>
    <row r="271" ht="15.75" customHeight="1">
      <c r="A271" s="86"/>
      <c r="B271" s="86"/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</row>
    <row r="272" ht="15.75" customHeight="1">
      <c r="A272" s="86"/>
      <c r="B272" s="86"/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</row>
    <row r="273" ht="15.75" customHeight="1">
      <c r="A273" s="86"/>
      <c r="B273" s="86"/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</row>
    <row r="274" ht="15.75" customHeight="1">
      <c r="A274" s="86"/>
      <c r="B274" s="86"/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</row>
    <row r="275" ht="15.75" customHeight="1">
      <c r="A275" s="86"/>
      <c r="B275" s="86"/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</row>
    <row r="276" ht="15.75" customHeight="1">
      <c r="A276" s="86"/>
      <c r="B276" s="86"/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</row>
    <row r="277" ht="15.75" customHeight="1">
      <c r="A277" s="86"/>
      <c r="B277" s="86"/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</row>
    <row r="278" ht="15.75" customHeight="1">
      <c r="A278" s="86"/>
      <c r="B278" s="86"/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</row>
    <row r="279" ht="15.75" customHeight="1">
      <c r="A279" s="86"/>
      <c r="B279" s="86"/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</row>
    <row r="280" ht="15.75" customHeight="1">
      <c r="A280" s="86"/>
      <c r="B280" s="86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</row>
    <row r="281" ht="15.75" customHeight="1">
      <c r="A281" s="86"/>
      <c r="B281" s="86"/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</row>
    <row r="282" ht="15.75" customHeight="1">
      <c r="A282" s="86"/>
      <c r="B282" s="86"/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</row>
    <row r="283" ht="15.75" customHeight="1">
      <c r="A283" s="86"/>
      <c r="B283" s="86"/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</row>
    <row r="284" ht="15.75" customHeight="1">
      <c r="A284" s="86"/>
      <c r="B284" s="86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</row>
    <row r="285" ht="15.75" customHeight="1">
      <c r="A285" s="86"/>
      <c r="B285" s="86"/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</row>
    <row r="286" ht="15.75" customHeight="1">
      <c r="A286" s="86"/>
      <c r="B286" s="86"/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</row>
    <row r="287" ht="15.75" customHeight="1">
      <c r="A287" s="86"/>
      <c r="B287" s="86"/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</row>
    <row r="288" ht="15.75" customHeight="1">
      <c r="A288" s="86"/>
      <c r="B288" s="86"/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</row>
    <row r="289" ht="15.75" customHeight="1">
      <c r="A289" s="86"/>
      <c r="B289" s="86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</row>
    <row r="290" ht="15.75" customHeight="1">
      <c r="A290" s="86"/>
      <c r="B290" s="86"/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</row>
    <row r="291" ht="15.75" customHeight="1">
      <c r="A291" s="86"/>
      <c r="B291" s="86"/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</row>
    <row r="292" ht="15.75" customHeight="1">
      <c r="A292" s="86"/>
      <c r="B292" s="86"/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</row>
    <row r="293" ht="15.75" customHeight="1">
      <c r="A293" s="86"/>
      <c r="B293" s="86"/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</row>
    <row r="294" ht="15.75" customHeight="1">
      <c r="A294" s="86"/>
      <c r="B294" s="86"/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</row>
    <row r="295" ht="15.75" customHeight="1">
      <c r="A295" s="86"/>
      <c r="B295" s="86"/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</row>
    <row r="296" ht="15.75" customHeight="1">
      <c r="A296" s="86"/>
      <c r="B296" s="86"/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</row>
    <row r="297" ht="15.75" customHeight="1">
      <c r="A297" s="86"/>
      <c r="B297" s="86"/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</row>
    <row r="298" ht="15.75" customHeight="1">
      <c r="A298" s="86"/>
      <c r="B298" s="86"/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</row>
    <row r="299" ht="15.75" customHeight="1">
      <c r="A299" s="86"/>
      <c r="B299" s="86"/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</row>
    <row r="300" ht="15.75" customHeight="1">
      <c r="A300" s="86"/>
      <c r="B300" s="86"/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</row>
    <row r="301" ht="15.75" customHeight="1">
      <c r="A301" s="86"/>
      <c r="B301" s="86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</row>
    <row r="302" ht="15.75" customHeight="1">
      <c r="A302" s="86"/>
      <c r="B302" s="86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</row>
    <row r="303" ht="15.75" customHeight="1">
      <c r="A303" s="86"/>
      <c r="B303" s="86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</row>
    <row r="304" ht="15.75" customHeight="1">
      <c r="A304" s="86"/>
      <c r="B304" s="86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</row>
    <row r="305" ht="15.75" customHeight="1">
      <c r="A305" s="86"/>
      <c r="B305" s="86"/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</row>
    <row r="306" ht="15.75" customHeight="1">
      <c r="A306" s="86"/>
      <c r="B306" s="86"/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</row>
    <row r="307" ht="15.75" customHeight="1">
      <c r="A307" s="86"/>
      <c r="B307" s="86"/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</row>
    <row r="308" ht="15.75" customHeight="1">
      <c r="A308" s="86"/>
      <c r="B308" s="86"/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</row>
    <row r="309" ht="15.75" customHeight="1">
      <c r="A309" s="86"/>
      <c r="B309" s="86"/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</row>
    <row r="310" ht="15.75" customHeight="1">
      <c r="A310" s="86"/>
      <c r="B310" s="86"/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</row>
    <row r="311" ht="15.75" customHeight="1">
      <c r="A311" s="86"/>
      <c r="B311" s="86"/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</row>
    <row r="312" ht="15.75" customHeight="1">
      <c r="A312" s="86"/>
      <c r="B312" s="86"/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</row>
    <row r="313" ht="15.75" customHeight="1">
      <c r="A313" s="86"/>
      <c r="B313" s="86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</row>
    <row r="314" ht="15.75" customHeight="1">
      <c r="A314" s="86"/>
      <c r="B314" s="86"/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</row>
    <row r="315" ht="15.75" customHeight="1">
      <c r="A315" s="86"/>
      <c r="B315" s="86"/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</row>
    <row r="316" ht="15.75" customHeight="1">
      <c r="A316" s="86"/>
      <c r="B316" s="86"/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</row>
    <row r="317" ht="15.75" customHeight="1">
      <c r="A317" s="86"/>
      <c r="B317" s="86"/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</row>
    <row r="318" ht="15.75" customHeight="1">
      <c r="A318" s="86"/>
      <c r="B318" s="86"/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</row>
    <row r="319" ht="15.75" customHeight="1">
      <c r="A319" s="86"/>
      <c r="B319" s="86"/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</row>
    <row r="320" ht="15.75" customHeight="1">
      <c r="A320" s="86"/>
      <c r="B320" s="86"/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</row>
    <row r="321" ht="15.75" customHeight="1">
      <c r="A321" s="86"/>
      <c r="B321" s="86"/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</row>
    <row r="322" ht="15.75" customHeight="1">
      <c r="A322" s="86"/>
      <c r="B322" s="86"/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</row>
    <row r="323" ht="15.75" customHeight="1">
      <c r="A323" s="86"/>
      <c r="B323" s="86"/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</row>
    <row r="324" ht="15.75" customHeight="1">
      <c r="A324" s="86"/>
      <c r="B324" s="86"/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</row>
    <row r="325" ht="15.75" customHeight="1">
      <c r="A325" s="86"/>
      <c r="B325" s="86"/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</row>
    <row r="326" ht="15.75" customHeight="1">
      <c r="A326" s="86"/>
      <c r="B326" s="86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</row>
    <row r="327" ht="15.75" customHeight="1">
      <c r="A327" s="86"/>
      <c r="B327" s="86"/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</row>
    <row r="328" ht="15.75" customHeight="1">
      <c r="A328" s="86"/>
      <c r="B328" s="86"/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</row>
    <row r="329" ht="15.75" customHeight="1">
      <c r="A329" s="86"/>
      <c r="B329" s="86"/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</row>
    <row r="330" ht="15.75" customHeight="1">
      <c r="A330" s="86"/>
      <c r="B330" s="86"/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</row>
    <row r="331" ht="15.75" customHeight="1">
      <c r="A331" s="86"/>
      <c r="B331" s="86"/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</row>
    <row r="332" ht="15.75" customHeight="1">
      <c r="A332" s="86"/>
      <c r="B332" s="86"/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</row>
    <row r="333" ht="15.75" customHeight="1">
      <c r="A333" s="86"/>
      <c r="B333" s="86"/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</row>
    <row r="334" ht="15.75" customHeight="1">
      <c r="A334" s="86"/>
      <c r="B334" s="86"/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</row>
    <row r="335" ht="15.75" customHeight="1">
      <c r="A335" s="86"/>
      <c r="B335" s="86"/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</row>
    <row r="336" ht="15.75" customHeight="1">
      <c r="A336" s="86"/>
      <c r="B336" s="86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</row>
    <row r="337" ht="15.75" customHeight="1">
      <c r="A337" s="86"/>
      <c r="B337" s="86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</row>
    <row r="338" ht="15.75" customHeight="1">
      <c r="A338" s="86"/>
      <c r="B338" s="86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</row>
    <row r="339" ht="15.75" customHeight="1">
      <c r="A339" s="86"/>
      <c r="B339" s="86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</row>
    <row r="340" ht="15.75" customHeight="1">
      <c r="A340" s="86"/>
      <c r="B340" s="86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</row>
    <row r="341" ht="15.75" customHeight="1">
      <c r="A341" s="86"/>
      <c r="B341" s="86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</row>
    <row r="342" ht="15.75" customHeight="1">
      <c r="A342" s="86"/>
      <c r="B342" s="86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</row>
    <row r="343" ht="15.75" customHeight="1">
      <c r="A343" s="86"/>
      <c r="B343" s="86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</row>
    <row r="344" ht="15.75" customHeight="1">
      <c r="A344" s="86"/>
      <c r="B344" s="86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</row>
    <row r="345" ht="15.75" customHeight="1">
      <c r="A345" s="86"/>
      <c r="B345" s="86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</row>
    <row r="346" ht="15.75" customHeight="1">
      <c r="A346" s="86"/>
      <c r="B346" s="86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</row>
    <row r="347" ht="15.75" customHeight="1">
      <c r="A347" s="86"/>
      <c r="B347" s="86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</row>
    <row r="348" ht="15.75" customHeight="1">
      <c r="A348" s="86"/>
      <c r="B348" s="86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</row>
    <row r="349" ht="15.75" customHeight="1">
      <c r="A349" s="86"/>
      <c r="B349" s="86"/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</row>
    <row r="350" ht="15.75" customHeight="1">
      <c r="A350" s="86"/>
      <c r="B350" s="86"/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</row>
    <row r="351" ht="15.75" customHeight="1">
      <c r="A351" s="86"/>
      <c r="B351" s="86"/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</row>
    <row r="352" ht="15.75" customHeight="1">
      <c r="A352" s="86"/>
      <c r="B352" s="86"/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</row>
    <row r="353" ht="15.75" customHeight="1">
      <c r="A353" s="86"/>
      <c r="B353" s="86"/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</row>
    <row r="354" ht="15.75" customHeight="1">
      <c r="A354" s="86"/>
      <c r="B354" s="86"/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</row>
    <row r="355" ht="15.75" customHeight="1">
      <c r="A355" s="86"/>
      <c r="B355" s="86"/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</row>
    <row r="356" ht="15.75" customHeight="1">
      <c r="A356" s="86"/>
      <c r="B356" s="86"/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</row>
    <row r="357" ht="15.75" customHeight="1">
      <c r="A357" s="86"/>
      <c r="B357" s="86"/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</row>
    <row r="358" ht="15.75" customHeight="1">
      <c r="A358" s="86"/>
      <c r="B358" s="86"/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</row>
    <row r="359" ht="15.75" customHeight="1">
      <c r="A359" s="86"/>
      <c r="B359" s="86"/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</row>
    <row r="360" ht="15.75" customHeight="1">
      <c r="A360" s="86"/>
      <c r="B360" s="86"/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</row>
    <row r="361" ht="15.75" customHeight="1">
      <c r="A361" s="86"/>
      <c r="B361" s="86"/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</row>
    <row r="362" ht="15.75" customHeight="1">
      <c r="A362" s="86"/>
      <c r="B362" s="86"/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</row>
    <row r="363" ht="15.75" customHeight="1">
      <c r="A363" s="86"/>
      <c r="B363" s="86"/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</row>
    <row r="364" ht="15.75" customHeight="1">
      <c r="A364" s="86"/>
      <c r="B364" s="86"/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</row>
    <row r="365" ht="15.75" customHeight="1">
      <c r="A365" s="86"/>
      <c r="B365" s="86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</row>
    <row r="366" ht="15.75" customHeight="1">
      <c r="A366" s="86"/>
      <c r="B366" s="86"/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</row>
    <row r="367" ht="15.75" customHeight="1">
      <c r="A367" s="86"/>
      <c r="B367" s="86"/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</row>
    <row r="368" ht="15.75" customHeight="1">
      <c r="A368" s="86"/>
      <c r="B368" s="86"/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</row>
    <row r="369" ht="15.75" customHeight="1">
      <c r="A369" s="86"/>
      <c r="B369" s="86"/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</row>
    <row r="370" ht="15.75" customHeight="1">
      <c r="A370" s="86"/>
      <c r="B370" s="86"/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</row>
    <row r="371" ht="15.75" customHeight="1">
      <c r="A371" s="86"/>
      <c r="B371" s="86"/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</row>
    <row r="372" ht="15.75" customHeight="1">
      <c r="A372" s="86"/>
      <c r="B372" s="86"/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</row>
    <row r="373" ht="15.75" customHeight="1">
      <c r="A373" s="86"/>
      <c r="B373" s="86"/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</row>
    <row r="374" ht="15.75" customHeight="1">
      <c r="A374" s="86"/>
      <c r="B374" s="86"/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</row>
    <row r="375" ht="15.75" customHeight="1">
      <c r="A375" s="86"/>
      <c r="B375" s="86"/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</row>
    <row r="376" ht="15.75" customHeight="1">
      <c r="A376" s="86"/>
      <c r="B376" s="86"/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</row>
    <row r="377" ht="15.75" customHeight="1">
      <c r="A377" s="86"/>
      <c r="B377" s="86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</row>
    <row r="378" ht="15.75" customHeight="1">
      <c r="A378" s="86"/>
      <c r="B378" s="86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</row>
    <row r="379" ht="15.75" customHeight="1">
      <c r="A379" s="86"/>
      <c r="B379" s="86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</row>
    <row r="380" ht="15.75" customHeight="1">
      <c r="A380" s="86"/>
      <c r="B380" s="86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</row>
    <row r="381" ht="15.75" customHeight="1">
      <c r="A381" s="86"/>
      <c r="B381" s="86"/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</row>
    <row r="382" ht="15.75" customHeight="1">
      <c r="A382" s="86"/>
      <c r="B382" s="86"/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</row>
    <row r="383" ht="15.75" customHeight="1">
      <c r="A383" s="86"/>
      <c r="B383" s="86"/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</row>
    <row r="384" ht="15.75" customHeight="1">
      <c r="A384" s="86"/>
      <c r="B384" s="86"/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</row>
    <row r="385" ht="15.75" customHeight="1">
      <c r="A385" s="86"/>
      <c r="B385" s="86"/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</row>
    <row r="386" ht="15.75" customHeight="1">
      <c r="A386" s="86"/>
      <c r="B386" s="86"/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</row>
    <row r="387" ht="15.75" customHeight="1">
      <c r="A387" s="86"/>
      <c r="B387" s="86"/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</row>
    <row r="388" ht="15.75" customHeight="1">
      <c r="A388" s="86"/>
      <c r="B388" s="86"/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</row>
    <row r="389" ht="15.75" customHeight="1">
      <c r="A389" s="86"/>
      <c r="B389" s="86"/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</row>
    <row r="390" ht="15.75" customHeight="1">
      <c r="A390" s="86"/>
      <c r="B390" s="86"/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</row>
    <row r="391" ht="15.75" customHeight="1">
      <c r="A391" s="86"/>
      <c r="B391" s="86"/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</row>
    <row r="392" ht="15.75" customHeight="1">
      <c r="A392" s="86"/>
      <c r="B392" s="86"/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</row>
    <row r="393" ht="15.75" customHeight="1">
      <c r="A393" s="86"/>
      <c r="B393" s="86"/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</row>
    <row r="394" ht="15.75" customHeight="1">
      <c r="A394" s="86"/>
      <c r="B394" s="86"/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</row>
    <row r="395" ht="15.75" customHeight="1">
      <c r="A395" s="86"/>
      <c r="B395" s="86"/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</row>
    <row r="396" ht="15.75" customHeight="1">
      <c r="A396" s="86"/>
      <c r="B396" s="86"/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</row>
    <row r="397" ht="15.75" customHeight="1">
      <c r="A397" s="86"/>
      <c r="B397" s="86"/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</row>
    <row r="398" ht="15.75" customHeight="1">
      <c r="A398" s="86"/>
      <c r="B398" s="86"/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</row>
    <row r="399" ht="15.75" customHeight="1">
      <c r="A399" s="86"/>
      <c r="B399" s="86"/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</row>
    <row r="400" ht="15.75" customHeight="1">
      <c r="A400" s="86"/>
      <c r="B400" s="86"/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</row>
    <row r="401" ht="15.75" customHeight="1">
      <c r="A401" s="86"/>
      <c r="B401" s="86"/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</row>
    <row r="402" ht="15.75" customHeight="1">
      <c r="A402" s="86"/>
      <c r="B402" s="86"/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</row>
    <row r="403" ht="15.75" customHeight="1">
      <c r="A403" s="86"/>
      <c r="B403" s="86"/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</row>
    <row r="404" ht="15.75" customHeight="1">
      <c r="A404" s="86"/>
      <c r="B404" s="86"/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</row>
    <row r="405" ht="15.75" customHeight="1">
      <c r="A405" s="86"/>
      <c r="B405" s="86"/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</row>
    <row r="406" ht="15.75" customHeight="1">
      <c r="A406" s="86"/>
      <c r="B406" s="86"/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</row>
    <row r="407" ht="15.75" customHeight="1">
      <c r="A407" s="86"/>
      <c r="B407" s="86"/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</row>
    <row r="408" ht="15.75" customHeight="1">
      <c r="A408" s="86"/>
      <c r="B408" s="86"/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</row>
    <row r="409" ht="15.75" customHeight="1">
      <c r="A409" s="86"/>
      <c r="B409" s="86"/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</row>
    <row r="410" ht="15.75" customHeight="1">
      <c r="A410" s="86"/>
      <c r="B410" s="86"/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</row>
    <row r="411" ht="15.75" customHeight="1">
      <c r="A411" s="86"/>
      <c r="B411" s="86"/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</row>
    <row r="412" ht="15.75" customHeight="1">
      <c r="A412" s="86"/>
      <c r="B412" s="86"/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</row>
    <row r="413" ht="15.75" customHeight="1">
      <c r="A413" s="86"/>
      <c r="B413" s="86"/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</row>
    <row r="414" ht="15.75" customHeight="1">
      <c r="A414" s="86"/>
      <c r="B414" s="86"/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</row>
    <row r="415" ht="15.75" customHeight="1">
      <c r="A415" s="86"/>
      <c r="B415" s="86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</row>
    <row r="416" ht="15.75" customHeight="1">
      <c r="A416" s="86"/>
      <c r="B416" s="86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</row>
    <row r="417" ht="15.75" customHeight="1">
      <c r="A417" s="86"/>
      <c r="B417" s="86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</row>
    <row r="418" ht="15.75" customHeight="1">
      <c r="A418" s="86"/>
      <c r="B418" s="86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</row>
    <row r="419" ht="15.75" customHeight="1">
      <c r="A419" s="86"/>
      <c r="B419" s="86"/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</row>
    <row r="420" ht="15.75" customHeight="1">
      <c r="A420" s="86"/>
      <c r="B420" s="86"/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</row>
    <row r="421" ht="15.75" customHeight="1">
      <c r="A421" s="86"/>
      <c r="B421" s="86"/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</row>
    <row r="422" ht="15.75" customHeight="1">
      <c r="A422" s="86"/>
      <c r="B422" s="86"/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</row>
    <row r="423" ht="15.75" customHeight="1">
      <c r="A423" s="86"/>
      <c r="B423" s="86"/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</row>
    <row r="424" ht="15.75" customHeight="1">
      <c r="A424" s="86"/>
      <c r="B424" s="86"/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</row>
    <row r="425" ht="15.75" customHeight="1">
      <c r="A425" s="86"/>
      <c r="B425" s="86"/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</row>
    <row r="426" ht="15.75" customHeight="1">
      <c r="A426" s="86"/>
      <c r="B426" s="86"/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</row>
    <row r="427" ht="15.75" customHeight="1">
      <c r="A427" s="86"/>
      <c r="B427" s="86"/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</row>
    <row r="428" ht="15.75" customHeight="1">
      <c r="A428" s="86"/>
      <c r="B428" s="86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</row>
    <row r="429" ht="15.75" customHeight="1">
      <c r="A429" s="86"/>
      <c r="B429" s="86"/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</row>
    <row r="430" ht="15.75" customHeight="1">
      <c r="A430" s="86"/>
      <c r="B430" s="86"/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</row>
    <row r="431" ht="15.75" customHeight="1">
      <c r="A431" s="86"/>
      <c r="B431" s="86"/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</row>
    <row r="432" ht="15.75" customHeight="1">
      <c r="A432" s="86"/>
      <c r="B432" s="86"/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</row>
    <row r="433" ht="15.75" customHeight="1">
      <c r="A433" s="86"/>
      <c r="B433" s="86"/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</row>
    <row r="434" ht="15.75" customHeight="1">
      <c r="A434" s="86"/>
      <c r="B434" s="86"/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</row>
    <row r="435" ht="15.75" customHeight="1">
      <c r="A435" s="86"/>
      <c r="B435" s="86"/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</row>
    <row r="436" ht="15.75" customHeight="1">
      <c r="A436" s="86"/>
      <c r="B436" s="86"/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</row>
    <row r="437" ht="15.75" customHeight="1">
      <c r="A437" s="86"/>
      <c r="B437" s="86"/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</row>
    <row r="438" ht="15.75" customHeight="1">
      <c r="A438" s="86"/>
      <c r="B438" s="86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</row>
    <row r="439" ht="15.75" customHeight="1">
      <c r="A439" s="86"/>
      <c r="B439" s="86"/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</row>
    <row r="440" ht="15.75" customHeight="1">
      <c r="A440" s="86"/>
      <c r="B440" s="86"/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</row>
    <row r="441" ht="15.75" customHeight="1">
      <c r="A441" s="86"/>
      <c r="B441" s="86"/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</row>
    <row r="442" ht="15.75" customHeight="1">
      <c r="A442" s="86"/>
      <c r="B442" s="86"/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</row>
    <row r="443" ht="15.75" customHeight="1">
      <c r="A443" s="86"/>
      <c r="B443" s="86"/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</row>
    <row r="444" ht="15.75" customHeight="1">
      <c r="A444" s="86"/>
      <c r="B444" s="86"/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</row>
    <row r="445" ht="15.75" customHeight="1">
      <c r="A445" s="86"/>
      <c r="B445" s="86"/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</row>
    <row r="446" ht="15.75" customHeight="1">
      <c r="A446" s="86"/>
      <c r="B446" s="86"/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</row>
    <row r="447" ht="15.75" customHeight="1">
      <c r="A447" s="86"/>
      <c r="B447" s="86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</row>
    <row r="448" ht="15.75" customHeight="1">
      <c r="A448" s="86"/>
      <c r="B448" s="86"/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</row>
    <row r="449" ht="15.75" customHeight="1">
      <c r="A449" s="86"/>
      <c r="B449" s="86"/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</row>
    <row r="450" ht="15.75" customHeight="1">
      <c r="A450" s="86"/>
      <c r="B450" s="86"/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</row>
    <row r="451" ht="15.75" customHeight="1">
      <c r="A451" s="86"/>
      <c r="B451" s="86"/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</row>
    <row r="452" ht="15.75" customHeight="1">
      <c r="A452" s="86"/>
      <c r="B452" s="86"/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</row>
    <row r="453" ht="15.75" customHeight="1">
      <c r="A453" s="86"/>
      <c r="B453" s="86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</row>
    <row r="454" ht="15.75" customHeight="1">
      <c r="A454" s="86"/>
      <c r="B454" s="86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</row>
    <row r="455" ht="15.75" customHeight="1">
      <c r="A455" s="86"/>
      <c r="B455" s="86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</row>
    <row r="456" ht="15.75" customHeight="1">
      <c r="A456" s="86"/>
      <c r="B456" s="86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</row>
    <row r="457" ht="15.75" customHeight="1">
      <c r="A457" s="86"/>
      <c r="B457" s="86"/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</row>
    <row r="458" ht="15.75" customHeight="1">
      <c r="A458" s="86"/>
      <c r="B458" s="86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</row>
    <row r="459" ht="15.75" customHeight="1">
      <c r="A459" s="86"/>
      <c r="B459" s="86"/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</row>
    <row r="460" ht="15.75" customHeight="1">
      <c r="A460" s="86"/>
      <c r="B460" s="86"/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</row>
    <row r="461" ht="15.75" customHeight="1">
      <c r="A461" s="86"/>
      <c r="B461" s="86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</row>
    <row r="462" ht="15.75" customHeight="1">
      <c r="A462" s="86"/>
      <c r="B462" s="86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</row>
    <row r="463" ht="15.75" customHeight="1">
      <c r="A463" s="86"/>
      <c r="B463" s="86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</row>
    <row r="464" ht="15.75" customHeight="1">
      <c r="A464" s="86"/>
      <c r="B464" s="86"/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</row>
    <row r="465" ht="15.75" customHeight="1">
      <c r="A465" s="86"/>
      <c r="B465" s="86"/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</row>
    <row r="466" ht="15.75" customHeight="1">
      <c r="A466" s="86"/>
      <c r="B466" s="86"/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</row>
    <row r="467" ht="15.75" customHeight="1">
      <c r="A467" s="86"/>
      <c r="B467" s="86"/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</row>
    <row r="468" ht="15.75" customHeight="1">
      <c r="A468" s="86"/>
      <c r="B468" s="86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</row>
    <row r="469" ht="15.75" customHeight="1">
      <c r="A469" s="86"/>
      <c r="B469" s="86"/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</row>
    <row r="470" ht="15.75" customHeight="1">
      <c r="A470" s="86"/>
      <c r="B470" s="86"/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</row>
    <row r="471" ht="15.75" customHeight="1">
      <c r="A471" s="86"/>
      <c r="B471" s="86"/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</row>
    <row r="472" ht="15.75" customHeight="1">
      <c r="A472" s="86"/>
      <c r="B472" s="86"/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</row>
    <row r="473" ht="15.75" customHeight="1">
      <c r="A473" s="86"/>
      <c r="B473" s="86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</row>
    <row r="474" ht="15.75" customHeight="1">
      <c r="A474" s="86"/>
      <c r="B474" s="86"/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</row>
    <row r="475" ht="15.75" customHeight="1">
      <c r="A475" s="86"/>
      <c r="B475" s="86"/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</row>
    <row r="476" ht="15.75" customHeight="1">
      <c r="A476" s="86"/>
      <c r="B476" s="86"/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</row>
    <row r="477" ht="15.75" customHeight="1">
      <c r="A477" s="86"/>
      <c r="B477" s="86"/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</row>
    <row r="478" ht="15.75" customHeight="1">
      <c r="A478" s="86"/>
      <c r="B478" s="86"/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</row>
    <row r="479" ht="15.75" customHeight="1">
      <c r="A479" s="86"/>
      <c r="B479" s="86"/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</row>
    <row r="480" ht="15.75" customHeight="1">
      <c r="A480" s="86"/>
      <c r="B480" s="86"/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</row>
    <row r="481" ht="15.75" customHeight="1">
      <c r="A481" s="86"/>
      <c r="B481" s="86"/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</row>
    <row r="482" ht="15.75" customHeight="1">
      <c r="A482" s="86"/>
      <c r="B482" s="86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</row>
    <row r="483" ht="15.75" customHeight="1">
      <c r="A483" s="86"/>
      <c r="B483" s="86"/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</row>
    <row r="484" ht="15.75" customHeight="1">
      <c r="A484" s="86"/>
      <c r="B484" s="86"/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</row>
    <row r="485" ht="15.75" customHeight="1">
      <c r="A485" s="86"/>
      <c r="B485" s="86"/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</row>
    <row r="486" ht="15.75" customHeight="1">
      <c r="A486" s="86"/>
      <c r="B486" s="86"/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</row>
    <row r="487" ht="15.75" customHeight="1">
      <c r="A487" s="86"/>
      <c r="B487" s="86"/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</row>
    <row r="488" ht="15.75" customHeight="1">
      <c r="A488" s="86"/>
      <c r="B488" s="86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</row>
    <row r="489" ht="15.75" customHeight="1">
      <c r="A489" s="86"/>
      <c r="B489" s="86"/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</row>
    <row r="490" ht="15.75" customHeight="1">
      <c r="A490" s="86"/>
      <c r="B490" s="86"/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</row>
    <row r="491" ht="15.75" customHeight="1">
      <c r="A491" s="86"/>
      <c r="B491" s="86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</row>
    <row r="492" ht="15.75" customHeight="1">
      <c r="A492" s="86"/>
      <c r="B492" s="86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</row>
    <row r="493" ht="15.75" customHeight="1">
      <c r="A493" s="86"/>
      <c r="B493" s="86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</row>
    <row r="494" ht="15.75" customHeight="1">
      <c r="A494" s="86"/>
      <c r="B494" s="86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</row>
    <row r="495" ht="15.75" customHeight="1">
      <c r="A495" s="86"/>
      <c r="B495" s="86"/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</row>
    <row r="496" ht="15.75" customHeight="1">
      <c r="A496" s="86"/>
      <c r="B496" s="86"/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</row>
    <row r="497" ht="15.75" customHeight="1">
      <c r="A497" s="86"/>
      <c r="B497" s="86"/>
      <c r="C497" s="86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</row>
    <row r="498" ht="15.75" customHeight="1">
      <c r="A498" s="86"/>
      <c r="B498" s="86"/>
      <c r="C498" s="86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</row>
    <row r="499" ht="15.75" customHeight="1">
      <c r="A499" s="86"/>
      <c r="B499" s="86"/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</row>
    <row r="500" ht="15.75" customHeight="1">
      <c r="A500" s="86"/>
      <c r="B500" s="86"/>
      <c r="C500" s="86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</row>
    <row r="501" ht="15.75" customHeight="1">
      <c r="A501" s="86"/>
      <c r="B501" s="86"/>
      <c r="C501" s="86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</row>
    <row r="502" ht="15.75" customHeight="1">
      <c r="A502" s="86"/>
      <c r="B502" s="86"/>
      <c r="C502" s="86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</row>
    <row r="503" ht="15.75" customHeight="1">
      <c r="A503" s="86"/>
      <c r="B503" s="86"/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</row>
    <row r="504" ht="15.75" customHeight="1">
      <c r="A504" s="86"/>
      <c r="B504" s="86"/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</row>
    <row r="505" ht="15.75" customHeight="1">
      <c r="A505" s="86"/>
      <c r="B505" s="86"/>
      <c r="C505" s="86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</row>
    <row r="506" ht="15.75" customHeight="1">
      <c r="A506" s="86"/>
      <c r="B506" s="86"/>
      <c r="C506" s="86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</row>
    <row r="507" ht="15.75" customHeight="1">
      <c r="A507" s="86"/>
      <c r="B507" s="86"/>
      <c r="C507" s="86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</row>
    <row r="508" ht="15.75" customHeight="1">
      <c r="A508" s="86"/>
      <c r="B508" s="86"/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</row>
    <row r="509" ht="15.75" customHeight="1">
      <c r="A509" s="86"/>
      <c r="B509" s="86"/>
      <c r="C509" s="86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</row>
    <row r="510" ht="15.75" customHeight="1">
      <c r="A510" s="86"/>
      <c r="B510" s="86"/>
      <c r="C510" s="86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</row>
    <row r="511" ht="15.75" customHeight="1">
      <c r="A511" s="86"/>
      <c r="B511" s="86"/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</row>
    <row r="512" ht="15.75" customHeight="1">
      <c r="A512" s="86"/>
      <c r="B512" s="86"/>
      <c r="C512" s="86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</row>
    <row r="513" ht="15.75" customHeight="1">
      <c r="A513" s="86"/>
      <c r="B513" s="86"/>
      <c r="C513" s="86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</row>
    <row r="514" ht="15.75" customHeight="1">
      <c r="A514" s="86"/>
      <c r="B514" s="86"/>
      <c r="C514" s="86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</row>
    <row r="515" ht="15.75" customHeight="1">
      <c r="A515" s="86"/>
      <c r="B515" s="86"/>
      <c r="C515" s="86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</row>
    <row r="516" ht="15.75" customHeight="1">
      <c r="A516" s="86"/>
      <c r="B516" s="86"/>
      <c r="C516" s="86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</row>
    <row r="517" ht="15.75" customHeight="1">
      <c r="A517" s="86"/>
      <c r="B517" s="86"/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</row>
    <row r="518" ht="15.75" customHeight="1">
      <c r="A518" s="86"/>
      <c r="B518" s="86"/>
      <c r="C518" s="86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</row>
    <row r="519" ht="15.75" customHeight="1">
      <c r="A519" s="86"/>
      <c r="B519" s="86"/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</row>
    <row r="520" ht="15.75" customHeight="1">
      <c r="A520" s="86"/>
      <c r="B520" s="86"/>
      <c r="C520" s="86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</row>
    <row r="521" ht="15.75" customHeight="1">
      <c r="A521" s="86"/>
      <c r="B521" s="86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</row>
    <row r="522" ht="15.75" customHeight="1">
      <c r="A522" s="86"/>
      <c r="B522" s="86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</row>
    <row r="523" ht="15.75" customHeight="1">
      <c r="A523" s="86"/>
      <c r="B523" s="86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</row>
    <row r="524" ht="15.75" customHeight="1">
      <c r="A524" s="86"/>
      <c r="B524" s="86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</row>
    <row r="525" ht="15.75" customHeight="1">
      <c r="A525" s="86"/>
      <c r="B525" s="86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</row>
    <row r="526" ht="15.75" customHeight="1">
      <c r="A526" s="86"/>
      <c r="B526" s="86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</row>
    <row r="527" ht="15.75" customHeight="1">
      <c r="A527" s="86"/>
      <c r="B527" s="86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</row>
    <row r="528" ht="15.75" customHeight="1">
      <c r="A528" s="86"/>
      <c r="B528" s="86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</row>
    <row r="529" ht="15.75" customHeight="1">
      <c r="A529" s="86"/>
      <c r="B529" s="86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</row>
    <row r="530" ht="15.75" customHeight="1">
      <c r="A530" s="86"/>
      <c r="B530" s="86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</row>
    <row r="531" ht="15.75" customHeight="1">
      <c r="A531" s="86"/>
      <c r="B531" s="86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</row>
    <row r="532" ht="15.75" customHeight="1">
      <c r="A532" s="86"/>
      <c r="B532" s="8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</row>
    <row r="533" ht="15.75" customHeight="1">
      <c r="A533" s="86"/>
      <c r="B533" s="86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</row>
    <row r="534" ht="15.75" customHeight="1">
      <c r="A534" s="86"/>
      <c r="B534" s="86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</row>
    <row r="535" ht="15.75" customHeight="1">
      <c r="A535" s="86"/>
      <c r="B535" s="86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</row>
    <row r="536" ht="15.75" customHeight="1">
      <c r="A536" s="86"/>
      <c r="B536" s="86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</row>
    <row r="537" ht="15.75" customHeight="1">
      <c r="A537" s="86"/>
      <c r="B537" s="86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</row>
    <row r="538" ht="15.75" customHeight="1">
      <c r="A538" s="86"/>
      <c r="B538" s="86"/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</row>
    <row r="539" ht="15.75" customHeight="1">
      <c r="A539" s="86"/>
      <c r="B539" s="86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</row>
    <row r="540" ht="15.75" customHeight="1">
      <c r="A540" s="86"/>
      <c r="B540" s="86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</row>
    <row r="541" ht="15.75" customHeight="1">
      <c r="A541" s="86"/>
      <c r="B541" s="86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</row>
    <row r="542" ht="15.75" customHeight="1">
      <c r="A542" s="86"/>
      <c r="B542" s="86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</row>
    <row r="543" ht="15.75" customHeight="1">
      <c r="A543" s="86"/>
      <c r="B543" s="86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</row>
    <row r="544" ht="15.75" customHeight="1">
      <c r="A544" s="86"/>
      <c r="B544" s="86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</row>
    <row r="545" ht="15.75" customHeight="1">
      <c r="A545" s="86"/>
      <c r="B545" s="86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</row>
    <row r="546" ht="15.75" customHeight="1">
      <c r="A546" s="86"/>
      <c r="B546" s="86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</row>
    <row r="547" ht="15.75" customHeight="1">
      <c r="A547" s="86"/>
      <c r="B547" s="86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</row>
    <row r="548" ht="15.75" customHeight="1">
      <c r="A548" s="86"/>
      <c r="B548" s="86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</row>
    <row r="549" ht="15.75" customHeight="1">
      <c r="A549" s="86"/>
      <c r="B549" s="86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</row>
    <row r="550" ht="15.75" customHeight="1">
      <c r="A550" s="86"/>
      <c r="B550" s="86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</row>
    <row r="551" ht="15.75" customHeight="1">
      <c r="A551" s="86"/>
      <c r="B551" s="86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</row>
    <row r="552" ht="15.75" customHeight="1">
      <c r="A552" s="86"/>
      <c r="B552" s="86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</row>
    <row r="553" ht="15.75" customHeight="1">
      <c r="A553" s="86"/>
      <c r="B553" s="86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</row>
    <row r="554" ht="15.75" customHeight="1">
      <c r="A554" s="86"/>
      <c r="B554" s="86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</row>
    <row r="555" ht="15.75" customHeight="1">
      <c r="A555" s="86"/>
      <c r="B555" s="86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</row>
    <row r="556" ht="15.75" customHeight="1">
      <c r="A556" s="86"/>
      <c r="B556" s="86"/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</row>
    <row r="557" ht="15.75" customHeight="1">
      <c r="A557" s="86"/>
      <c r="B557" s="86"/>
      <c r="C557" s="86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</row>
    <row r="558" ht="15.75" customHeight="1">
      <c r="A558" s="86"/>
      <c r="B558" s="86"/>
      <c r="C558" s="86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</row>
    <row r="559" ht="15.75" customHeight="1">
      <c r="A559" s="86"/>
      <c r="B559" s="86"/>
      <c r="C559" s="86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</row>
    <row r="560" ht="15.75" customHeight="1">
      <c r="A560" s="86"/>
      <c r="B560" s="86"/>
      <c r="C560" s="86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</row>
    <row r="561" ht="15.75" customHeight="1">
      <c r="A561" s="86"/>
      <c r="B561" s="86"/>
      <c r="C561" s="86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</row>
    <row r="562" ht="15.75" customHeight="1">
      <c r="A562" s="86"/>
      <c r="B562" s="86"/>
      <c r="C562" s="86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</row>
    <row r="563" ht="15.75" customHeight="1">
      <c r="A563" s="86"/>
      <c r="B563" s="86"/>
      <c r="C563" s="86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</row>
    <row r="564" ht="15.75" customHeight="1">
      <c r="A564" s="86"/>
      <c r="B564" s="86"/>
      <c r="C564" s="86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</row>
    <row r="565" ht="15.75" customHeight="1">
      <c r="A565" s="86"/>
      <c r="B565" s="86"/>
      <c r="C565" s="86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</row>
    <row r="566" ht="15.75" customHeight="1">
      <c r="A566" s="86"/>
      <c r="B566" s="86"/>
      <c r="C566" s="86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</row>
    <row r="567" ht="15.75" customHeight="1">
      <c r="A567" s="86"/>
      <c r="B567" s="86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</row>
    <row r="568" ht="15.75" customHeight="1">
      <c r="A568" s="86"/>
      <c r="B568" s="86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</row>
    <row r="569" ht="15.75" customHeight="1">
      <c r="A569" s="86"/>
      <c r="B569" s="86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</row>
    <row r="570" ht="15.75" customHeight="1">
      <c r="A570" s="86"/>
      <c r="B570" s="86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</row>
    <row r="571" ht="15.75" customHeight="1">
      <c r="A571" s="86"/>
      <c r="B571" s="86"/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</row>
    <row r="572" ht="15.75" customHeight="1">
      <c r="A572" s="86"/>
      <c r="B572" s="86"/>
      <c r="C572" s="86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</row>
    <row r="573" ht="15.75" customHeight="1">
      <c r="A573" s="86"/>
      <c r="B573" s="86"/>
      <c r="C573" s="86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</row>
    <row r="574" ht="15.75" customHeight="1">
      <c r="A574" s="86"/>
      <c r="B574" s="86"/>
      <c r="C574" s="86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</row>
    <row r="575" ht="15.75" customHeight="1">
      <c r="A575" s="86"/>
      <c r="B575" s="86"/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</row>
    <row r="576" ht="15.75" customHeight="1">
      <c r="A576" s="86"/>
      <c r="B576" s="86"/>
      <c r="C576" s="86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</row>
    <row r="577" ht="15.75" customHeight="1">
      <c r="A577" s="86"/>
      <c r="B577" s="86"/>
      <c r="C577" s="86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</row>
    <row r="578" ht="15.75" customHeight="1">
      <c r="A578" s="86"/>
      <c r="B578" s="86"/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</row>
    <row r="579" ht="15.75" customHeight="1">
      <c r="A579" s="86"/>
      <c r="B579" s="86"/>
      <c r="C579" s="86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</row>
    <row r="580" ht="15.75" customHeight="1">
      <c r="A580" s="86"/>
      <c r="B580" s="86"/>
      <c r="C580" s="86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</row>
    <row r="581" ht="15.75" customHeight="1">
      <c r="A581" s="86"/>
      <c r="B581" s="86"/>
      <c r="C581" s="86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</row>
    <row r="582" ht="15.75" customHeight="1">
      <c r="A582" s="86"/>
      <c r="B582" s="86"/>
      <c r="C582" s="86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</row>
    <row r="583" ht="15.75" customHeight="1">
      <c r="A583" s="86"/>
      <c r="B583" s="86"/>
      <c r="C583" s="86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</row>
    <row r="584" ht="15.75" customHeight="1">
      <c r="A584" s="86"/>
      <c r="B584" s="86"/>
      <c r="C584" s="86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</row>
    <row r="585" ht="15.75" customHeight="1">
      <c r="A585" s="86"/>
      <c r="B585" s="86"/>
      <c r="C585" s="86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</row>
    <row r="586" ht="15.75" customHeight="1">
      <c r="A586" s="86"/>
      <c r="B586" s="86"/>
      <c r="C586" s="86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</row>
    <row r="587" ht="15.75" customHeight="1">
      <c r="A587" s="86"/>
      <c r="B587" s="86"/>
      <c r="C587" s="86"/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</row>
    <row r="588" ht="15.75" customHeight="1">
      <c r="A588" s="86"/>
      <c r="B588" s="86"/>
      <c r="C588" s="86"/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</row>
    <row r="589" ht="15.75" customHeight="1">
      <c r="A589" s="86"/>
      <c r="B589" s="86"/>
      <c r="C589" s="86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</row>
    <row r="590" ht="15.75" customHeight="1">
      <c r="A590" s="86"/>
      <c r="B590" s="86"/>
      <c r="C590" s="86"/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</row>
    <row r="591" ht="15.75" customHeight="1">
      <c r="A591" s="86"/>
      <c r="B591" s="86"/>
      <c r="C591" s="86"/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</row>
    <row r="592" ht="15.75" customHeight="1">
      <c r="A592" s="86"/>
      <c r="B592" s="86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</row>
    <row r="593" ht="15.75" customHeight="1">
      <c r="A593" s="86"/>
      <c r="B593" s="86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</row>
    <row r="594" ht="15.75" customHeight="1">
      <c r="A594" s="86"/>
      <c r="B594" s="86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</row>
    <row r="595" ht="15.75" customHeight="1">
      <c r="A595" s="86"/>
      <c r="B595" s="86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</row>
    <row r="596" ht="15.75" customHeight="1">
      <c r="A596" s="86"/>
      <c r="B596" s="86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</row>
    <row r="597" ht="15.75" customHeight="1">
      <c r="A597" s="86"/>
      <c r="B597" s="86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</row>
    <row r="598" ht="15.75" customHeight="1">
      <c r="A598" s="86"/>
      <c r="B598" s="86"/>
      <c r="C598" s="86"/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</row>
    <row r="599" ht="15.75" customHeight="1">
      <c r="A599" s="86"/>
      <c r="B599" s="86"/>
      <c r="C599" s="86"/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</row>
    <row r="600" ht="15.75" customHeight="1">
      <c r="A600" s="86"/>
      <c r="B600" s="86"/>
      <c r="C600" s="86"/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</row>
    <row r="601" ht="15.75" customHeight="1">
      <c r="A601" s="86"/>
      <c r="B601" s="86"/>
      <c r="C601" s="86"/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</row>
    <row r="602" ht="15.75" customHeight="1">
      <c r="A602" s="86"/>
      <c r="B602" s="86"/>
      <c r="C602" s="86"/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</row>
    <row r="603" ht="15.75" customHeight="1">
      <c r="A603" s="86"/>
      <c r="B603" s="86"/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</row>
    <row r="604" ht="15.75" customHeight="1">
      <c r="A604" s="86"/>
      <c r="B604" s="86"/>
      <c r="C604" s="86"/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</row>
    <row r="605" ht="15.75" customHeight="1">
      <c r="A605" s="86"/>
      <c r="B605" s="86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</row>
    <row r="606" ht="15.75" customHeight="1">
      <c r="A606" s="86"/>
      <c r="B606" s="86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</row>
    <row r="607" ht="15.75" customHeight="1">
      <c r="A607" s="86"/>
      <c r="B607" s="86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</row>
    <row r="608" ht="15.75" customHeight="1">
      <c r="A608" s="86"/>
      <c r="B608" s="86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</row>
    <row r="609" ht="15.75" customHeight="1">
      <c r="A609" s="86"/>
      <c r="B609" s="86"/>
      <c r="C609" s="86"/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</row>
    <row r="610" ht="15.75" customHeight="1">
      <c r="A610" s="86"/>
      <c r="B610" s="86"/>
      <c r="C610" s="86"/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</row>
    <row r="611" ht="15.75" customHeight="1">
      <c r="A611" s="86"/>
      <c r="B611" s="86"/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</row>
    <row r="612" ht="15.75" customHeight="1">
      <c r="A612" s="86"/>
      <c r="B612" s="86"/>
      <c r="C612" s="86"/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</row>
    <row r="613" ht="15.75" customHeight="1">
      <c r="A613" s="86"/>
      <c r="B613" s="86"/>
      <c r="C613" s="86"/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</row>
    <row r="614" ht="15.75" customHeight="1">
      <c r="A614" s="86"/>
      <c r="B614" s="86"/>
      <c r="C614" s="86"/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</row>
    <row r="615" ht="15.75" customHeight="1">
      <c r="A615" s="86"/>
      <c r="B615" s="86"/>
      <c r="C615" s="86"/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</row>
    <row r="616" ht="15.75" customHeight="1">
      <c r="A616" s="86"/>
      <c r="B616" s="86"/>
      <c r="C616" s="86"/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</row>
    <row r="617" ht="15.75" customHeight="1">
      <c r="A617" s="86"/>
      <c r="B617" s="86"/>
      <c r="C617" s="86"/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</row>
    <row r="618" ht="15.75" customHeight="1">
      <c r="A618" s="86"/>
      <c r="B618" s="86"/>
      <c r="C618" s="86"/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</row>
    <row r="619" ht="15.75" customHeight="1">
      <c r="A619" s="86"/>
      <c r="B619" s="86"/>
      <c r="C619" s="86"/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</row>
    <row r="620" ht="15.75" customHeight="1">
      <c r="A620" s="86"/>
      <c r="B620" s="86"/>
      <c r="C620" s="86"/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</row>
    <row r="621" ht="15.75" customHeight="1">
      <c r="A621" s="86"/>
      <c r="B621" s="86"/>
      <c r="C621" s="86"/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</row>
    <row r="622" ht="15.75" customHeight="1">
      <c r="A622" s="86"/>
      <c r="B622" s="86"/>
      <c r="C622" s="86"/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</row>
    <row r="623" ht="15.75" customHeight="1">
      <c r="A623" s="86"/>
      <c r="B623" s="86"/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</row>
    <row r="624" ht="15.75" customHeight="1">
      <c r="A624" s="86"/>
      <c r="B624" s="86"/>
      <c r="C624" s="86"/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</row>
    <row r="625" ht="15.75" customHeight="1">
      <c r="A625" s="86"/>
      <c r="B625" s="86"/>
      <c r="C625" s="86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</row>
    <row r="626" ht="15.75" customHeight="1">
      <c r="A626" s="86"/>
      <c r="B626" s="86"/>
      <c r="C626" s="86"/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</row>
    <row r="627" ht="15.75" customHeight="1">
      <c r="A627" s="86"/>
      <c r="B627" s="86"/>
      <c r="C627" s="86"/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</row>
    <row r="628" ht="15.75" customHeight="1">
      <c r="A628" s="86"/>
      <c r="B628" s="86"/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</row>
    <row r="629" ht="15.75" customHeight="1">
      <c r="A629" s="86"/>
      <c r="B629" s="86"/>
      <c r="C629" s="86"/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</row>
    <row r="630" ht="15.75" customHeight="1">
      <c r="A630" s="86"/>
      <c r="B630" s="86"/>
      <c r="C630" s="86"/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</row>
    <row r="631" ht="15.75" customHeight="1">
      <c r="A631" s="86"/>
      <c r="B631" s="86"/>
      <c r="C631" s="86"/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</row>
    <row r="632" ht="15.75" customHeight="1">
      <c r="A632" s="86"/>
      <c r="B632" s="86"/>
      <c r="C632" s="86"/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</row>
    <row r="633" ht="15.75" customHeight="1">
      <c r="A633" s="86"/>
      <c r="B633" s="86"/>
      <c r="C633" s="86"/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</row>
    <row r="634" ht="15.75" customHeight="1">
      <c r="A634" s="86"/>
      <c r="B634" s="86"/>
      <c r="C634" s="86"/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</row>
    <row r="635" ht="15.75" customHeight="1">
      <c r="A635" s="86"/>
      <c r="B635" s="86"/>
      <c r="C635" s="86"/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</row>
    <row r="636" ht="15.75" customHeight="1">
      <c r="A636" s="86"/>
      <c r="B636" s="86"/>
      <c r="C636" s="86"/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</row>
    <row r="637" ht="15.75" customHeight="1">
      <c r="A637" s="86"/>
      <c r="B637" s="86"/>
      <c r="C637" s="86"/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</row>
    <row r="638" ht="15.75" customHeight="1">
      <c r="A638" s="86"/>
      <c r="B638" s="86"/>
      <c r="C638" s="86"/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</row>
    <row r="639" ht="15.75" customHeight="1">
      <c r="A639" s="86"/>
      <c r="B639" s="86"/>
      <c r="C639" s="86"/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</row>
    <row r="640" ht="15.75" customHeight="1">
      <c r="A640" s="86"/>
      <c r="B640" s="86"/>
      <c r="C640" s="86"/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</row>
    <row r="641" ht="15.75" customHeight="1">
      <c r="A641" s="86"/>
      <c r="B641" s="86"/>
      <c r="C641" s="86"/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</row>
    <row r="642" ht="15.75" customHeight="1">
      <c r="A642" s="86"/>
      <c r="B642" s="86"/>
      <c r="C642" s="86"/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</row>
    <row r="643" ht="15.75" customHeight="1">
      <c r="A643" s="86"/>
      <c r="B643" s="86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</row>
    <row r="644" ht="15.75" customHeight="1">
      <c r="A644" s="86"/>
      <c r="B644" s="86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</row>
    <row r="645" ht="15.75" customHeight="1">
      <c r="A645" s="86"/>
      <c r="B645" s="86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</row>
    <row r="646" ht="15.75" customHeight="1">
      <c r="A646" s="86"/>
      <c r="B646" s="86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</row>
    <row r="647" ht="15.75" customHeight="1">
      <c r="A647" s="86"/>
      <c r="B647" s="86"/>
      <c r="C647" s="86"/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</row>
    <row r="648" ht="15.75" customHeight="1">
      <c r="A648" s="86"/>
      <c r="B648" s="86"/>
      <c r="C648" s="86"/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</row>
    <row r="649" ht="15.75" customHeight="1">
      <c r="A649" s="86"/>
      <c r="B649" s="86"/>
      <c r="C649" s="86"/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</row>
    <row r="650" ht="15.75" customHeight="1">
      <c r="A650" s="86"/>
      <c r="B650" s="86"/>
      <c r="C650" s="86"/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</row>
    <row r="651" ht="15.75" customHeight="1">
      <c r="A651" s="86"/>
      <c r="B651" s="86"/>
      <c r="C651" s="86"/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</row>
    <row r="652" ht="15.75" customHeight="1">
      <c r="A652" s="86"/>
      <c r="B652" s="86"/>
      <c r="C652" s="86"/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</row>
    <row r="653" ht="15.75" customHeight="1">
      <c r="A653" s="86"/>
      <c r="B653" s="86"/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</row>
    <row r="654" ht="15.75" customHeight="1">
      <c r="A654" s="86"/>
      <c r="B654" s="86"/>
      <c r="C654" s="86"/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</row>
    <row r="655" ht="15.75" customHeight="1">
      <c r="A655" s="86"/>
      <c r="B655" s="86"/>
      <c r="C655" s="86"/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</row>
    <row r="656" ht="15.75" customHeight="1">
      <c r="A656" s="86"/>
      <c r="B656" s="86"/>
      <c r="C656" s="86"/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</row>
    <row r="657" ht="15.75" customHeight="1">
      <c r="A657" s="86"/>
      <c r="B657" s="86"/>
      <c r="C657" s="86"/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</row>
    <row r="658" ht="15.75" customHeight="1">
      <c r="A658" s="86"/>
      <c r="B658" s="86"/>
      <c r="C658" s="86"/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</row>
    <row r="659" ht="15.75" customHeight="1">
      <c r="A659" s="86"/>
      <c r="B659" s="86"/>
      <c r="C659" s="86"/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</row>
    <row r="660" ht="15.75" customHeight="1">
      <c r="A660" s="86"/>
      <c r="B660" s="86"/>
      <c r="C660" s="86"/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</row>
    <row r="661" ht="15.75" customHeight="1">
      <c r="A661" s="86"/>
      <c r="B661" s="86"/>
      <c r="C661" s="86"/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</row>
    <row r="662" ht="15.75" customHeight="1">
      <c r="A662" s="86"/>
      <c r="B662" s="86"/>
      <c r="C662" s="86"/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</row>
    <row r="663" ht="15.75" customHeight="1">
      <c r="A663" s="86"/>
      <c r="B663" s="86"/>
      <c r="C663" s="86"/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</row>
    <row r="664" ht="15.75" customHeight="1">
      <c r="A664" s="86"/>
      <c r="B664" s="86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</row>
    <row r="665" ht="15.75" customHeight="1">
      <c r="A665" s="86"/>
      <c r="B665" s="86"/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</row>
    <row r="666" ht="15.75" customHeight="1">
      <c r="A666" s="86"/>
      <c r="B666" s="86"/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</row>
    <row r="667" ht="15.75" customHeight="1">
      <c r="A667" s="86"/>
      <c r="B667" s="86"/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</row>
    <row r="668" ht="15.75" customHeight="1">
      <c r="A668" s="86"/>
      <c r="B668" s="86"/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</row>
    <row r="669" ht="15.75" customHeight="1">
      <c r="A669" s="86"/>
      <c r="B669" s="86"/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</row>
    <row r="670" ht="15.75" customHeight="1">
      <c r="A670" s="86"/>
      <c r="B670" s="86"/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</row>
    <row r="671" ht="15.75" customHeight="1">
      <c r="A671" s="86"/>
      <c r="B671" s="86"/>
      <c r="C671" s="86"/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</row>
    <row r="672" ht="15.75" customHeight="1">
      <c r="A672" s="86"/>
      <c r="B672" s="86"/>
      <c r="C672" s="86"/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</row>
    <row r="673" ht="15.75" customHeight="1">
      <c r="A673" s="86"/>
      <c r="B673" s="86"/>
      <c r="C673" s="86"/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</row>
    <row r="674" ht="15.75" customHeight="1">
      <c r="A674" s="86"/>
      <c r="B674" s="86"/>
      <c r="C674" s="86"/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</row>
    <row r="675" ht="15.75" customHeight="1">
      <c r="A675" s="86"/>
      <c r="B675" s="86"/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</row>
    <row r="676" ht="15.75" customHeight="1">
      <c r="A676" s="86"/>
      <c r="B676" s="86"/>
      <c r="C676" s="86"/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</row>
    <row r="677" ht="15.75" customHeight="1">
      <c r="A677" s="86"/>
      <c r="B677" s="86"/>
      <c r="C677" s="86"/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</row>
    <row r="678" ht="15.75" customHeight="1">
      <c r="A678" s="86"/>
      <c r="B678" s="86"/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</row>
    <row r="679" ht="15.75" customHeight="1">
      <c r="A679" s="86"/>
      <c r="B679" s="86"/>
      <c r="C679" s="86"/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</row>
    <row r="680" ht="15.75" customHeight="1">
      <c r="A680" s="86"/>
      <c r="B680" s="86"/>
      <c r="C680" s="86"/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</row>
    <row r="681" ht="15.75" customHeight="1">
      <c r="A681" s="86"/>
      <c r="B681" s="86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</row>
    <row r="682" ht="15.75" customHeight="1">
      <c r="A682" s="86"/>
      <c r="B682" s="86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</row>
    <row r="683" ht="15.75" customHeight="1">
      <c r="A683" s="86"/>
      <c r="B683" s="86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</row>
    <row r="684" ht="15.75" customHeight="1">
      <c r="A684" s="86"/>
      <c r="B684" s="86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</row>
    <row r="685" ht="15.75" customHeight="1">
      <c r="A685" s="86"/>
      <c r="B685" s="86"/>
      <c r="C685" s="86"/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</row>
    <row r="686" ht="15.75" customHeight="1">
      <c r="A686" s="86"/>
      <c r="B686" s="86"/>
      <c r="C686" s="86"/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</row>
    <row r="687" ht="15.75" customHeight="1">
      <c r="A687" s="86"/>
      <c r="B687" s="86"/>
      <c r="C687" s="86"/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</row>
    <row r="688" ht="15.75" customHeight="1">
      <c r="A688" s="86"/>
      <c r="B688" s="86"/>
      <c r="C688" s="86"/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</row>
    <row r="689" ht="15.75" customHeight="1">
      <c r="A689" s="86"/>
      <c r="B689" s="86"/>
      <c r="C689" s="86"/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</row>
    <row r="690" ht="15.75" customHeight="1">
      <c r="A690" s="86"/>
      <c r="B690" s="86"/>
      <c r="C690" s="86"/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</row>
    <row r="691" ht="15.75" customHeight="1">
      <c r="A691" s="86"/>
      <c r="B691" s="86"/>
      <c r="C691" s="86"/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</row>
    <row r="692" ht="15.75" customHeight="1">
      <c r="A692" s="86"/>
      <c r="B692" s="86"/>
      <c r="C692" s="86"/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</row>
    <row r="693" ht="15.75" customHeight="1">
      <c r="A693" s="86"/>
      <c r="B693" s="86"/>
      <c r="C693" s="86"/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</row>
    <row r="694" ht="15.75" customHeight="1">
      <c r="A694" s="86"/>
      <c r="B694" s="86"/>
      <c r="C694" s="86"/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</row>
    <row r="695" ht="15.75" customHeight="1">
      <c r="A695" s="86"/>
      <c r="B695" s="86"/>
      <c r="C695" s="86"/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</row>
    <row r="696" ht="15.75" customHeight="1">
      <c r="A696" s="86"/>
      <c r="B696" s="86"/>
      <c r="C696" s="86"/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</row>
    <row r="697" ht="15.75" customHeight="1">
      <c r="A697" s="86"/>
      <c r="B697" s="86"/>
      <c r="C697" s="86"/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</row>
    <row r="698" ht="15.75" customHeight="1">
      <c r="A698" s="86"/>
      <c r="B698" s="86"/>
      <c r="C698" s="86"/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</row>
    <row r="699" ht="15.75" customHeight="1">
      <c r="A699" s="86"/>
      <c r="B699" s="86"/>
      <c r="C699" s="86"/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</row>
    <row r="700" ht="15.75" customHeight="1">
      <c r="A700" s="86"/>
      <c r="B700" s="86"/>
      <c r="C700" s="86"/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</row>
    <row r="701" ht="15.75" customHeight="1">
      <c r="A701" s="86"/>
      <c r="B701" s="86"/>
      <c r="C701" s="86"/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</row>
    <row r="702" ht="15.75" customHeight="1">
      <c r="A702" s="86"/>
      <c r="B702" s="86"/>
      <c r="C702" s="86"/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</row>
    <row r="703" ht="15.75" customHeight="1">
      <c r="A703" s="86"/>
      <c r="B703" s="86"/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</row>
    <row r="704" ht="15.75" customHeight="1">
      <c r="A704" s="86"/>
      <c r="B704" s="86"/>
      <c r="C704" s="86"/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</row>
    <row r="705" ht="15.75" customHeight="1">
      <c r="A705" s="86"/>
      <c r="B705" s="86"/>
      <c r="C705" s="86"/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</row>
    <row r="706" ht="15.75" customHeight="1">
      <c r="A706" s="86"/>
      <c r="B706" s="86"/>
      <c r="C706" s="86"/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</row>
    <row r="707" ht="15.75" customHeight="1">
      <c r="A707" s="86"/>
      <c r="B707" s="86"/>
      <c r="C707" s="86"/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</row>
    <row r="708" ht="15.75" customHeight="1">
      <c r="A708" s="86"/>
      <c r="B708" s="86"/>
      <c r="C708" s="86"/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</row>
    <row r="709" ht="15.75" customHeight="1">
      <c r="A709" s="86"/>
      <c r="B709" s="86"/>
      <c r="C709" s="86"/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</row>
    <row r="710" ht="15.75" customHeight="1">
      <c r="A710" s="86"/>
      <c r="B710" s="86"/>
      <c r="C710" s="86"/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</row>
    <row r="711" ht="15.75" customHeight="1">
      <c r="A711" s="86"/>
      <c r="B711" s="86"/>
      <c r="C711" s="86"/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</row>
    <row r="712" ht="15.75" customHeight="1">
      <c r="A712" s="86"/>
      <c r="B712" s="86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</row>
    <row r="713" ht="15.75" customHeight="1">
      <c r="A713" s="86"/>
      <c r="B713" s="86"/>
      <c r="C713" s="86"/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</row>
    <row r="714" ht="15.75" customHeight="1">
      <c r="A714" s="86"/>
      <c r="B714" s="86"/>
      <c r="C714" s="86"/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</row>
    <row r="715" ht="15.75" customHeight="1">
      <c r="A715" s="86"/>
      <c r="B715" s="86"/>
      <c r="C715" s="86"/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</row>
    <row r="716" ht="15.75" customHeight="1">
      <c r="A716" s="86"/>
      <c r="B716" s="86"/>
      <c r="C716" s="86"/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</row>
    <row r="717" ht="15.75" customHeight="1">
      <c r="A717" s="86"/>
      <c r="B717" s="86"/>
      <c r="C717" s="86"/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</row>
    <row r="718" ht="15.75" customHeight="1">
      <c r="A718" s="86"/>
      <c r="B718" s="86"/>
      <c r="C718" s="86"/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</row>
    <row r="719" ht="15.75" customHeight="1">
      <c r="A719" s="86"/>
      <c r="B719" s="86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</row>
    <row r="720" ht="15.75" customHeight="1">
      <c r="A720" s="86"/>
      <c r="B720" s="86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</row>
    <row r="721" ht="15.75" customHeight="1">
      <c r="A721" s="86"/>
      <c r="B721" s="86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</row>
    <row r="722" ht="15.75" customHeight="1">
      <c r="A722" s="86"/>
      <c r="B722" s="86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</row>
    <row r="723" ht="15.75" customHeight="1">
      <c r="A723" s="86"/>
      <c r="B723" s="86"/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</row>
    <row r="724" ht="15.75" customHeight="1">
      <c r="A724" s="86"/>
      <c r="B724" s="86"/>
      <c r="C724" s="86"/>
      <c r="D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</row>
    <row r="725" ht="15.75" customHeight="1">
      <c r="A725" s="86"/>
      <c r="B725" s="86"/>
      <c r="C725" s="86"/>
      <c r="D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</row>
    <row r="726" ht="15.75" customHeight="1">
      <c r="A726" s="86"/>
      <c r="B726" s="86"/>
      <c r="C726" s="86"/>
      <c r="D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</row>
    <row r="727" ht="15.75" customHeight="1">
      <c r="A727" s="86"/>
      <c r="B727" s="86"/>
      <c r="C727" s="86"/>
      <c r="D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</row>
    <row r="728" ht="15.75" customHeight="1">
      <c r="A728" s="86"/>
      <c r="B728" s="86"/>
      <c r="C728" s="86"/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</row>
    <row r="729" ht="15.75" customHeight="1">
      <c r="A729" s="86"/>
      <c r="B729" s="86"/>
      <c r="C729" s="86"/>
      <c r="D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</row>
    <row r="730" ht="15.75" customHeight="1">
      <c r="A730" s="86"/>
      <c r="B730" s="86"/>
      <c r="C730" s="86"/>
      <c r="D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</row>
    <row r="731" ht="15.75" customHeight="1">
      <c r="A731" s="86"/>
      <c r="B731" s="86"/>
      <c r="C731" s="86"/>
      <c r="D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</row>
    <row r="732" ht="15.75" customHeight="1">
      <c r="A732" s="86"/>
      <c r="B732" s="86"/>
      <c r="C732" s="86"/>
      <c r="D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</row>
    <row r="733" ht="15.75" customHeight="1">
      <c r="A733" s="86"/>
      <c r="B733" s="86"/>
      <c r="C733" s="86"/>
      <c r="D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</row>
    <row r="734" ht="15.75" customHeight="1">
      <c r="A734" s="86"/>
      <c r="B734" s="86"/>
      <c r="C734" s="86"/>
      <c r="D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</row>
    <row r="735" ht="15.75" customHeight="1">
      <c r="A735" s="86"/>
      <c r="B735" s="86"/>
      <c r="C735" s="86"/>
      <c r="D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</row>
    <row r="736" ht="15.75" customHeight="1">
      <c r="A736" s="86"/>
      <c r="B736" s="86"/>
      <c r="C736" s="86"/>
      <c r="D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</row>
    <row r="737" ht="15.75" customHeight="1">
      <c r="A737" s="86"/>
      <c r="B737" s="86"/>
      <c r="C737" s="86"/>
      <c r="D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</row>
    <row r="738" ht="15.75" customHeight="1">
      <c r="A738" s="86"/>
      <c r="B738" s="86"/>
      <c r="C738" s="86"/>
      <c r="D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</row>
    <row r="739" ht="15.75" customHeight="1">
      <c r="A739" s="86"/>
      <c r="B739" s="86"/>
      <c r="C739" s="86"/>
      <c r="D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</row>
    <row r="740" ht="15.75" customHeight="1">
      <c r="A740" s="86"/>
      <c r="B740" s="86"/>
      <c r="C740" s="86"/>
      <c r="D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</row>
    <row r="741" ht="15.75" customHeight="1">
      <c r="A741" s="86"/>
      <c r="B741" s="86"/>
      <c r="C741" s="86"/>
      <c r="D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</row>
    <row r="742" ht="15.75" customHeight="1">
      <c r="A742" s="86"/>
      <c r="B742" s="86"/>
      <c r="C742" s="86"/>
      <c r="D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</row>
    <row r="743" ht="15.75" customHeight="1">
      <c r="A743" s="86"/>
      <c r="B743" s="86"/>
      <c r="C743" s="86"/>
      <c r="D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</row>
    <row r="744" ht="15.75" customHeight="1">
      <c r="A744" s="86"/>
      <c r="B744" s="86"/>
      <c r="C744" s="86"/>
      <c r="D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</row>
    <row r="745" ht="15.75" customHeight="1">
      <c r="A745" s="86"/>
      <c r="B745" s="86"/>
      <c r="C745" s="86"/>
      <c r="D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</row>
    <row r="746" ht="15.75" customHeight="1">
      <c r="A746" s="86"/>
      <c r="B746" s="86"/>
      <c r="C746" s="86"/>
      <c r="D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</row>
    <row r="747" ht="15.75" customHeight="1">
      <c r="A747" s="86"/>
      <c r="B747" s="86"/>
      <c r="C747" s="86"/>
      <c r="D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</row>
    <row r="748" ht="15.75" customHeight="1">
      <c r="A748" s="86"/>
      <c r="B748" s="86"/>
      <c r="C748" s="86"/>
      <c r="D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</row>
    <row r="749" ht="15.75" customHeight="1">
      <c r="A749" s="86"/>
      <c r="B749" s="86"/>
      <c r="C749" s="86"/>
      <c r="D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</row>
    <row r="750" ht="15.75" customHeight="1">
      <c r="A750" s="86"/>
      <c r="B750" s="86"/>
      <c r="C750" s="86"/>
      <c r="D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</row>
    <row r="751" ht="15.75" customHeight="1">
      <c r="A751" s="86"/>
      <c r="B751" s="86"/>
      <c r="C751" s="86"/>
      <c r="D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</row>
    <row r="752" ht="15.75" customHeight="1">
      <c r="A752" s="86"/>
      <c r="B752" s="86"/>
      <c r="C752" s="86"/>
      <c r="D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</row>
    <row r="753" ht="15.75" customHeight="1">
      <c r="A753" s="86"/>
      <c r="B753" s="86"/>
      <c r="C753" s="86"/>
      <c r="D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</row>
    <row r="754" ht="15.75" customHeight="1">
      <c r="A754" s="86"/>
      <c r="B754" s="86"/>
      <c r="C754" s="86"/>
      <c r="D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</row>
    <row r="755" ht="15.75" customHeight="1">
      <c r="A755" s="86"/>
      <c r="B755" s="86"/>
      <c r="C755" s="86"/>
      <c r="D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</row>
    <row r="756" ht="15.75" customHeight="1">
      <c r="A756" s="86"/>
      <c r="B756" s="86"/>
      <c r="C756" s="86"/>
      <c r="D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</row>
    <row r="757" ht="15.75" customHeight="1">
      <c r="A757" s="86"/>
      <c r="B757" s="86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</row>
    <row r="758" ht="15.75" customHeight="1">
      <c r="A758" s="86"/>
      <c r="B758" s="86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</row>
    <row r="759" ht="15.75" customHeight="1">
      <c r="A759" s="86"/>
      <c r="B759" s="86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</row>
    <row r="760" ht="15.75" customHeight="1">
      <c r="A760" s="86"/>
      <c r="B760" s="86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</row>
    <row r="761" ht="15.75" customHeight="1">
      <c r="A761" s="86"/>
      <c r="B761" s="86"/>
      <c r="C761" s="86"/>
      <c r="D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</row>
    <row r="762" ht="15.75" customHeight="1">
      <c r="A762" s="86"/>
      <c r="B762" s="86"/>
      <c r="C762" s="86"/>
      <c r="D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</row>
    <row r="763" ht="15.75" customHeight="1">
      <c r="A763" s="86"/>
      <c r="B763" s="86"/>
      <c r="C763" s="86"/>
      <c r="D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</row>
    <row r="764" ht="15.75" customHeight="1">
      <c r="A764" s="86"/>
      <c r="B764" s="86"/>
      <c r="C764" s="86"/>
      <c r="D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</row>
    <row r="765" ht="15.75" customHeight="1">
      <c r="A765" s="86"/>
      <c r="B765" s="86"/>
      <c r="C765" s="86"/>
      <c r="D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</row>
    <row r="766" ht="15.75" customHeight="1">
      <c r="A766" s="86"/>
      <c r="B766" s="86"/>
      <c r="C766" s="86"/>
      <c r="D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</row>
    <row r="767" ht="15.75" customHeight="1">
      <c r="A767" s="86"/>
      <c r="B767" s="86"/>
      <c r="C767" s="86"/>
      <c r="D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</row>
    <row r="768" ht="15.75" customHeight="1">
      <c r="A768" s="86"/>
      <c r="B768" s="86"/>
      <c r="C768" s="86"/>
      <c r="D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</row>
    <row r="769" ht="15.75" customHeight="1">
      <c r="A769" s="86"/>
      <c r="B769" s="86"/>
      <c r="C769" s="86"/>
      <c r="D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</row>
    <row r="770" ht="15.75" customHeight="1">
      <c r="A770" s="86"/>
      <c r="B770" s="86"/>
      <c r="C770" s="86"/>
      <c r="D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</row>
    <row r="771" ht="15.75" customHeight="1">
      <c r="A771" s="86"/>
      <c r="B771" s="86"/>
      <c r="C771" s="86"/>
      <c r="D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</row>
    <row r="772" ht="15.75" customHeight="1">
      <c r="A772" s="86"/>
      <c r="B772" s="86"/>
      <c r="C772" s="86"/>
      <c r="D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</row>
    <row r="773" ht="15.75" customHeight="1">
      <c r="A773" s="86"/>
      <c r="B773" s="86"/>
      <c r="C773" s="86"/>
      <c r="D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</row>
    <row r="774" ht="15.75" customHeight="1">
      <c r="A774" s="86"/>
      <c r="B774" s="86"/>
      <c r="C774" s="86"/>
      <c r="D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</row>
    <row r="775" ht="15.75" customHeight="1">
      <c r="A775" s="86"/>
      <c r="B775" s="86"/>
      <c r="C775" s="86"/>
      <c r="D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</row>
    <row r="776" ht="15.75" customHeight="1">
      <c r="A776" s="86"/>
      <c r="B776" s="86"/>
      <c r="C776" s="86"/>
      <c r="D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</row>
    <row r="777" ht="15.75" customHeight="1">
      <c r="A777" s="86"/>
      <c r="B777" s="86"/>
      <c r="C777" s="86"/>
      <c r="D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</row>
    <row r="778" ht="15.75" customHeight="1">
      <c r="A778" s="86"/>
      <c r="B778" s="86"/>
      <c r="C778" s="86"/>
      <c r="D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</row>
    <row r="779" ht="15.75" customHeight="1">
      <c r="A779" s="86"/>
      <c r="B779" s="86"/>
      <c r="C779" s="86"/>
      <c r="D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</row>
    <row r="780" ht="15.75" customHeight="1">
      <c r="A780" s="86"/>
      <c r="B780" s="86"/>
      <c r="C780" s="86"/>
      <c r="D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</row>
    <row r="781" ht="15.75" customHeight="1">
      <c r="A781" s="86"/>
      <c r="B781" s="86"/>
      <c r="C781" s="86"/>
      <c r="D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</row>
    <row r="782" ht="15.75" customHeight="1">
      <c r="A782" s="86"/>
      <c r="B782" s="86"/>
      <c r="C782" s="86"/>
      <c r="D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</row>
    <row r="783" ht="15.75" customHeight="1">
      <c r="A783" s="86"/>
      <c r="B783" s="86"/>
      <c r="C783" s="86"/>
      <c r="D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</row>
    <row r="784" ht="15.75" customHeight="1">
      <c r="A784" s="86"/>
      <c r="B784" s="86"/>
      <c r="C784" s="86"/>
      <c r="D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</row>
    <row r="785" ht="15.75" customHeight="1">
      <c r="A785" s="86"/>
      <c r="B785" s="86"/>
      <c r="C785" s="86"/>
      <c r="D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</row>
    <row r="786" ht="15.75" customHeight="1">
      <c r="A786" s="86"/>
      <c r="B786" s="86"/>
      <c r="C786" s="86"/>
      <c r="D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</row>
    <row r="787" ht="15.75" customHeight="1">
      <c r="A787" s="86"/>
      <c r="B787" s="86"/>
      <c r="C787" s="86"/>
      <c r="D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</row>
    <row r="788" ht="15.75" customHeight="1">
      <c r="A788" s="86"/>
      <c r="B788" s="86"/>
      <c r="C788" s="86"/>
      <c r="D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</row>
    <row r="789" ht="15.75" customHeight="1">
      <c r="A789" s="86"/>
      <c r="B789" s="86"/>
      <c r="C789" s="86"/>
      <c r="D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</row>
    <row r="790" ht="15.75" customHeight="1">
      <c r="A790" s="86"/>
      <c r="B790" s="86"/>
      <c r="C790" s="86"/>
      <c r="D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</row>
    <row r="791" ht="15.75" customHeight="1">
      <c r="A791" s="86"/>
      <c r="B791" s="86"/>
      <c r="C791" s="86"/>
      <c r="D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</row>
    <row r="792" ht="15.75" customHeight="1">
      <c r="A792" s="86"/>
      <c r="B792" s="86"/>
      <c r="C792" s="86"/>
      <c r="D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</row>
    <row r="793" ht="15.75" customHeight="1">
      <c r="A793" s="86"/>
      <c r="B793" s="86"/>
      <c r="C793" s="86"/>
      <c r="D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</row>
    <row r="794" ht="15.75" customHeight="1">
      <c r="A794" s="86"/>
      <c r="B794" s="86"/>
      <c r="C794" s="86"/>
      <c r="D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</row>
    <row r="795" ht="15.75" customHeight="1">
      <c r="A795" s="86"/>
      <c r="B795" s="86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</row>
    <row r="796" ht="15.75" customHeight="1">
      <c r="A796" s="86"/>
      <c r="B796" s="86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</row>
    <row r="797" ht="15.75" customHeight="1">
      <c r="A797" s="86"/>
      <c r="B797" s="86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</row>
    <row r="798" ht="15.75" customHeight="1">
      <c r="A798" s="86"/>
      <c r="B798" s="86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</row>
    <row r="799" ht="15.75" customHeight="1">
      <c r="A799" s="86"/>
      <c r="B799" s="86"/>
      <c r="C799" s="86"/>
      <c r="D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</row>
    <row r="800" ht="15.75" customHeight="1">
      <c r="A800" s="86"/>
      <c r="B800" s="86"/>
      <c r="C800" s="86"/>
      <c r="D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</row>
    <row r="801" ht="15.75" customHeight="1">
      <c r="A801" s="86"/>
      <c r="B801" s="86"/>
      <c r="C801" s="86"/>
      <c r="D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</row>
    <row r="802" ht="15.75" customHeight="1">
      <c r="A802" s="86"/>
      <c r="B802" s="86"/>
      <c r="C802" s="86"/>
      <c r="D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</row>
    <row r="803" ht="15.75" customHeight="1">
      <c r="A803" s="86"/>
      <c r="B803" s="86"/>
      <c r="C803" s="86"/>
      <c r="D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</row>
    <row r="804" ht="15.75" customHeight="1">
      <c r="A804" s="86"/>
      <c r="B804" s="86"/>
      <c r="C804" s="86"/>
      <c r="D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</row>
    <row r="805" ht="15.75" customHeight="1">
      <c r="A805" s="86"/>
      <c r="B805" s="86"/>
      <c r="C805" s="86"/>
      <c r="D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</row>
    <row r="806" ht="15.75" customHeight="1">
      <c r="A806" s="86"/>
      <c r="B806" s="86"/>
      <c r="C806" s="86"/>
      <c r="D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</row>
    <row r="807" ht="15.75" customHeight="1">
      <c r="A807" s="86"/>
      <c r="B807" s="86"/>
      <c r="C807" s="86"/>
      <c r="D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</row>
    <row r="808" ht="15.75" customHeight="1">
      <c r="A808" s="86"/>
      <c r="B808" s="86"/>
      <c r="C808" s="86"/>
      <c r="D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</row>
    <row r="809" ht="15.75" customHeight="1">
      <c r="A809" s="86"/>
      <c r="B809" s="86"/>
      <c r="C809" s="86"/>
      <c r="D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</row>
    <row r="810" ht="15.75" customHeight="1">
      <c r="A810" s="86"/>
      <c r="B810" s="86"/>
      <c r="C810" s="86"/>
      <c r="D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</row>
    <row r="811" ht="15.75" customHeight="1">
      <c r="A811" s="86"/>
      <c r="B811" s="86"/>
      <c r="C811" s="86"/>
      <c r="D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</row>
    <row r="812" ht="15.75" customHeight="1">
      <c r="A812" s="86"/>
      <c r="B812" s="86"/>
      <c r="C812" s="86"/>
      <c r="D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</row>
    <row r="813" ht="15.75" customHeight="1">
      <c r="A813" s="86"/>
      <c r="B813" s="86"/>
      <c r="C813" s="86"/>
      <c r="D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</row>
    <row r="814" ht="15.75" customHeight="1">
      <c r="A814" s="86"/>
      <c r="B814" s="86"/>
      <c r="C814" s="86"/>
      <c r="D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</row>
    <row r="815" ht="15.75" customHeight="1">
      <c r="A815" s="86"/>
      <c r="B815" s="86"/>
      <c r="C815" s="86"/>
      <c r="D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</row>
    <row r="816" ht="15.75" customHeight="1">
      <c r="A816" s="86"/>
      <c r="B816" s="86"/>
      <c r="C816" s="86"/>
      <c r="D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</row>
    <row r="817" ht="15.75" customHeight="1">
      <c r="A817" s="86"/>
      <c r="B817" s="86"/>
      <c r="C817" s="86"/>
      <c r="D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</row>
    <row r="818" ht="15.75" customHeight="1">
      <c r="A818" s="86"/>
      <c r="B818" s="86"/>
      <c r="C818" s="86"/>
      <c r="D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</row>
    <row r="819" ht="15.75" customHeight="1">
      <c r="A819" s="86"/>
      <c r="B819" s="86"/>
      <c r="C819" s="86"/>
      <c r="D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</row>
    <row r="820" ht="15.75" customHeight="1">
      <c r="A820" s="86"/>
      <c r="B820" s="86"/>
      <c r="C820" s="86"/>
      <c r="D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</row>
    <row r="821" ht="15.75" customHeight="1">
      <c r="A821" s="86"/>
      <c r="B821" s="86"/>
      <c r="C821" s="86"/>
      <c r="D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</row>
    <row r="822" ht="15.75" customHeight="1">
      <c r="A822" s="86"/>
      <c r="B822" s="86"/>
      <c r="C822" s="86"/>
      <c r="D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</row>
    <row r="823" ht="15.75" customHeight="1">
      <c r="A823" s="86"/>
      <c r="B823" s="86"/>
      <c r="C823" s="86"/>
      <c r="D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</row>
    <row r="824" ht="15.75" customHeight="1">
      <c r="A824" s="86"/>
      <c r="B824" s="86"/>
      <c r="C824" s="86"/>
      <c r="D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</row>
    <row r="825" ht="15.75" customHeight="1">
      <c r="A825" s="86"/>
      <c r="B825" s="86"/>
      <c r="C825" s="86"/>
      <c r="D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</row>
    <row r="826" ht="15.75" customHeight="1">
      <c r="A826" s="86"/>
      <c r="B826" s="86"/>
      <c r="C826" s="86"/>
      <c r="D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</row>
    <row r="827" ht="15.75" customHeight="1">
      <c r="A827" s="86"/>
      <c r="B827" s="86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</row>
    <row r="828" ht="15.75" customHeight="1">
      <c r="A828" s="86"/>
      <c r="B828" s="86"/>
      <c r="C828" s="86"/>
      <c r="D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</row>
    <row r="829" ht="15.75" customHeight="1">
      <c r="A829" s="86"/>
      <c r="B829" s="86"/>
      <c r="C829" s="86"/>
      <c r="D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</row>
    <row r="830" ht="15.75" customHeight="1">
      <c r="A830" s="86"/>
      <c r="B830" s="86"/>
      <c r="C830" s="86"/>
      <c r="D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</row>
    <row r="831" ht="15.75" customHeight="1">
      <c r="A831" s="86"/>
      <c r="B831" s="86"/>
      <c r="C831" s="86"/>
      <c r="D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</row>
    <row r="832" ht="15.75" customHeight="1">
      <c r="A832" s="86"/>
      <c r="B832" s="86"/>
      <c r="C832" s="86"/>
      <c r="D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</row>
    <row r="833" ht="15.75" customHeight="1">
      <c r="A833" s="86"/>
      <c r="B833" s="86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</row>
    <row r="834" ht="15.75" customHeight="1">
      <c r="A834" s="86"/>
      <c r="B834" s="86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</row>
    <row r="835" ht="15.75" customHeight="1">
      <c r="A835" s="86"/>
      <c r="B835" s="86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</row>
    <row r="836" ht="15.75" customHeight="1">
      <c r="A836" s="86"/>
      <c r="B836" s="86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</row>
    <row r="837" ht="15.75" customHeight="1">
      <c r="A837" s="86"/>
      <c r="B837" s="86"/>
      <c r="C837" s="86"/>
      <c r="D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</row>
    <row r="838" ht="15.75" customHeight="1">
      <c r="A838" s="86"/>
      <c r="B838" s="86"/>
      <c r="C838" s="86"/>
      <c r="D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</row>
    <row r="839" ht="15.75" customHeight="1">
      <c r="A839" s="86"/>
      <c r="B839" s="86"/>
      <c r="C839" s="86"/>
      <c r="D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</row>
    <row r="840" ht="15.75" customHeight="1">
      <c r="A840" s="86"/>
      <c r="B840" s="86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</row>
    <row r="841" ht="15.75" customHeight="1">
      <c r="A841" s="86"/>
      <c r="B841" s="86"/>
      <c r="C841" s="86"/>
      <c r="D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</row>
    <row r="842" ht="15.75" customHeight="1">
      <c r="A842" s="86"/>
      <c r="B842" s="86"/>
      <c r="C842" s="86"/>
      <c r="D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</row>
    <row r="843" ht="15.75" customHeight="1">
      <c r="A843" s="86"/>
      <c r="B843" s="86"/>
      <c r="C843" s="86"/>
      <c r="D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</row>
    <row r="844" ht="15.75" customHeight="1">
      <c r="A844" s="86"/>
      <c r="B844" s="86"/>
      <c r="C844" s="86"/>
      <c r="D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</row>
    <row r="845" ht="15.75" customHeight="1">
      <c r="A845" s="86"/>
      <c r="B845" s="86"/>
      <c r="C845" s="86"/>
      <c r="D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</row>
    <row r="846" ht="15.75" customHeight="1">
      <c r="A846" s="86"/>
      <c r="B846" s="86"/>
      <c r="C846" s="86"/>
      <c r="D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</row>
    <row r="847" ht="15.75" customHeight="1">
      <c r="A847" s="86"/>
      <c r="B847" s="86"/>
      <c r="C847" s="86"/>
      <c r="D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</row>
    <row r="848" ht="15.75" customHeight="1">
      <c r="A848" s="86"/>
      <c r="B848" s="86"/>
      <c r="C848" s="86"/>
      <c r="D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</row>
    <row r="849" ht="15.75" customHeight="1">
      <c r="A849" s="86"/>
      <c r="B849" s="86"/>
      <c r="C849" s="86"/>
      <c r="D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</row>
    <row r="850" ht="15.75" customHeight="1">
      <c r="A850" s="86"/>
      <c r="B850" s="86"/>
      <c r="C850" s="86"/>
      <c r="D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</row>
    <row r="851" ht="15.75" customHeight="1">
      <c r="A851" s="86"/>
      <c r="B851" s="86"/>
      <c r="C851" s="86"/>
      <c r="D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</row>
    <row r="852" ht="15.75" customHeight="1">
      <c r="A852" s="86"/>
      <c r="B852" s="86"/>
      <c r="C852" s="86"/>
      <c r="D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</row>
    <row r="853" ht="15.75" customHeight="1">
      <c r="A853" s="86"/>
      <c r="B853" s="86"/>
      <c r="C853" s="86"/>
      <c r="D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</row>
    <row r="854" ht="15.75" customHeight="1">
      <c r="A854" s="86"/>
      <c r="B854" s="86"/>
      <c r="C854" s="86"/>
      <c r="D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</row>
    <row r="855" ht="15.75" customHeight="1">
      <c r="A855" s="86"/>
      <c r="B855" s="86"/>
      <c r="C855" s="86"/>
      <c r="D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</row>
    <row r="856" ht="15.75" customHeight="1">
      <c r="A856" s="86"/>
      <c r="B856" s="86"/>
      <c r="C856" s="86"/>
      <c r="D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</row>
    <row r="857" ht="15.75" customHeight="1">
      <c r="A857" s="86"/>
      <c r="B857" s="86"/>
      <c r="C857" s="86"/>
      <c r="D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</row>
    <row r="858" ht="15.75" customHeight="1">
      <c r="A858" s="86"/>
      <c r="B858" s="86"/>
      <c r="C858" s="86"/>
      <c r="D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</row>
    <row r="859" ht="15.75" customHeight="1">
      <c r="A859" s="86"/>
      <c r="B859" s="86"/>
      <c r="C859" s="86"/>
      <c r="D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</row>
    <row r="860" ht="15.75" customHeight="1">
      <c r="A860" s="86"/>
      <c r="B860" s="86"/>
      <c r="C860" s="86"/>
      <c r="D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</row>
    <row r="861" ht="15.75" customHeight="1">
      <c r="A861" s="86"/>
      <c r="B861" s="86"/>
      <c r="C861" s="86"/>
      <c r="D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</row>
    <row r="862" ht="15.75" customHeight="1">
      <c r="A862" s="86"/>
      <c r="B862" s="86"/>
      <c r="C862" s="86"/>
      <c r="D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</row>
    <row r="863" ht="15.75" customHeight="1">
      <c r="A863" s="86"/>
      <c r="B863" s="86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</row>
    <row r="864" ht="15.75" customHeight="1">
      <c r="A864" s="86"/>
      <c r="B864" s="86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</row>
    <row r="865" ht="15.75" customHeight="1">
      <c r="A865" s="86"/>
      <c r="B865" s="86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</row>
    <row r="866" ht="15.75" customHeight="1">
      <c r="A866" s="86"/>
      <c r="B866" s="86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</row>
    <row r="867" ht="15.75" customHeight="1">
      <c r="A867" s="86"/>
      <c r="B867" s="86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</row>
    <row r="868" ht="15.75" customHeight="1">
      <c r="A868" s="86"/>
      <c r="B868" s="86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</row>
    <row r="869" ht="15.75" customHeight="1">
      <c r="A869" s="86"/>
      <c r="B869" s="86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</row>
    <row r="870" ht="15.75" customHeight="1">
      <c r="A870" s="86"/>
      <c r="B870" s="86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</row>
    <row r="871" ht="15.75" customHeight="1">
      <c r="A871" s="86"/>
      <c r="B871" s="86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</row>
    <row r="872" ht="15.75" customHeight="1">
      <c r="A872" s="86"/>
      <c r="B872" s="86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</row>
    <row r="873" ht="15.75" customHeight="1">
      <c r="A873" s="86"/>
      <c r="B873" s="86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</row>
    <row r="874" ht="15.75" customHeight="1">
      <c r="A874" s="86"/>
      <c r="B874" s="86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</row>
    <row r="875" ht="15.75" customHeight="1">
      <c r="A875" s="86"/>
      <c r="B875" s="86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</row>
    <row r="876" ht="15.75" customHeight="1">
      <c r="A876" s="86"/>
      <c r="B876" s="86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</row>
    <row r="877" ht="15.75" customHeight="1">
      <c r="A877" s="86"/>
      <c r="B877" s="86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</row>
    <row r="878" ht="15.75" customHeight="1">
      <c r="A878" s="86"/>
      <c r="B878" s="86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</row>
    <row r="879" ht="15.75" customHeight="1">
      <c r="A879" s="86"/>
      <c r="B879" s="86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</row>
    <row r="880" ht="15.75" customHeight="1">
      <c r="A880" s="86"/>
      <c r="B880" s="86"/>
      <c r="C880" s="86"/>
      <c r="D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</row>
    <row r="881" ht="15.75" customHeight="1">
      <c r="A881" s="86"/>
      <c r="B881" s="86"/>
      <c r="C881" s="86"/>
      <c r="D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</row>
    <row r="882" ht="15.75" customHeight="1">
      <c r="A882" s="86"/>
      <c r="B882" s="86"/>
      <c r="C882" s="86"/>
      <c r="D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</row>
    <row r="883" ht="15.75" customHeight="1">
      <c r="A883" s="86"/>
      <c r="B883" s="86"/>
      <c r="C883" s="86"/>
      <c r="D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</row>
    <row r="884" ht="15.75" customHeight="1">
      <c r="A884" s="86"/>
      <c r="B884" s="86"/>
      <c r="C884" s="86"/>
      <c r="D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</row>
    <row r="885" ht="15.75" customHeight="1">
      <c r="A885" s="86"/>
      <c r="B885" s="86"/>
      <c r="C885" s="86"/>
      <c r="D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</row>
    <row r="886" ht="15.75" customHeight="1">
      <c r="A886" s="86"/>
      <c r="B886" s="86"/>
      <c r="C886" s="86"/>
      <c r="D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</row>
    <row r="887" ht="15.75" customHeight="1">
      <c r="A887" s="86"/>
      <c r="B887" s="86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</row>
    <row r="888" ht="15.75" customHeight="1">
      <c r="A888" s="86"/>
      <c r="B888" s="86"/>
      <c r="C888" s="86"/>
      <c r="D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</row>
    <row r="889" ht="15.75" customHeight="1">
      <c r="A889" s="86"/>
      <c r="B889" s="86"/>
      <c r="C889" s="86"/>
      <c r="D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</row>
    <row r="890" ht="15.75" customHeight="1">
      <c r="A890" s="86"/>
      <c r="B890" s="86"/>
      <c r="C890" s="86"/>
      <c r="D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</row>
    <row r="891" ht="15.75" customHeight="1">
      <c r="A891" s="86"/>
      <c r="B891" s="86"/>
      <c r="C891" s="86"/>
      <c r="D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</row>
    <row r="892" ht="15.75" customHeight="1">
      <c r="A892" s="86"/>
      <c r="B892" s="86"/>
      <c r="C892" s="86"/>
      <c r="D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</row>
    <row r="893" ht="15.75" customHeight="1">
      <c r="A893" s="86"/>
      <c r="B893" s="86"/>
      <c r="C893" s="86"/>
      <c r="D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</row>
    <row r="894" ht="15.75" customHeight="1">
      <c r="A894" s="86"/>
      <c r="B894" s="86"/>
      <c r="C894" s="86"/>
      <c r="D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</row>
    <row r="895" ht="15.75" customHeight="1">
      <c r="A895" s="86"/>
      <c r="B895" s="86"/>
      <c r="C895" s="86"/>
      <c r="D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</row>
    <row r="896" ht="15.75" customHeight="1">
      <c r="A896" s="86"/>
      <c r="B896" s="86"/>
      <c r="C896" s="86"/>
      <c r="D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</row>
    <row r="897" ht="15.75" customHeight="1">
      <c r="A897" s="86"/>
      <c r="B897" s="86"/>
      <c r="C897" s="86"/>
      <c r="D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</row>
    <row r="898" ht="15.75" customHeight="1">
      <c r="A898" s="86"/>
      <c r="B898" s="86"/>
      <c r="C898" s="86"/>
      <c r="D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</row>
    <row r="899" ht="15.75" customHeight="1">
      <c r="A899" s="86"/>
      <c r="B899" s="86"/>
      <c r="C899" s="86"/>
      <c r="D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</row>
    <row r="900" ht="15.75" customHeight="1">
      <c r="A900" s="86"/>
      <c r="B900" s="86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</row>
    <row r="901" ht="15.75" customHeight="1">
      <c r="A901" s="86"/>
      <c r="B901" s="86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</row>
    <row r="902" ht="15.75" customHeight="1">
      <c r="A902" s="86"/>
      <c r="B902" s="86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</row>
    <row r="903" ht="15.75" customHeight="1">
      <c r="A903" s="86"/>
      <c r="B903" s="86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</row>
    <row r="904" ht="15.75" customHeight="1">
      <c r="A904" s="86"/>
      <c r="B904" s="86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</row>
    <row r="905" ht="15.75" customHeight="1">
      <c r="A905" s="86"/>
      <c r="B905" s="86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</row>
    <row r="906" ht="15.75" customHeight="1">
      <c r="A906" s="86"/>
      <c r="B906" s="86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</row>
    <row r="907" ht="15.75" customHeight="1">
      <c r="A907" s="86"/>
      <c r="B907" s="86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</row>
    <row r="908" ht="15.75" customHeight="1">
      <c r="A908" s="86"/>
      <c r="B908" s="86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</row>
    <row r="909" ht="15.75" customHeight="1">
      <c r="A909" s="86"/>
      <c r="B909" s="86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</row>
    <row r="910" ht="15.75" customHeight="1">
      <c r="A910" s="86"/>
      <c r="B910" s="86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</row>
    <row r="911" ht="15.75" customHeight="1">
      <c r="A911" s="86"/>
      <c r="B911" s="86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</row>
    <row r="912" ht="15.75" customHeight="1">
      <c r="A912" s="86"/>
      <c r="B912" s="86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</row>
    <row r="913" ht="15.75" customHeight="1">
      <c r="A913" s="86"/>
      <c r="B913" s="86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</row>
    <row r="914" ht="15.75" customHeight="1">
      <c r="A914" s="86"/>
      <c r="B914" s="86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</row>
    <row r="915" ht="15.75" customHeight="1">
      <c r="A915" s="86"/>
      <c r="B915" s="86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</row>
    <row r="916" ht="15.75" customHeight="1">
      <c r="A916" s="86"/>
      <c r="B916" s="86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</row>
    <row r="917" ht="15.75" customHeight="1">
      <c r="A917" s="86"/>
      <c r="B917" s="86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</row>
    <row r="918" ht="15.75" customHeight="1">
      <c r="A918" s="86"/>
      <c r="B918" s="86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</row>
    <row r="919" ht="15.75" customHeight="1">
      <c r="A919" s="86"/>
      <c r="B919" s="86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</row>
    <row r="920" ht="15.75" customHeight="1">
      <c r="A920" s="86"/>
      <c r="B920" s="86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</row>
    <row r="921" ht="15.75" customHeight="1">
      <c r="A921" s="86"/>
      <c r="B921" s="86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</row>
    <row r="922" ht="15.75" customHeight="1">
      <c r="A922" s="86"/>
      <c r="B922" s="86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</row>
    <row r="923" ht="15.75" customHeight="1">
      <c r="A923" s="86"/>
      <c r="B923" s="86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</row>
    <row r="924" ht="15.75" customHeight="1">
      <c r="A924" s="86"/>
      <c r="B924" s="86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</row>
    <row r="925" ht="15.75" customHeight="1">
      <c r="A925" s="86"/>
      <c r="B925" s="86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</row>
    <row r="926" ht="15.75" customHeight="1">
      <c r="A926" s="86"/>
      <c r="B926" s="86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</row>
    <row r="927" ht="15.75" customHeight="1">
      <c r="A927" s="86"/>
      <c r="B927" s="86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</row>
    <row r="928" ht="15.75" customHeight="1">
      <c r="A928" s="86"/>
      <c r="B928" s="86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</row>
    <row r="929" ht="15.75" customHeight="1">
      <c r="A929" s="86"/>
      <c r="B929" s="86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</row>
    <row r="930" ht="15.75" customHeight="1">
      <c r="A930" s="86"/>
      <c r="B930" s="86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</row>
    <row r="931" ht="15.75" customHeight="1">
      <c r="A931" s="86"/>
      <c r="B931" s="86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</row>
    <row r="932" ht="15.75" customHeight="1">
      <c r="A932" s="86"/>
      <c r="B932" s="86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</row>
    <row r="933" ht="15.75" customHeight="1">
      <c r="A933" s="86"/>
      <c r="B933" s="86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</row>
    <row r="934" ht="15.75" customHeight="1">
      <c r="A934" s="86"/>
      <c r="B934" s="86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</row>
    <row r="935" ht="15.75" customHeight="1">
      <c r="A935" s="86"/>
      <c r="B935" s="86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</row>
    <row r="936" ht="15.75" customHeight="1">
      <c r="A936" s="86"/>
      <c r="B936" s="86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</row>
    <row r="937" ht="15.75" customHeight="1">
      <c r="A937" s="86"/>
      <c r="B937" s="86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</row>
    <row r="938" ht="15.75" customHeight="1">
      <c r="A938" s="86"/>
      <c r="B938" s="86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</row>
    <row r="939" ht="15.75" customHeight="1">
      <c r="A939" s="86"/>
      <c r="B939" s="86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</row>
    <row r="940" ht="15.75" customHeight="1">
      <c r="A940" s="86"/>
      <c r="B940" s="86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</row>
    <row r="941" ht="15.75" customHeight="1">
      <c r="A941" s="86"/>
      <c r="B941" s="86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</row>
    <row r="942" ht="15.75" customHeight="1">
      <c r="A942" s="86"/>
      <c r="B942" s="86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</row>
    <row r="943" ht="15.75" customHeight="1">
      <c r="A943" s="86"/>
      <c r="B943" s="86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</row>
    <row r="944" ht="15.75" customHeight="1">
      <c r="A944" s="86"/>
      <c r="B944" s="86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</row>
    <row r="945" ht="15.75" customHeight="1">
      <c r="A945" s="86"/>
      <c r="B945" s="86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</row>
    <row r="946" ht="15.75" customHeight="1">
      <c r="A946" s="86"/>
      <c r="B946" s="86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</row>
    <row r="947" ht="15.75" customHeight="1">
      <c r="A947" s="86"/>
      <c r="B947" s="86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</row>
    <row r="948" ht="15.75" customHeight="1">
      <c r="A948" s="86"/>
      <c r="B948" s="86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</row>
    <row r="949" ht="15.75" customHeight="1">
      <c r="A949" s="86"/>
      <c r="B949" s="86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</row>
    <row r="950" ht="15.75" customHeight="1">
      <c r="A950" s="86"/>
      <c r="B950" s="86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</row>
    <row r="951" ht="15.75" customHeight="1">
      <c r="A951" s="86"/>
      <c r="B951" s="86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</row>
    <row r="952" ht="15.75" customHeight="1">
      <c r="A952" s="86"/>
      <c r="B952" s="86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</row>
    <row r="953" ht="15.75" customHeight="1">
      <c r="A953" s="86"/>
      <c r="B953" s="86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</row>
    <row r="954" ht="15.75" customHeight="1">
      <c r="A954" s="86"/>
      <c r="B954" s="86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</row>
    <row r="955" ht="15.75" customHeight="1">
      <c r="A955" s="86"/>
      <c r="B955" s="86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</row>
    <row r="956" ht="15.75" customHeight="1">
      <c r="A956" s="86"/>
      <c r="B956" s="86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</row>
    <row r="957" ht="15.75" customHeight="1">
      <c r="A957" s="86"/>
      <c r="B957" s="86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</row>
    <row r="958" ht="15.75" customHeight="1">
      <c r="A958" s="86"/>
      <c r="B958" s="86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</row>
    <row r="959" ht="15.75" customHeight="1">
      <c r="A959" s="86"/>
      <c r="B959" s="86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</row>
    <row r="960" ht="15.75" customHeight="1">
      <c r="A960" s="86"/>
      <c r="B960" s="86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</row>
    <row r="961" ht="15.75" customHeight="1">
      <c r="A961" s="86"/>
      <c r="B961" s="86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</row>
    <row r="962" ht="15.75" customHeight="1">
      <c r="A962" s="86"/>
      <c r="B962" s="86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</row>
    <row r="963" ht="15.75" customHeight="1">
      <c r="A963" s="86"/>
      <c r="B963" s="86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</row>
    <row r="964" ht="15.75" customHeight="1">
      <c r="A964" s="86"/>
      <c r="B964" s="86"/>
      <c r="C964" s="86"/>
      <c r="D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86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</row>
    <row r="965" ht="15.75" customHeight="1">
      <c r="A965" s="86"/>
      <c r="B965" s="86"/>
      <c r="C965" s="86"/>
      <c r="D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6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</row>
    <row r="966" ht="15.75" customHeight="1">
      <c r="A966" s="86"/>
      <c r="B966" s="86"/>
      <c r="C966" s="86"/>
      <c r="D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6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</row>
    <row r="967" ht="15.75" customHeight="1">
      <c r="A967" s="86"/>
      <c r="B967" s="86"/>
      <c r="C967" s="86"/>
      <c r="D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</row>
    <row r="968" ht="15.75" customHeight="1">
      <c r="A968" s="86"/>
      <c r="B968" s="86"/>
      <c r="C968" s="86"/>
      <c r="D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</row>
    <row r="969" ht="15.75" customHeight="1">
      <c r="A969" s="86"/>
      <c r="B969" s="86"/>
      <c r="C969" s="86"/>
      <c r="D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86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</row>
    <row r="970" ht="15.75" customHeight="1">
      <c r="A970" s="86"/>
      <c r="B970" s="86"/>
      <c r="C970" s="86"/>
      <c r="D970" s="86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86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</row>
    <row r="971" ht="15.75" customHeight="1">
      <c r="A971" s="86"/>
      <c r="B971" s="86"/>
      <c r="C971" s="86"/>
      <c r="D971" s="86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86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</row>
    <row r="972" ht="15.75" customHeight="1">
      <c r="A972" s="86"/>
      <c r="B972" s="86"/>
      <c r="C972" s="86"/>
      <c r="D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86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</row>
    <row r="973" ht="15.75" customHeight="1">
      <c r="A973" s="86"/>
      <c r="B973" s="86"/>
      <c r="C973" s="86"/>
      <c r="D973" s="86"/>
      <c r="E973" s="86"/>
      <c r="F973" s="86"/>
      <c r="G973" s="86"/>
      <c r="H973" s="86"/>
      <c r="I973" s="86"/>
      <c r="J973" s="86"/>
      <c r="K973" s="86"/>
      <c r="L973" s="86"/>
      <c r="M973" s="86"/>
      <c r="N973" s="86"/>
      <c r="O973" s="86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</row>
    <row r="974" ht="15.75" customHeight="1">
      <c r="A974" s="86"/>
      <c r="B974" s="86"/>
      <c r="C974" s="86"/>
      <c r="D974" s="86"/>
      <c r="E974" s="86"/>
      <c r="F974" s="86"/>
      <c r="G974" s="86"/>
      <c r="H974" s="86"/>
      <c r="I974" s="86"/>
      <c r="J974" s="86"/>
      <c r="K974" s="86"/>
      <c r="L974" s="86"/>
      <c r="M974" s="86"/>
      <c r="N974" s="86"/>
      <c r="O974" s="86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</row>
    <row r="975" ht="15.75" customHeight="1">
      <c r="A975" s="86"/>
      <c r="B975" s="86"/>
      <c r="C975" s="86"/>
      <c r="D975" s="86"/>
      <c r="E975" s="86"/>
      <c r="F975" s="86"/>
      <c r="G975" s="86"/>
      <c r="H975" s="86"/>
      <c r="I975" s="86"/>
      <c r="J975" s="86"/>
      <c r="K975" s="86"/>
      <c r="L975" s="86"/>
      <c r="M975" s="86"/>
      <c r="N975" s="86"/>
      <c r="O975" s="86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</row>
    <row r="976" ht="15.75" customHeight="1">
      <c r="A976" s="86"/>
      <c r="B976" s="86"/>
      <c r="C976" s="86"/>
      <c r="D976" s="86"/>
      <c r="E976" s="86"/>
      <c r="F976" s="86"/>
      <c r="G976" s="86"/>
      <c r="H976" s="86"/>
      <c r="I976" s="86"/>
      <c r="J976" s="86"/>
      <c r="K976" s="86"/>
      <c r="L976" s="86"/>
      <c r="M976" s="86"/>
      <c r="N976" s="86"/>
      <c r="O976" s="86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</row>
    <row r="977" ht="15.75" customHeight="1">
      <c r="A977" s="86"/>
      <c r="B977" s="86"/>
      <c r="C977" s="86"/>
      <c r="D977" s="86"/>
      <c r="E977" s="86"/>
      <c r="F977" s="86"/>
      <c r="G977" s="86"/>
      <c r="H977" s="86"/>
      <c r="I977" s="86"/>
      <c r="J977" s="86"/>
      <c r="K977" s="86"/>
      <c r="L977" s="86"/>
      <c r="M977" s="86"/>
      <c r="N977" s="86"/>
      <c r="O977" s="86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</row>
    <row r="978" ht="15.75" customHeight="1">
      <c r="A978" s="86"/>
      <c r="B978" s="86"/>
      <c r="C978" s="86"/>
      <c r="D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86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</row>
    <row r="979" ht="15.75" customHeight="1">
      <c r="A979" s="86"/>
      <c r="B979" s="86"/>
      <c r="C979" s="86"/>
      <c r="D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86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</row>
    <row r="980" ht="15.75" customHeight="1">
      <c r="A980" s="86"/>
      <c r="B980" s="86"/>
      <c r="C980" s="86"/>
      <c r="D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86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</row>
    <row r="981" ht="15.75" customHeight="1">
      <c r="A981" s="86"/>
      <c r="B981" s="86"/>
      <c r="C981" s="86"/>
      <c r="D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86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</row>
    <row r="982" ht="15.75" customHeight="1">
      <c r="A982" s="86"/>
      <c r="B982" s="86"/>
      <c r="C982" s="86"/>
      <c r="D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</row>
    <row r="983" ht="15.75" customHeight="1">
      <c r="A983" s="86"/>
      <c r="B983" s="86"/>
      <c r="C983" s="86"/>
      <c r="D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</row>
    <row r="984" ht="15.75" customHeight="1">
      <c r="A984" s="86"/>
      <c r="B984" s="86"/>
      <c r="C984" s="86"/>
      <c r="D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86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</row>
    <row r="985" ht="15.75" customHeight="1">
      <c r="A985" s="86"/>
      <c r="B985" s="86"/>
      <c r="C985" s="86"/>
      <c r="D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86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</row>
    <row r="986" ht="15.75" customHeight="1">
      <c r="A986" s="86"/>
      <c r="B986" s="86"/>
      <c r="C986" s="86"/>
      <c r="D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86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</row>
    <row r="987" ht="15.75" customHeight="1">
      <c r="A987" s="86"/>
      <c r="B987" s="86"/>
      <c r="C987" s="86"/>
      <c r="D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86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</row>
    <row r="988" ht="15.75" customHeight="1">
      <c r="A988" s="86"/>
      <c r="B988" s="86"/>
      <c r="C988" s="86"/>
      <c r="D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86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</row>
    <row r="989" ht="15.75" customHeight="1">
      <c r="A989" s="86"/>
      <c r="B989" s="86"/>
      <c r="C989" s="86"/>
      <c r="D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86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</row>
    <row r="990" ht="15.75" customHeight="1">
      <c r="A990" s="86"/>
      <c r="B990" s="86"/>
      <c r="C990" s="86"/>
      <c r="D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86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</row>
    <row r="991" ht="15.75" customHeight="1">
      <c r="A991" s="86"/>
      <c r="B991" s="86"/>
      <c r="C991" s="86"/>
      <c r="D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86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</row>
    <row r="992" ht="15.75" customHeight="1">
      <c r="A992" s="86"/>
      <c r="B992" s="86"/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</row>
    <row r="993" ht="15.75" customHeight="1">
      <c r="A993" s="86"/>
      <c r="B993" s="86"/>
      <c r="C993" s="86"/>
      <c r="D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86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</row>
    <row r="994" ht="15.75" customHeight="1">
      <c r="A994" s="86"/>
      <c r="B994" s="86"/>
      <c r="C994" s="86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</row>
    <row r="995" ht="15.75" customHeight="1">
      <c r="A995" s="86"/>
      <c r="B995" s="86"/>
      <c r="C995" s="86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</row>
    <row r="996" ht="15.75" customHeight="1">
      <c r="A996" s="86"/>
      <c r="B996" s="86"/>
      <c r="C996" s="86"/>
      <c r="D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86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</row>
    <row r="997" ht="15.75" customHeight="1">
      <c r="A997" s="86"/>
      <c r="B997" s="86"/>
      <c r="C997" s="86"/>
      <c r="D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86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</row>
    <row r="998" ht="15.75" customHeight="1">
      <c r="A998" s="86"/>
      <c r="B998" s="86"/>
      <c r="C998" s="86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</row>
    <row r="999" ht="15.75" customHeight="1">
      <c r="A999" s="86"/>
      <c r="B999" s="86"/>
      <c r="C999" s="86"/>
      <c r="D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86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</row>
    <row r="1000" ht="15.75" customHeight="1">
      <c r="A1000" s="86"/>
      <c r="B1000" s="86"/>
      <c r="C1000" s="86"/>
      <c r="D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</row>
  </sheetData>
  <drawing r:id="rId1"/>
  <tableParts count="2">
    <tablePart r:id="rId4"/>
    <tablePart r:id="rId5"/>
  </tableParts>
</worksheet>
</file>