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BALANCA" sheetId="3" r:id="rId6"/>
    <sheet state="visible" name="GRÁFICO - BALANÇA" sheetId="4" r:id="rId7"/>
  </sheets>
  <definedNames/>
  <calcPr/>
</workbook>
</file>

<file path=xl/sharedStrings.xml><?xml version="1.0" encoding="utf-8"?>
<sst xmlns="http://schemas.openxmlformats.org/spreadsheetml/2006/main" count="138" uniqueCount="21">
  <si>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</si>
  <si>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</si>
  <si>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</si>
  <si>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</si>
  <si>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</si>
  <si>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</si>
  <si>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</si>
  <si>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</si>
  <si>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</si>
  <si>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</si>
  <si>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</si>
  <si>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</si>
  <si>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</si>
  <si>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</si>
  <si>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</si>
  <si>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</si>
  <si>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1º TRIMESTRE</t>
  </si>
  <si>
    <t xml:space="preserve"> </t>
  </si>
  <si>
    <t>2º TRIMESTRE</t>
  </si>
  <si>
    <t>3º TRIMESTRE</t>
  </si>
  <si>
    <t>4º TRIMESTRE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</si>
</sst>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[$$]#,##0.0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sz val="10.0"/>
      <color theme="1"/>
      <name val="Arial"/>
    </font>
    <font>
      <sz val="12.0"/>
      <color rgb="FF212529"/>
      <name val="Roboto"/>
    </font>
    <font>
      <b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E9ECE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1" fillId="4" fontId="2" numFmtId="165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6" fillId="0" fontId="8" numFmtId="49" xfId="0" applyAlignment="1" applyBorder="1" applyFont="1" applyNumberFormat="1">
      <alignment readingOrder="0" vertical="top"/>
    </xf>
    <xf borderId="1" fillId="2" fontId="1" numFmtId="49" xfId="0" applyAlignment="1" applyBorder="1" applyFont="1" applyNumberFormat="1">
      <alignment horizontal="center" vertical="center"/>
    </xf>
    <xf borderId="7" fillId="3" fontId="1" numFmtId="4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8" fillId="3" fontId="1" numFmtId="49" xfId="0" applyAlignment="1" applyBorder="1" applyFont="1" applyNumberFormat="1">
      <alignment horizontal="center" vertical="center"/>
    </xf>
    <xf borderId="8" fillId="3" fontId="1" numFmtId="49" xfId="0" applyAlignment="1" applyBorder="1" applyFont="1" applyNumberFormat="1">
      <alignment horizontal="center" readingOrder="0" vertical="center"/>
    </xf>
    <xf borderId="9" fillId="3" fontId="1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readingOrder="0"/>
    </xf>
    <xf borderId="7" fillId="0" fontId="9" numFmtId="49" xfId="0" applyAlignment="1" applyBorder="1" applyFont="1" applyNumberFormat="1">
      <alignment horizontal="center" vertical="center"/>
    </xf>
    <xf borderId="8" fillId="0" fontId="9" numFmtId="49" xfId="0" applyAlignment="1" applyBorder="1" applyFont="1" applyNumberFormat="1">
      <alignment horizontal="center" vertical="center"/>
    </xf>
    <xf borderId="8" fillId="0" fontId="9" numFmtId="49" xfId="0" applyAlignment="1" applyBorder="1" applyFont="1" applyNumberFormat="1">
      <alignment horizontal="center" readingOrder="0" vertical="center"/>
    </xf>
    <xf borderId="9" fillId="0" fontId="9" numFmtId="49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1" fillId="6" fontId="2" numFmtId="167" xfId="0" applyAlignment="1" applyBorder="1" applyFont="1" applyNumberFormat="1">
      <alignment horizontal="center" vertical="center"/>
    </xf>
    <xf borderId="8" fillId="4" fontId="3" numFmtId="0" xfId="0" applyBorder="1" applyFont="1"/>
    <xf borderId="1" fillId="4" fontId="2" numFmtId="0" xfId="0" applyAlignment="1" applyBorder="1" applyFont="1">
      <alignment horizontal="center" vertical="center"/>
    </xf>
    <xf borderId="1" fillId="4" fontId="2" numFmtId="167" xfId="0" applyAlignment="1" applyBorder="1" applyFont="1" applyNumberFormat="1">
      <alignment horizontal="center" vertical="center"/>
    </xf>
    <xf borderId="8" fillId="6" fontId="3" numFmtId="0" xfId="0" applyBorder="1" applyFont="1"/>
    <xf borderId="9" fillId="6" fontId="3" numFmtId="0" xfId="0" applyBorder="1" applyFont="1"/>
    <xf borderId="1" fillId="6" fontId="2" numFmtId="0" xfId="0" applyAlignment="1" applyBorder="1" applyFont="1">
      <alignment horizontal="center" readingOrder="0" vertical="center"/>
    </xf>
    <xf borderId="7" fillId="4" fontId="9" numFmtId="49" xfId="0" applyAlignment="1" applyBorder="1" applyFont="1" applyNumberFormat="1">
      <alignment horizontal="center" vertical="center"/>
    </xf>
    <xf borderId="9" fillId="4" fontId="3" numFmtId="0" xfId="0" applyBorder="1" applyFont="1"/>
    <xf borderId="1" fillId="4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</dxfs>
  <tableStyles count="3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BALANCA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567652801"/>
        <c:axId val="320102977"/>
      </c:lineChart>
      <c:catAx>
        <c:axId val="1567652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102977"/>
      </c:catAx>
      <c:valAx>
        <c:axId val="320102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652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575840216"/>
        <c:axId val="1309258461"/>
      </c:lineChart>
      <c:catAx>
        <c:axId val="157584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600">
                <a:solidFill>
                  <a:schemeClr val="lt1"/>
                </a:solidFill>
                <a:latin typeface="Arial"/>
              </a:defRPr>
            </a:pPr>
          </a:p>
        </c:txPr>
        <c:crossAx val="1309258461"/>
      </c:catAx>
      <c:valAx>
        <c:axId val="1309258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FFFFFF"/>
                </a:solidFill>
                <a:latin typeface="Arial"/>
              </a:defRPr>
            </a:pPr>
          </a:p>
        </c:txPr>
        <c:crossAx val="1575840216"/>
      </c:valAx>
    </c:plotArea>
    <c:legend>
      <c:legendPos val="b"/>
      <c:overlay val="0"/>
      <c:txPr>
        <a:bodyPr/>
        <a:lstStyle/>
        <a:p>
          <a:pPr lvl="0">
            <a:defRPr b="1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70833177599374"/>
          <c:y val="0.05748220493363774"/>
          <c:w val="0.8175671189361139"/>
          <c:h val="0.6450317615468092"/>
        </c:manualLayout>
      </c:layout>
      <c:lineChart>
        <c:ser>
          <c:idx val="0"/>
          <c:order val="0"/>
          <c:tx>
            <c:v>Exportações</c:v>
          </c:tx>
          <c:spPr>
            <a:ln cmpd="sng" w="571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BALANÇA'!$C$14:$C$24</c:f>
            </c:strRef>
          </c:cat>
          <c:val>
            <c:numRef>
              <c:f>'GRÁFICO - BALANÇA'!$D$14:$D$24</c:f>
              <c:numCache/>
            </c:numRef>
          </c:val>
          <c:smooth val="0"/>
        </c:ser>
        <c:ser>
          <c:idx val="1"/>
          <c:order val="1"/>
          <c:tx>
            <c:v>Importações</c:v>
          </c:tx>
          <c:spPr>
            <a:ln cmpd="sng" w="571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BALANÇA'!$C$14:$C$24</c:f>
            </c:strRef>
          </c:cat>
          <c:val>
            <c:numRef>
              <c:f>'GRÁFICO - BALANÇA'!$E$14:$E$24</c:f>
              <c:numCache/>
            </c:numRef>
          </c:val>
          <c:smooth val="0"/>
        </c:ser>
        <c:ser>
          <c:idx val="2"/>
          <c:order val="2"/>
          <c:tx>
            <c:v>Saldo</c:v>
          </c:tx>
          <c:spPr>
            <a:ln cmpd="sng" w="57150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BALANÇA'!$C$14:$C$24</c:f>
            </c:strRef>
          </c:cat>
          <c:val>
            <c:numRef>
              <c:f>'GRÁFICO - BALANÇA'!$F$14:$F$24</c:f>
              <c:numCache/>
            </c:numRef>
          </c:val>
          <c:smooth val="0"/>
        </c:ser>
        <c:axId val="300230970"/>
        <c:axId val="883606938"/>
      </c:lineChart>
      <c:catAx>
        <c:axId val="300230970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883606938"/>
      </c:catAx>
      <c:valAx>
        <c:axId val="883606938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8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300230970"/>
      </c:valAx>
    </c:plotArea>
    <c:legend>
      <c:legendPos val="b"/>
      <c:layout>
        <c:manualLayout>
          <c:xMode val="edge"/>
          <c:yMode val="edge"/>
          <c:x val="0.23711084919518463"/>
          <c:y val="0.9075155834402922"/>
        </c:manualLayout>
      </c:layout>
      <c:overlay val="0"/>
      <c:txPr>
        <a:bodyPr/>
        <a:lstStyle/>
        <a:p>
          <a:pPr lvl="0">
            <a:defRPr b="1" i="0" sz="18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123825</xdr:rowOff>
    </xdr:from>
    <xdr:ext cx="5886450" cy="37909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C2:F46" displayName="Table_3" id="3">
  <tableColumns count="4">
    <tableColumn name="Ano" id="1"/>
    <tableColumn name="Exportação" id="2"/>
    <tableColumn name="Importação" id="3"/>
    <tableColumn name="Saldo" id="4"/>
  </tableColumns>
  <tableStyleInfo name="BALANC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12">
        <v>2.4065308E7</v>
      </c>
      <c r="F3" s="12">
        <v>3182729.0</v>
      </c>
      <c r="G3" s="13">
        <f t="shared" ref="G3:G46" si="1">E3-F3</f>
        <v>20882579</v>
      </c>
      <c r="H3" s="3"/>
      <c r="I3" s="14"/>
      <c r="J3" s="15"/>
      <c r="K3" s="3"/>
      <c r="L3" s="14"/>
      <c r="M3" s="15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12">
        <v>2.6293369E7</v>
      </c>
      <c r="F4" s="12">
        <v>4422849.0</v>
      </c>
      <c r="G4" s="13">
        <f t="shared" si="1"/>
        <v>21870520</v>
      </c>
      <c r="H4" s="3"/>
      <c r="I4" s="16" t="s">
        <v>10</v>
      </c>
      <c r="J4" s="17">
        <f t="shared" ref="J4:J5" si="2">G12</f>
        <v>8090853</v>
      </c>
      <c r="K4" s="18"/>
      <c r="L4" s="16" t="s">
        <v>10</v>
      </c>
      <c r="M4" s="17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12">
        <v>2.31746E7</v>
      </c>
      <c r="F5" s="12">
        <v>4006953.0</v>
      </c>
      <c r="G5" s="13">
        <f t="shared" si="1"/>
        <v>19167647</v>
      </c>
      <c r="H5" s="3"/>
      <c r="I5" s="16" t="s">
        <v>12</v>
      </c>
      <c r="J5" s="19">
        <f t="shared" si="2"/>
        <v>10866504</v>
      </c>
      <c r="K5" s="3"/>
      <c r="L5" s="16" t="s">
        <v>12</v>
      </c>
      <c r="M5" s="19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12">
        <v>1.611619E7</v>
      </c>
      <c r="F6" s="12">
        <v>2799843.0</v>
      </c>
      <c r="G6" s="13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12">
        <v>1.3566214E7</v>
      </c>
      <c r="F7" s="12">
        <v>3135895.0</v>
      </c>
      <c r="G7" s="13">
        <f t="shared" si="1"/>
        <v>10430319</v>
      </c>
      <c r="H7" s="3"/>
      <c r="I7" s="20" t="s">
        <v>14</v>
      </c>
      <c r="J7" s="21">
        <f>(J5-J4)/J4</f>
        <v>0.3430603671</v>
      </c>
      <c r="K7" s="3"/>
      <c r="L7" s="20" t="s">
        <v>14</v>
      </c>
      <c r="M7" s="21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12">
        <v>2.2319705E7</v>
      </c>
      <c r="F8" s="12">
        <v>1240465.0</v>
      </c>
      <c r="G8" s="13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12">
        <v>2.2242289E7</v>
      </c>
      <c r="F9" s="12">
        <v>2711018.0</v>
      </c>
      <c r="G9" s="13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12">
        <v>1.828513E7</v>
      </c>
      <c r="F10" s="12">
        <v>3973666.0</v>
      </c>
      <c r="G10" s="13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12">
        <v>1.3286922E7</v>
      </c>
      <c r="F11" s="12">
        <v>1951385.0</v>
      </c>
      <c r="G11" s="13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12">
        <v>1.1872399E7</v>
      </c>
      <c r="F12" s="12">
        <v>3781546.0</v>
      </c>
      <c r="G12" s="13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12">
        <v>1.2320485E7</v>
      </c>
      <c r="F13" s="12">
        <v>1453981.0</v>
      </c>
      <c r="G13" s="13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12">
        <v>1.2128374E7</v>
      </c>
      <c r="F14" s="12">
        <v>1438188.0</v>
      </c>
      <c r="G14" s="13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12">
        <v>1.1572666E7</v>
      </c>
      <c r="F15" s="12">
        <v>2909467.0</v>
      </c>
      <c r="G15" s="13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12">
        <v>1.2481052E7</v>
      </c>
      <c r="F16" s="12">
        <v>3029150.0</v>
      </c>
      <c r="G16" s="13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12">
        <v>1.4349215E7</v>
      </c>
      <c r="F17" s="12">
        <v>2087206.0</v>
      </c>
      <c r="G17" s="13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12">
        <v>1.3630596E7</v>
      </c>
      <c r="F18" s="12">
        <v>1976024.0</v>
      </c>
      <c r="G18" s="13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12">
        <v>1.6786737E7</v>
      </c>
      <c r="F19" s="12">
        <v>3082003.0</v>
      </c>
      <c r="G19" s="13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12">
        <v>1.8301467E7</v>
      </c>
      <c r="F20" s="12">
        <v>1613063.0</v>
      </c>
      <c r="G20" s="13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12">
        <v>1.9781239E7</v>
      </c>
      <c r="F21" s="12">
        <v>3516006.0</v>
      </c>
      <c r="G21" s="13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12">
        <v>2.0983212E7</v>
      </c>
      <c r="F22" s="12">
        <v>1646365.0</v>
      </c>
      <c r="G22" s="13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12">
        <v>1.8647646E7</v>
      </c>
      <c r="F23" s="12">
        <v>3134106.0</v>
      </c>
      <c r="G23" s="13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12">
        <v>1.6162299E7</v>
      </c>
      <c r="F24" s="12">
        <v>2710070.0</v>
      </c>
      <c r="G24" s="13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12">
        <v>2.271273E7</v>
      </c>
      <c r="F25" s="12">
        <v>2593493.0</v>
      </c>
      <c r="G25" s="13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12">
        <v>2.0229586E7</v>
      </c>
      <c r="F26" s="12">
        <v>2727700.0</v>
      </c>
      <c r="G26" s="13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12">
        <v>1.4034606E7</v>
      </c>
      <c r="F27" s="12">
        <v>4044352.0</v>
      </c>
      <c r="G27" s="13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12">
        <v>2.0542306E7</v>
      </c>
      <c r="F28" s="12">
        <v>3816806.0</v>
      </c>
      <c r="G28" s="13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12">
        <v>1.5650368E7</v>
      </c>
      <c r="F29" s="12">
        <v>3427808.0</v>
      </c>
      <c r="G29" s="13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12">
        <v>1.4481153E7</v>
      </c>
      <c r="F30" s="12">
        <v>2254229.0</v>
      </c>
      <c r="G30" s="13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12">
        <v>1.861457E7</v>
      </c>
      <c r="F31" s="12">
        <v>2440798.0</v>
      </c>
      <c r="G31" s="13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12">
        <v>1.6656412E7</v>
      </c>
      <c r="F32" s="12">
        <v>2322588.0</v>
      </c>
      <c r="G32" s="13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12">
        <v>1.0109263E7</v>
      </c>
      <c r="F33" s="12">
        <v>2378097.0</v>
      </c>
      <c r="G33" s="13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12">
        <v>1.6639276E7</v>
      </c>
      <c r="F34" s="12">
        <v>2495035.0</v>
      </c>
      <c r="G34" s="13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12">
        <v>1.4630647E7</v>
      </c>
      <c r="F35" s="12">
        <v>6462679.0</v>
      </c>
      <c r="G35" s="13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12">
        <v>1.5816767E7</v>
      </c>
      <c r="F36" s="12">
        <v>7258851.0</v>
      </c>
      <c r="G36" s="13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12">
        <v>2.1301532E7</v>
      </c>
      <c r="F37" s="12">
        <v>5670668.0</v>
      </c>
      <c r="G37" s="13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12">
        <v>2.6389066E7</v>
      </c>
      <c r="F38" s="12">
        <v>6601209.0</v>
      </c>
      <c r="G38" s="13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12">
        <v>3.6491743E7</v>
      </c>
      <c r="F39" s="12">
        <v>5575872.0</v>
      </c>
      <c r="G39" s="13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12">
        <v>3.1596425E7</v>
      </c>
      <c r="F40" s="12">
        <v>5161096.0</v>
      </c>
      <c r="G40" s="13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12">
        <v>2.2688469E7</v>
      </c>
      <c r="F41" s="12">
        <v>3694826.0</v>
      </c>
      <c r="G41" s="13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12">
        <v>1.5229248E7</v>
      </c>
      <c r="F42" s="12">
        <v>2789077.0</v>
      </c>
      <c r="G42" s="13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12">
        <v>2.4205391E7</v>
      </c>
      <c r="F43" s="12">
        <v>2993461.0</v>
      </c>
      <c r="G43" s="13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3"/>
      <c r="F44" s="23"/>
      <c r="G44" s="13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3"/>
      <c r="F45" s="23"/>
      <c r="G45" s="13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3"/>
      <c r="F46" s="23"/>
      <c r="G46" s="13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9">
        <v>2013.0</v>
      </c>
      <c r="C3" s="10" t="s">
        <v>8</v>
      </c>
      <c r="D3" s="11">
        <v>41275.0</v>
      </c>
      <c r="E3" s="27">
        <f>'BALANÇA NOVA'!E3/1000000</f>
        <v>24.065308</v>
      </c>
      <c r="F3" s="27">
        <f>'BALANÇA NOVA'!F3/1000000</f>
        <v>3.182729</v>
      </c>
      <c r="G3" s="27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9">
        <v>2013.0</v>
      </c>
      <c r="C4" s="10" t="s">
        <v>9</v>
      </c>
      <c r="D4" s="11">
        <v>41306.0</v>
      </c>
      <c r="E4" s="27">
        <f>'BALANÇA NOVA'!E4/1000000</f>
        <v>26.293369</v>
      </c>
      <c r="F4" s="27">
        <f>'BALANÇA NOVA'!F4/1000000</f>
        <v>4.422849</v>
      </c>
      <c r="G4" s="27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9">
        <v>2013.0</v>
      </c>
      <c r="C5" s="10" t="s">
        <v>11</v>
      </c>
      <c r="D5" s="11">
        <v>41334.0</v>
      </c>
      <c r="E5" s="27">
        <f>'BALANÇA NOVA'!E5/1000000</f>
        <v>23.1746</v>
      </c>
      <c r="F5" s="27">
        <f>'BALANÇA NOVA'!F5/1000000</f>
        <v>4.006953</v>
      </c>
      <c r="G5" s="27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9">
        <v>2013.0</v>
      </c>
      <c r="C6" s="10" t="s">
        <v>13</v>
      </c>
      <c r="D6" s="11">
        <v>41365.0</v>
      </c>
      <c r="E6" s="27">
        <f>'BALANÇA NOVA'!E6/1000000</f>
        <v>16.11619</v>
      </c>
      <c r="F6" s="27">
        <f>'BALANÇA NOVA'!F6/1000000</f>
        <v>2.799843</v>
      </c>
      <c r="G6" s="27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9">
        <v>2014.0</v>
      </c>
      <c r="C7" s="10" t="s">
        <v>8</v>
      </c>
      <c r="D7" s="11">
        <v>41640.0</v>
      </c>
      <c r="E7" s="27">
        <f>'BALANÇA NOVA'!E7/1000000</f>
        <v>13.566214</v>
      </c>
      <c r="F7" s="27">
        <f>'BALANÇA NOVA'!F7/1000000</f>
        <v>3.135895</v>
      </c>
      <c r="G7" s="27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9">
        <v>2014.0</v>
      </c>
      <c r="C8" s="10" t="s">
        <v>9</v>
      </c>
      <c r="D8" s="11">
        <v>41671.0</v>
      </c>
      <c r="E8" s="27">
        <f>'BALANÇA NOVA'!E8/1000000</f>
        <v>22.319705</v>
      </c>
      <c r="F8" s="27">
        <f>'BALANÇA NOVA'!F8/1000000</f>
        <v>1.240465</v>
      </c>
      <c r="G8" s="27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9">
        <v>2014.0</v>
      </c>
      <c r="C9" s="10" t="s">
        <v>11</v>
      </c>
      <c r="D9" s="11">
        <v>41699.0</v>
      </c>
      <c r="E9" s="27">
        <f>'BALANÇA NOVA'!E9/1000000</f>
        <v>22.242289</v>
      </c>
      <c r="F9" s="27">
        <f>'BALANÇA NOVA'!F9/1000000</f>
        <v>2.711018</v>
      </c>
      <c r="G9" s="27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9">
        <v>2014.0</v>
      </c>
      <c r="C10" s="10" t="s">
        <v>13</v>
      </c>
      <c r="D10" s="11">
        <v>41730.0</v>
      </c>
      <c r="E10" s="27">
        <f>'BALANÇA NOVA'!E10/1000000</f>
        <v>18.28513</v>
      </c>
      <c r="F10" s="27">
        <f>'BALANÇA NOVA'!F10/1000000</f>
        <v>3.973666</v>
      </c>
      <c r="G10" s="27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9">
        <v>2015.0</v>
      </c>
      <c r="C11" s="10" t="s">
        <v>8</v>
      </c>
      <c r="D11" s="11">
        <v>42005.0</v>
      </c>
      <c r="E11" s="27">
        <f>'BALANÇA NOVA'!E11/1000000</f>
        <v>13.286922</v>
      </c>
      <c r="F11" s="27">
        <f>'BALANÇA NOVA'!F11/1000000</f>
        <v>1.951385</v>
      </c>
      <c r="G11" s="27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9">
        <v>2015.0</v>
      </c>
      <c r="C12" s="10" t="s">
        <v>9</v>
      </c>
      <c r="D12" s="11">
        <v>42036.0</v>
      </c>
      <c r="E12" s="27">
        <f>'BALANÇA NOVA'!E12/1000000</f>
        <v>11.872399</v>
      </c>
      <c r="F12" s="27">
        <f>'BALANÇA NOVA'!F12/1000000</f>
        <v>3.781546</v>
      </c>
      <c r="G12" s="27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9">
        <v>2015.0</v>
      </c>
      <c r="C13" s="10" t="s">
        <v>11</v>
      </c>
      <c r="D13" s="11">
        <v>42064.0</v>
      </c>
      <c r="E13" s="27">
        <f>'BALANÇA NOVA'!E13/1000000</f>
        <v>12.320485</v>
      </c>
      <c r="F13" s="27">
        <f>'BALANÇA NOVA'!F13/1000000</f>
        <v>1.453981</v>
      </c>
      <c r="G13" s="27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2"/>
      <c r="B14" s="9">
        <v>2015.0</v>
      </c>
      <c r="C14" s="10" t="s">
        <v>13</v>
      </c>
      <c r="D14" s="11">
        <v>42095.0</v>
      </c>
      <c r="E14" s="27">
        <f>'BALANÇA NOVA'!E14/1000000</f>
        <v>12.128374</v>
      </c>
      <c r="F14" s="27">
        <f>'BALANÇA NOVA'!F14/1000000</f>
        <v>1.438188</v>
      </c>
      <c r="G14" s="27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2"/>
      <c r="B15" s="9">
        <v>2016.0</v>
      </c>
      <c r="C15" s="10" t="s">
        <v>8</v>
      </c>
      <c r="D15" s="11">
        <v>42370.0</v>
      </c>
      <c r="E15" s="27">
        <f>'BALANÇA NOVA'!E15/1000000</f>
        <v>11.572666</v>
      </c>
      <c r="F15" s="27">
        <f>'BALANÇA NOVA'!F15/1000000</f>
        <v>2.909467</v>
      </c>
      <c r="G15" s="27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2"/>
      <c r="B16" s="9">
        <v>2016.0</v>
      </c>
      <c r="C16" s="10" t="s">
        <v>9</v>
      </c>
      <c r="D16" s="11">
        <v>42401.0</v>
      </c>
      <c r="E16" s="27">
        <f>'BALANÇA NOVA'!E16/1000000</f>
        <v>12.481052</v>
      </c>
      <c r="F16" s="27">
        <f>'BALANÇA NOVA'!F16/1000000</f>
        <v>3.02915</v>
      </c>
      <c r="G16" s="27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2"/>
      <c r="B17" s="9">
        <v>2016.0</v>
      </c>
      <c r="C17" s="10" t="s">
        <v>11</v>
      </c>
      <c r="D17" s="11">
        <v>42430.0</v>
      </c>
      <c r="E17" s="27">
        <f>'BALANÇA NOVA'!E17/1000000</f>
        <v>14.349215</v>
      </c>
      <c r="F17" s="27">
        <f>'BALANÇA NOVA'!F17/1000000</f>
        <v>2.087206</v>
      </c>
      <c r="G17" s="27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2"/>
      <c r="B18" s="9">
        <v>2016.0</v>
      </c>
      <c r="C18" s="10" t="s">
        <v>13</v>
      </c>
      <c r="D18" s="11">
        <v>42461.0</v>
      </c>
      <c r="E18" s="27">
        <f>'BALANÇA NOVA'!E18/1000000</f>
        <v>13.630596</v>
      </c>
      <c r="F18" s="27">
        <f>'BALANÇA NOVA'!F18/1000000</f>
        <v>1.976024</v>
      </c>
      <c r="G18" s="27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2"/>
      <c r="B19" s="9">
        <v>2017.0</v>
      </c>
      <c r="C19" s="10" t="s">
        <v>8</v>
      </c>
      <c r="D19" s="11">
        <v>42736.0</v>
      </c>
      <c r="E19" s="27">
        <f>'BALANÇA NOVA'!E19/1000000</f>
        <v>16.786737</v>
      </c>
      <c r="F19" s="27">
        <f>'BALANÇA NOVA'!F19/1000000</f>
        <v>3.082003</v>
      </c>
      <c r="G19" s="27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2"/>
      <c r="B20" s="9">
        <v>2017.0</v>
      </c>
      <c r="C20" s="10" t="s">
        <v>9</v>
      </c>
      <c r="D20" s="11">
        <v>42767.0</v>
      </c>
      <c r="E20" s="27">
        <f>'BALANÇA NOVA'!E20/1000000</f>
        <v>18.301467</v>
      </c>
      <c r="F20" s="27">
        <f>'BALANÇA NOVA'!F20/1000000</f>
        <v>1.613063</v>
      </c>
      <c r="G20" s="27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2"/>
      <c r="B21" s="9">
        <v>2017.0</v>
      </c>
      <c r="C21" s="10" t="s">
        <v>11</v>
      </c>
      <c r="D21" s="11">
        <v>42795.0</v>
      </c>
      <c r="E21" s="27">
        <f>'BALANÇA NOVA'!E21/1000000</f>
        <v>19.781239</v>
      </c>
      <c r="F21" s="27">
        <f>'BALANÇA NOVA'!F21/1000000</f>
        <v>3.516006</v>
      </c>
      <c r="G21" s="27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2"/>
      <c r="B22" s="9">
        <v>2017.0</v>
      </c>
      <c r="C22" s="10" t="s">
        <v>13</v>
      </c>
      <c r="D22" s="11">
        <v>42826.0</v>
      </c>
      <c r="E22" s="27">
        <f>'BALANÇA NOVA'!E22/1000000</f>
        <v>20.983212</v>
      </c>
      <c r="F22" s="27">
        <f>'BALANÇA NOVA'!F22/1000000</f>
        <v>1.646365</v>
      </c>
      <c r="G22" s="27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2"/>
      <c r="B23" s="9">
        <v>2018.0</v>
      </c>
      <c r="C23" s="10" t="s">
        <v>8</v>
      </c>
      <c r="D23" s="11">
        <v>43101.0</v>
      </c>
      <c r="E23" s="27">
        <f>'BALANÇA NOVA'!E23/1000000</f>
        <v>18.647646</v>
      </c>
      <c r="F23" s="27">
        <f>'BALANÇA NOVA'!F23/1000000</f>
        <v>3.134106</v>
      </c>
      <c r="G23" s="27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2"/>
      <c r="B24" s="9">
        <v>2018.0</v>
      </c>
      <c r="C24" s="10" t="s">
        <v>9</v>
      </c>
      <c r="D24" s="11">
        <v>43132.0</v>
      </c>
      <c r="E24" s="27">
        <f>'BALANÇA NOVA'!E24/1000000</f>
        <v>16.162299</v>
      </c>
      <c r="F24" s="27">
        <f>'BALANÇA NOVA'!F24/1000000</f>
        <v>2.71007</v>
      </c>
      <c r="G24" s="27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9">
        <v>2018.0</v>
      </c>
      <c r="C25" s="10" t="s">
        <v>11</v>
      </c>
      <c r="D25" s="11">
        <v>43160.0</v>
      </c>
      <c r="E25" s="27">
        <f>'BALANÇA NOVA'!E25/1000000</f>
        <v>22.71273</v>
      </c>
      <c r="F25" s="27">
        <f>'BALANÇA NOVA'!F25/1000000</f>
        <v>2.593493</v>
      </c>
      <c r="G25" s="27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9">
        <v>2018.0</v>
      </c>
      <c r="C26" s="10" t="s">
        <v>13</v>
      </c>
      <c r="D26" s="11">
        <v>43191.0</v>
      </c>
      <c r="E26" s="27">
        <f>'BALANÇA NOVA'!E26/1000000</f>
        <v>20.229586</v>
      </c>
      <c r="F26" s="27">
        <f>'BALANÇA NOVA'!F26/1000000</f>
        <v>2.7277</v>
      </c>
      <c r="G26" s="27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9">
        <v>2019.0</v>
      </c>
      <c r="C27" s="10" t="s">
        <v>8</v>
      </c>
      <c r="D27" s="11">
        <v>43466.0</v>
      </c>
      <c r="E27" s="27">
        <f>'BALANÇA NOVA'!E27/1000000</f>
        <v>14.034606</v>
      </c>
      <c r="F27" s="27">
        <f>'BALANÇA NOVA'!F27/1000000</f>
        <v>4.044352</v>
      </c>
      <c r="G27" s="27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9">
        <v>2019.0</v>
      </c>
      <c r="C28" s="10" t="s">
        <v>9</v>
      </c>
      <c r="D28" s="11">
        <v>43497.0</v>
      </c>
      <c r="E28" s="27">
        <f>'BALANÇA NOVA'!E28/1000000</f>
        <v>20.542306</v>
      </c>
      <c r="F28" s="27">
        <f>'BALANÇA NOVA'!F28/1000000</f>
        <v>3.816806</v>
      </c>
      <c r="G28" s="27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9">
        <v>2019.0</v>
      </c>
      <c r="C29" s="10" t="s">
        <v>11</v>
      </c>
      <c r="D29" s="11">
        <v>43525.0</v>
      </c>
      <c r="E29" s="27">
        <f>'BALANÇA NOVA'!E29/1000000</f>
        <v>15.650368</v>
      </c>
      <c r="F29" s="27">
        <f>'BALANÇA NOVA'!F29/1000000</f>
        <v>3.427808</v>
      </c>
      <c r="G29" s="27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9">
        <v>2019.0</v>
      </c>
      <c r="C30" s="10" t="s">
        <v>13</v>
      </c>
      <c r="D30" s="11">
        <v>43556.0</v>
      </c>
      <c r="E30" s="27">
        <f>'BALANÇA NOVA'!E30/1000000</f>
        <v>14.481153</v>
      </c>
      <c r="F30" s="27">
        <f>'BALANÇA NOVA'!F30/1000000</f>
        <v>2.254229</v>
      </c>
      <c r="G30" s="27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9">
        <v>2020.0</v>
      </c>
      <c r="C31" s="10" t="s">
        <v>8</v>
      </c>
      <c r="D31" s="11">
        <v>43831.0</v>
      </c>
      <c r="E31" s="27">
        <f>'BALANÇA NOVA'!E31/1000000</f>
        <v>18.61457</v>
      </c>
      <c r="F31" s="27">
        <f>'BALANÇA NOVA'!F31/1000000</f>
        <v>2.440798</v>
      </c>
      <c r="G31" s="27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9">
        <v>2020.0</v>
      </c>
      <c r="C32" s="10" t="s">
        <v>9</v>
      </c>
      <c r="D32" s="11">
        <v>43862.0</v>
      </c>
      <c r="E32" s="27">
        <f>'BALANÇA NOVA'!E32/1000000</f>
        <v>16.656412</v>
      </c>
      <c r="F32" s="27">
        <f>'BALANÇA NOVA'!F32/1000000</f>
        <v>2.322588</v>
      </c>
      <c r="G32" s="27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9">
        <v>2020.0</v>
      </c>
      <c r="C33" s="10" t="s">
        <v>11</v>
      </c>
      <c r="D33" s="11">
        <v>43891.0</v>
      </c>
      <c r="E33" s="27">
        <f>'BALANÇA NOVA'!E33/1000000</f>
        <v>10.109263</v>
      </c>
      <c r="F33" s="27">
        <f>'BALANÇA NOVA'!F33/1000000</f>
        <v>2.378097</v>
      </c>
      <c r="G33" s="27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9">
        <v>2020.0</v>
      </c>
      <c r="C34" s="10" t="s">
        <v>13</v>
      </c>
      <c r="D34" s="11">
        <v>43922.0</v>
      </c>
      <c r="E34" s="27">
        <f>'BALANÇA NOVA'!E34/1000000</f>
        <v>16.639276</v>
      </c>
      <c r="F34" s="27">
        <f>'BALANÇA NOVA'!F34/1000000</f>
        <v>2.495035</v>
      </c>
      <c r="G34" s="27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9">
        <v>2021.0</v>
      </c>
      <c r="C35" s="10" t="s">
        <v>8</v>
      </c>
      <c r="D35" s="11">
        <v>44197.0</v>
      </c>
      <c r="E35" s="27">
        <f>'BALANÇA NOVA'!E35/1000000</f>
        <v>14.630647</v>
      </c>
      <c r="F35" s="27">
        <f>'BALANÇA NOVA'!F35/1000000</f>
        <v>6.462679</v>
      </c>
      <c r="G35" s="27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2"/>
      <c r="B36" s="9">
        <v>2021.0</v>
      </c>
      <c r="C36" s="10" t="s">
        <v>9</v>
      </c>
      <c r="D36" s="11">
        <v>44228.0</v>
      </c>
      <c r="E36" s="27">
        <f>'BALANÇA NOVA'!E36/1000000</f>
        <v>15.816767</v>
      </c>
      <c r="F36" s="27">
        <f>'BALANÇA NOVA'!F36/1000000</f>
        <v>7.258851</v>
      </c>
      <c r="G36" s="27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2"/>
      <c r="B37" s="9">
        <v>2021.0</v>
      </c>
      <c r="C37" s="10" t="s">
        <v>11</v>
      </c>
      <c r="D37" s="11">
        <v>44256.0</v>
      </c>
      <c r="E37" s="27">
        <f>'BALANÇA NOVA'!E37/1000000</f>
        <v>21.301532</v>
      </c>
      <c r="F37" s="27">
        <f>'BALANÇA NOVA'!F37/1000000</f>
        <v>5.670668</v>
      </c>
      <c r="G37" s="27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2"/>
      <c r="B38" s="9">
        <v>2021.0</v>
      </c>
      <c r="C38" s="10" t="s">
        <v>13</v>
      </c>
      <c r="D38" s="11">
        <v>44287.0</v>
      </c>
      <c r="E38" s="27">
        <f>'BALANÇA NOVA'!E38/1000000</f>
        <v>26.389066</v>
      </c>
      <c r="F38" s="27">
        <f>'BALANÇA NOVA'!F38/1000000</f>
        <v>6.601209</v>
      </c>
      <c r="G38" s="27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2"/>
      <c r="B39" s="9">
        <v>2022.0</v>
      </c>
      <c r="C39" s="10" t="s">
        <v>8</v>
      </c>
      <c r="D39" s="11">
        <v>44562.0</v>
      </c>
      <c r="E39" s="27">
        <f>'BALANÇA NOVA'!E39/1000000</f>
        <v>36.491743</v>
      </c>
      <c r="F39" s="27">
        <f>'BALANÇA NOVA'!F39/1000000</f>
        <v>5.575872</v>
      </c>
      <c r="G39" s="27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2"/>
      <c r="B40" s="9">
        <v>2022.0</v>
      </c>
      <c r="C40" s="10" t="s">
        <v>9</v>
      </c>
      <c r="D40" s="11">
        <v>44593.0</v>
      </c>
      <c r="E40" s="27">
        <f>'BALANÇA NOVA'!E40/1000000</f>
        <v>31.596425</v>
      </c>
      <c r="F40" s="27">
        <f>'BALANÇA NOVA'!F40/1000000</f>
        <v>5.161096</v>
      </c>
      <c r="G40" s="27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2"/>
      <c r="B41" s="9">
        <v>2022.0</v>
      </c>
      <c r="C41" s="10" t="s">
        <v>11</v>
      </c>
      <c r="D41" s="11">
        <v>44621.0</v>
      </c>
      <c r="E41" s="27">
        <f>'BALANÇA NOVA'!E41/1000000</f>
        <v>22.688469</v>
      </c>
      <c r="F41" s="27">
        <f>'BALANÇA NOVA'!F41/1000000</f>
        <v>3.694826</v>
      </c>
      <c r="G41" s="27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2"/>
      <c r="B42" s="9">
        <v>2022.0</v>
      </c>
      <c r="C42" s="10" t="s">
        <v>13</v>
      </c>
      <c r="D42" s="11">
        <v>44652.0</v>
      </c>
      <c r="E42" s="27">
        <f>'BALANÇA NOVA'!E42/1000000</f>
        <v>15.229248</v>
      </c>
      <c r="F42" s="27">
        <f>'BALANÇA NOVA'!F42/1000000</f>
        <v>2.789077</v>
      </c>
      <c r="G42" s="27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2"/>
      <c r="B43" s="9">
        <v>2023.0</v>
      </c>
      <c r="C43" s="10" t="s">
        <v>8</v>
      </c>
      <c r="D43" s="11">
        <v>44927.0</v>
      </c>
      <c r="E43" s="27">
        <f>'BALANÇA NOVA'!E43/1000000</f>
        <v>24.205391</v>
      </c>
      <c r="F43" s="27">
        <f>'BALANÇA NOVA'!F43/1000000</f>
        <v>2.993461</v>
      </c>
      <c r="G43" s="27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2"/>
      <c r="B44" s="9">
        <v>2023.0</v>
      </c>
      <c r="C44" s="10" t="s">
        <v>9</v>
      </c>
      <c r="D44" s="11">
        <v>44958.0</v>
      </c>
      <c r="E44" s="27">
        <f>'BALANÇA NOVA'!E44/1000000</f>
        <v>0</v>
      </c>
      <c r="F44" s="27">
        <f>'BALANÇA NOVA'!F44/1000000</f>
        <v>0</v>
      </c>
      <c r="G44" s="27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2"/>
      <c r="B45" s="9">
        <v>2023.0</v>
      </c>
      <c r="C45" s="10" t="s">
        <v>11</v>
      </c>
      <c r="D45" s="11">
        <v>44986.0</v>
      </c>
      <c r="E45" s="27">
        <f>'BALANÇA NOVA'!E45/1000000</f>
        <v>0</v>
      </c>
      <c r="F45" s="27">
        <f>'BALANÇA NOVA'!F45/1000000</f>
        <v>0</v>
      </c>
      <c r="G45" s="27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2"/>
      <c r="B46" s="10" t="s">
        <v>15</v>
      </c>
      <c r="C46" s="10" t="s">
        <v>13</v>
      </c>
      <c r="D46" s="11">
        <v>45017.0</v>
      </c>
      <c r="E46" s="27">
        <f>'BALANÇA NOVA'!E46/1000000</f>
        <v>0</v>
      </c>
      <c r="F46" s="27">
        <f>'BALANÇA NOVA'!F46/1000000</f>
        <v>0</v>
      </c>
      <c r="G46" s="27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24.75" customHeight="1">
      <c r="A64" s="24"/>
      <c r="B64" s="24"/>
      <c r="C64" s="24"/>
      <c r="D64" s="24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4"/>
      <c r="B65" s="24"/>
      <c r="C65" s="24"/>
      <c r="D65" s="24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4"/>
      <c r="B66" s="24"/>
      <c r="C66" s="24"/>
      <c r="D66" s="24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4"/>
      <c r="B67" s="24"/>
      <c r="C67" s="24"/>
      <c r="D67" s="24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4"/>
      <c r="B68" s="24"/>
      <c r="C68" s="24"/>
      <c r="D68" s="24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4"/>
      <c r="B69" s="24"/>
      <c r="C69" s="24"/>
      <c r="D69" s="24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4"/>
      <c r="B70" s="24"/>
      <c r="C70" s="24"/>
      <c r="D70" s="24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4"/>
      <c r="B71" s="24"/>
      <c r="C71" s="24"/>
      <c r="D71" s="24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4"/>
      <c r="B72" s="24"/>
      <c r="C72" s="24"/>
      <c r="D72" s="24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4"/>
      <c r="B73" s="24"/>
      <c r="C73" s="24"/>
      <c r="D73" s="24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4"/>
      <c r="B74" s="24"/>
      <c r="C74" s="24"/>
      <c r="D74" s="24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4"/>
      <c r="B75" s="24"/>
      <c r="C75" s="24"/>
      <c r="D75" s="24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4"/>
      <c r="B76" s="24"/>
      <c r="C76" s="24"/>
      <c r="D76" s="24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4"/>
      <c r="B77" s="24"/>
      <c r="C77" s="24"/>
      <c r="D77" s="24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4"/>
      <c r="B78" s="24"/>
      <c r="C78" s="24"/>
      <c r="D78" s="24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4"/>
      <c r="B79" s="24"/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4"/>
      <c r="B80" s="24"/>
      <c r="C80" s="24"/>
      <c r="D80" s="24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4"/>
      <c r="B81" s="24"/>
      <c r="C81" s="24"/>
      <c r="D81" s="24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4"/>
      <c r="B82" s="24"/>
      <c r="C82" s="24"/>
      <c r="D82" s="24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4"/>
      <c r="B84" s="24"/>
      <c r="C84" s="24"/>
      <c r="D84" s="24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4"/>
      <c r="B85" s="24"/>
      <c r="C85" s="24"/>
      <c r="D85" s="24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4"/>
      <c r="B86" s="24"/>
      <c r="C86" s="24"/>
      <c r="D86" s="24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4"/>
      <c r="B87" s="24"/>
      <c r="C87" s="24"/>
      <c r="D87" s="24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5"/>
      <c r="C88" s="26"/>
      <c r="D88" s="26"/>
      <c r="E88" s="26"/>
      <c r="F88" s="26"/>
      <c r="G88" s="2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5"/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5"/>
      <c r="C90" s="26"/>
      <c r="D90" s="26"/>
      <c r="E90" s="26"/>
      <c r="F90" s="26"/>
      <c r="G90" s="2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5"/>
      <c r="C91" s="26"/>
      <c r="D91" s="26"/>
      <c r="E91" s="26"/>
      <c r="F91" s="26"/>
      <c r="G91" s="2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5"/>
      <c r="C92" s="26"/>
      <c r="D92" s="26"/>
      <c r="E92" s="26"/>
      <c r="F92" s="26"/>
      <c r="G92" s="2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5"/>
      <c r="C93" s="26"/>
      <c r="D93" s="26"/>
      <c r="E93" s="26"/>
      <c r="F93" s="26"/>
      <c r="G93" s="2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5"/>
      <c r="C94" s="26"/>
      <c r="D94" s="26"/>
      <c r="E94" s="26"/>
      <c r="F94" s="26"/>
      <c r="G94" s="2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5"/>
      <c r="C95" s="26"/>
      <c r="D95" s="26"/>
      <c r="E95" s="26"/>
      <c r="F95" s="26"/>
      <c r="G95" s="2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5"/>
      <c r="C96" s="26"/>
      <c r="D96" s="26"/>
      <c r="E96" s="26"/>
      <c r="F96" s="26"/>
      <c r="G96" s="2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5"/>
      <c r="C97" s="26"/>
      <c r="D97" s="26"/>
      <c r="E97" s="26"/>
      <c r="F97" s="26"/>
      <c r="G97" s="2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5"/>
      <c r="C98" s="26"/>
      <c r="D98" s="26"/>
      <c r="E98" s="26"/>
      <c r="F98" s="26"/>
      <c r="G98" s="2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5"/>
      <c r="C99" s="26"/>
      <c r="D99" s="26"/>
      <c r="E99" s="26"/>
      <c r="F99" s="26"/>
      <c r="G99" s="2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5"/>
      <c r="C100" s="26"/>
      <c r="D100" s="26"/>
      <c r="E100" s="26"/>
      <c r="F100" s="26"/>
      <c r="G100" s="2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5"/>
      <c r="C101" s="26"/>
      <c r="D101" s="26"/>
      <c r="E101" s="26"/>
      <c r="F101" s="26"/>
      <c r="G101" s="2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5"/>
      <c r="C102" s="26"/>
      <c r="D102" s="26"/>
      <c r="E102" s="26"/>
      <c r="F102" s="26"/>
      <c r="G102" s="2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5"/>
      <c r="C103" s="26"/>
      <c r="D103" s="26"/>
      <c r="E103" s="26"/>
      <c r="F103" s="26"/>
      <c r="G103" s="2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5"/>
      <c r="C104" s="26"/>
      <c r="D104" s="26"/>
      <c r="E104" s="26"/>
      <c r="F104" s="26"/>
      <c r="G104" s="2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5"/>
      <c r="C105" s="26"/>
      <c r="D105" s="26"/>
      <c r="E105" s="26"/>
      <c r="F105" s="26"/>
      <c r="G105" s="2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5"/>
      <c r="C106" s="26"/>
      <c r="D106" s="26"/>
      <c r="E106" s="26"/>
      <c r="F106" s="26"/>
      <c r="G106" s="2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5"/>
      <c r="C107" s="26"/>
      <c r="D107" s="26"/>
      <c r="E107" s="26"/>
      <c r="F107" s="26"/>
      <c r="G107" s="2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5"/>
      <c r="C108" s="26"/>
      <c r="D108" s="26"/>
      <c r="E108" s="26"/>
      <c r="F108" s="26"/>
      <c r="G108" s="2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5"/>
      <c r="C109" s="26"/>
      <c r="D109" s="26"/>
      <c r="E109" s="26"/>
      <c r="F109" s="26"/>
      <c r="G109" s="2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5"/>
      <c r="C110" s="26"/>
      <c r="D110" s="26"/>
      <c r="E110" s="26"/>
      <c r="F110" s="26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5"/>
      <c r="C111" s="26"/>
      <c r="D111" s="26"/>
      <c r="E111" s="26"/>
      <c r="F111" s="26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5"/>
      <c r="C112" s="26"/>
      <c r="D112" s="26"/>
      <c r="E112" s="26"/>
      <c r="F112" s="26"/>
      <c r="G112" s="2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5"/>
      <c r="C113" s="26"/>
      <c r="D113" s="26"/>
      <c r="E113" s="26"/>
      <c r="F113" s="26"/>
      <c r="G113" s="2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5"/>
      <c r="C114" s="26"/>
      <c r="D114" s="26"/>
      <c r="E114" s="26"/>
      <c r="F114" s="26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5"/>
      <c r="C115" s="26"/>
      <c r="D115" s="26"/>
      <c r="E115" s="26"/>
      <c r="F115" s="26"/>
      <c r="G115" s="2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5"/>
      <c r="C116" s="26"/>
      <c r="D116" s="26"/>
      <c r="E116" s="26"/>
      <c r="F116" s="26"/>
      <c r="G116" s="2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5"/>
      <c r="C117" s="26"/>
      <c r="D117" s="26"/>
      <c r="E117" s="26"/>
      <c r="F117" s="26"/>
      <c r="G117" s="2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5"/>
      <c r="C118" s="26"/>
      <c r="D118" s="26"/>
      <c r="E118" s="26"/>
      <c r="F118" s="26"/>
      <c r="G118" s="2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5"/>
      <c r="C119" s="26"/>
      <c r="D119" s="26"/>
      <c r="E119" s="26"/>
      <c r="F119" s="26"/>
      <c r="G119" s="2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5"/>
      <c r="C120" s="26"/>
      <c r="D120" s="26"/>
      <c r="E120" s="26"/>
      <c r="F120" s="26"/>
      <c r="G120" s="2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5"/>
      <c r="C121" s="26"/>
      <c r="D121" s="26"/>
      <c r="E121" s="26"/>
      <c r="F121" s="26"/>
      <c r="G121" s="2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5"/>
      <c r="C122" s="26"/>
      <c r="D122" s="26"/>
      <c r="E122" s="26"/>
      <c r="F122" s="26"/>
      <c r="G122" s="2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5"/>
      <c r="C123" s="26"/>
      <c r="D123" s="26"/>
      <c r="E123" s="26"/>
      <c r="F123" s="26"/>
      <c r="G123" s="2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5"/>
      <c r="C124" s="26"/>
      <c r="D124" s="26"/>
      <c r="E124" s="26"/>
      <c r="F124" s="26"/>
      <c r="G124" s="2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5"/>
      <c r="C125" s="26"/>
      <c r="D125" s="26"/>
      <c r="E125" s="26"/>
      <c r="F125" s="26"/>
      <c r="G125" s="2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5"/>
      <c r="C126" s="26"/>
      <c r="D126" s="26"/>
      <c r="E126" s="26"/>
      <c r="F126" s="26"/>
      <c r="G126" s="2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5"/>
      <c r="C127" s="26"/>
      <c r="D127" s="26"/>
      <c r="E127" s="26"/>
      <c r="F127" s="26"/>
      <c r="G127" s="2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5"/>
      <c r="C128" s="26"/>
      <c r="D128" s="26"/>
      <c r="E128" s="26"/>
      <c r="F128" s="26"/>
      <c r="G128" s="2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5"/>
      <c r="C129" s="26"/>
      <c r="D129" s="26"/>
      <c r="E129" s="26"/>
      <c r="F129" s="26"/>
      <c r="G129" s="2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5"/>
      <c r="C130" s="26"/>
      <c r="D130" s="26"/>
      <c r="E130" s="26"/>
      <c r="F130" s="26"/>
      <c r="G130" s="2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5"/>
      <c r="C131" s="26"/>
      <c r="D131" s="26"/>
      <c r="E131" s="26"/>
      <c r="F131" s="26"/>
      <c r="G131" s="2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5"/>
      <c r="C132" s="26"/>
      <c r="D132" s="26"/>
      <c r="E132" s="26"/>
      <c r="F132" s="26"/>
      <c r="G132" s="2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5"/>
      <c r="C133" s="26"/>
      <c r="D133" s="26"/>
      <c r="E133" s="26"/>
      <c r="F133" s="26"/>
      <c r="G133" s="2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5"/>
      <c r="C134" s="26"/>
      <c r="D134" s="26"/>
      <c r="E134" s="26"/>
      <c r="F134" s="26"/>
      <c r="G134" s="2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5"/>
      <c r="C135" s="26"/>
      <c r="D135" s="26"/>
      <c r="E135" s="26"/>
      <c r="F135" s="26"/>
      <c r="G135" s="2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5"/>
      <c r="C136" s="26"/>
      <c r="D136" s="26"/>
      <c r="E136" s="26"/>
      <c r="F136" s="26"/>
      <c r="G136" s="2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5"/>
      <c r="C137" s="26"/>
      <c r="D137" s="26"/>
      <c r="E137" s="26"/>
      <c r="F137" s="26"/>
      <c r="G137" s="2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5"/>
      <c r="C138" s="26"/>
      <c r="D138" s="26"/>
      <c r="E138" s="26"/>
      <c r="F138" s="26"/>
      <c r="G138" s="2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5"/>
      <c r="C139" s="26"/>
      <c r="D139" s="26"/>
      <c r="E139" s="26"/>
      <c r="F139" s="26"/>
      <c r="G139" s="2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5"/>
      <c r="C140" s="26"/>
      <c r="D140" s="26"/>
      <c r="E140" s="26"/>
      <c r="F140" s="26"/>
      <c r="G140" s="2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5"/>
      <c r="C141" s="26"/>
      <c r="D141" s="26"/>
      <c r="E141" s="26"/>
      <c r="F141" s="26"/>
      <c r="G141" s="2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5"/>
      <c r="C142" s="26"/>
      <c r="D142" s="26"/>
      <c r="E142" s="26"/>
      <c r="F142" s="26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5"/>
      <c r="C143" s="26"/>
      <c r="D143" s="26"/>
      <c r="E143" s="26"/>
      <c r="F143" s="26"/>
      <c r="G143" s="2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5"/>
      <c r="C144" s="26"/>
      <c r="D144" s="26"/>
      <c r="E144" s="26"/>
      <c r="F144" s="26"/>
      <c r="G144" s="2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5"/>
      <c r="C145" s="26"/>
      <c r="D145" s="26"/>
      <c r="E145" s="26"/>
      <c r="F145" s="26"/>
      <c r="G145" s="2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5"/>
      <c r="C146" s="26"/>
      <c r="D146" s="26"/>
      <c r="E146" s="26"/>
      <c r="F146" s="26"/>
      <c r="G146" s="2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5"/>
      <c r="C147" s="26"/>
      <c r="D147" s="26"/>
      <c r="E147" s="26"/>
      <c r="F147" s="26"/>
      <c r="G147" s="2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5"/>
      <c r="C148" s="26"/>
      <c r="D148" s="26"/>
      <c r="E148" s="26"/>
      <c r="F148" s="26"/>
      <c r="G148" s="2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5"/>
      <c r="C149" s="26"/>
      <c r="D149" s="26"/>
      <c r="E149" s="26"/>
      <c r="F149" s="26"/>
      <c r="G149" s="2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5"/>
      <c r="C150" s="26"/>
      <c r="D150" s="26"/>
      <c r="E150" s="26"/>
      <c r="F150" s="26"/>
      <c r="G150" s="2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5"/>
      <c r="C151" s="26"/>
      <c r="D151" s="26"/>
      <c r="E151" s="26"/>
      <c r="F151" s="26"/>
      <c r="G151" s="2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5"/>
      <c r="C152" s="26"/>
      <c r="D152" s="26"/>
      <c r="E152" s="26"/>
      <c r="F152" s="26"/>
      <c r="G152" s="2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5"/>
      <c r="C153" s="26"/>
      <c r="D153" s="26"/>
      <c r="E153" s="26"/>
      <c r="F153" s="26"/>
      <c r="G153" s="2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5"/>
      <c r="C154" s="26"/>
      <c r="D154" s="26"/>
      <c r="E154" s="26"/>
      <c r="F154" s="26"/>
      <c r="G154" s="2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5"/>
      <c r="C155" s="26"/>
      <c r="D155" s="26"/>
      <c r="E155" s="26"/>
      <c r="F155" s="26"/>
      <c r="G155" s="2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5"/>
      <c r="C156" s="26"/>
      <c r="D156" s="26"/>
      <c r="E156" s="26"/>
      <c r="F156" s="26"/>
      <c r="G156" s="2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5"/>
      <c r="C157" s="26"/>
      <c r="D157" s="26"/>
      <c r="E157" s="26"/>
      <c r="F157" s="26"/>
      <c r="G157" s="2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5"/>
      <c r="C158" s="26"/>
      <c r="D158" s="26"/>
      <c r="E158" s="26"/>
      <c r="F158" s="26"/>
      <c r="G158" s="2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5"/>
      <c r="C159" s="26"/>
      <c r="D159" s="26"/>
      <c r="E159" s="26"/>
      <c r="F159" s="26"/>
      <c r="G159" s="2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5"/>
      <c r="C160" s="26"/>
      <c r="D160" s="26"/>
      <c r="E160" s="26"/>
      <c r="F160" s="26"/>
      <c r="G160" s="2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5"/>
      <c r="C161" s="26"/>
      <c r="D161" s="26"/>
      <c r="E161" s="26"/>
      <c r="F161" s="26"/>
      <c r="G161" s="2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5"/>
      <c r="C162" s="26"/>
      <c r="D162" s="26"/>
      <c r="E162" s="26"/>
      <c r="F162" s="26"/>
      <c r="G162" s="2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5"/>
      <c r="C163" s="26"/>
      <c r="D163" s="26"/>
      <c r="E163" s="26"/>
      <c r="F163" s="26"/>
      <c r="G163" s="2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5"/>
      <c r="C164" s="26"/>
      <c r="D164" s="26"/>
      <c r="E164" s="26"/>
      <c r="F164" s="26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5"/>
      <c r="C165" s="26"/>
      <c r="D165" s="26"/>
      <c r="E165" s="26"/>
      <c r="F165" s="26"/>
      <c r="G165" s="2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5"/>
      <c r="C166" s="26"/>
      <c r="D166" s="26"/>
      <c r="E166" s="26"/>
      <c r="F166" s="26"/>
      <c r="G166" s="2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5"/>
      <c r="C167" s="26"/>
      <c r="D167" s="26"/>
      <c r="E167" s="26"/>
      <c r="F167" s="26"/>
      <c r="G167" s="2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5"/>
      <c r="C168" s="26"/>
      <c r="D168" s="26"/>
      <c r="E168" s="26"/>
      <c r="F168" s="26"/>
      <c r="G168" s="2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5"/>
      <c r="C169" s="26"/>
      <c r="D169" s="26"/>
      <c r="E169" s="26"/>
      <c r="F169" s="26"/>
      <c r="G169" s="2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5"/>
      <c r="C170" s="26"/>
      <c r="D170" s="26"/>
      <c r="E170" s="26"/>
      <c r="F170" s="26"/>
      <c r="G170" s="2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5"/>
      <c r="C171" s="26"/>
      <c r="D171" s="26"/>
      <c r="E171" s="26"/>
      <c r="F171" s="26"/>
      <c r="G171" s="2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5"/>
      <c r="C172" s="26"/>
      <c r="D172" s="26"/>
      <c r="E172" s="26"/>
      <c r="F172" s="26"/>
      <c r="G172" s="2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5"/>
      <c r="C173" s="26"/>
      <c r="D173" s="26"/>
      <c r="E173" s="26"/>
      <c r="F173" s="26"/>
      <c r="G173" s="2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5"/>
      <c r="C174" s="26"/>
      <c r="D174" s="26"/>
      <c r="E174" s="26"/>
      <c r="F174" s="26"/>
      <c r="G174" s="2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5"/>
      <c r="C175" s="26"/>
      <c r="D175" s="26"/>
      <c r="E175" s="26"/>
      <c r="F175" s="26"/>
      <c r="G175" s="2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5"/>
      <c r="C176" s="26"/>
      <c r="D176" s="26"/>
      <c r="E176" s="26"/>
      <c r="F176" s="26"/>
      <c r="G176" s="2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5"/>
      <c r="C177" s="26"/>
      <c r="D177" s="26"/>
      <c r="E177" s="26"/>
      <c r="F177" s="26"/>
      <c r="G177" s="2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5"/>
      <c r="C178" s="26"/>
      <c r="D178" s="26"/>
      <c r="E178" s="26"/>
      <c r="F178" s="26"/>
      <c r="G178" s="2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5"/>
      <c r="C179" s="26"/>
      <c r="D179" s="26"/>
      <c r="E179" s="26"/>
      <c r="F179" s="26"/>
      <c r="G179" s="2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5"/>
      <c r="C180" s="26"/>
      <c r="D180" s="26"/>
      <c r="E180" s="26"/>
      <c r="F180" s="26"/>
      <c r="G180" s="2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5"/>
      <c r="C181" s="26"/>
      <c r="D181" s="26"/>
      <c r="E181" s="26"/>
      <c r="F181" s="26"/>
      <c r="G181" s="2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5"/>
      <c r="C182" s="26"/>
      <c r="D182" s="26"/>
      <c r="E182" s="26"/>
      <c r="F182" s="26"/>
      <c r="G182" s="2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5"/>
      <c r="C183" s="26"/>
      <c r="D183" s="26"/>
      <c r="E183" s="26"/>
      <c r="F183" s="26"/>
      <c r="G183" s="2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5"/>
      <c r="C184" s="26"/>
      <c r="D184" s="26"/>
      <c r="E184" s="26"/>
      <c r="F184" s="26"/>
      <c r="G184" s="2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5"/>
      <c r="C185" s="26"/>
      <c r="D185" s="26"/>
      <c r="E185" s="26"/>
      <c r="F185" s="26"/>
      <c r="G185" s="2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5"/>
      <c r="C186" s="26"/>
      <c r="D186" s="26"/>
      <c r="E186" s="26"/>
      <c r="F186" s="26"/>
      <c r="G186" s="2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5"/>
      <c r="C187" s="26"/>
      <c r="D187" s="26"/>
      <c r="E187" s="26"/>
      <c r="F187" s="26"/>
      <c r="G187" s="2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5"/>
      <c r="C188" s="26"/>
      <c r="D188" s="26"/>
      <c r="E188" s="26"/>
      <c r="F188" s="26"/>
      <c r="G188" s="2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5"/>
      <c r="C189" s="26"/>
      <c r="D189" s="26"/>
      <c r="E189" s="26"/>
      <c r="F189" s="26"/>
      <c r="G189" s="2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5"/>
      <c r="C190" s="26"/>
      <c r="D190" s="26"/>
      <c r="E190" s="26"/>
      <c r="F190" s="26"/>
      <c r="G190" s="2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5"/>
      <c r="C191" s="26"/>
      <c r="D191" s="26"/>
      <c r="E191" s="26"/>
      <c r="F191" s="26"/>
      <c r="G191" s="2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5"/>
      <c r="C192" s="26"/>
      <c r="D192" s="26"/>
      <c r="E192" s="26"/>
      <c r="F192" s="26"/>
      <c r="G192" s="2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5"/>
      <c r="C193" s="26"/>
      <c r="D193" s="26"/>
      <c r="E193" s="26"/>
      <c r="F193" s="26"/>
      <c r="G193" s="2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5"/>
      <c r="C194" s="26"/>
      <c r="D194" s="26"/>
      <c r="E194" s="26"/>
      <c r="F194" s="26"/>
      <c r="G194" s="2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5"/>
      <c r="C195" s="26"/>
      <c r="D195" s="26"/>
      <c r="E195" s="26"/>
      <c r="F195" s="26"/>
      <c r="G195" s="2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5"/>
      <c r="C196" s="26"/>
      <c r="D196" s="26"/>
      <c r="E196" s="26"/>
      <c r="F196" s="26"/>
      <c r="G196" s="2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5"/>
      <c r="C197" s="26"/>
      <c r="D197" s="26"/>
      <c r="E197" s="26"/>
      <c r="F197" s="26"/>
      <c r="G197" s="2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5"/>
      <c r="C198" s="26"/>
      <c r="D198" s="26"/>
      <c r="E198" s="26"/>
      <c r="F198" s="26"/>
      <c r="G198" s="2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5"/>
      <c r="C199" s="26"/>
      <c r="D199" s="26"/>
      <c r="E199" s="26"/>
      <c r="F199" s="26"/>
      <c r="G199" s="2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5"/>
      <c r="C200" s="26"/>
      <c r="D200" s="26"/>
      <c r="E200" s="26"/>
      <c r="F200" s="26"/>
      <c r="G200" s="2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5"/>
      <c r="C201" s="26"/>
      <c r="D201" s="26"/>
      <c r="E201" s="26"/>
      <c r="F201" s="26"/>
      <c r="G201" s="2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5"/>
      <c r="C202" s="26"/>
      <c r="D202" s="26"/>
      <c r="E202" s="26"/>
      <c r="F202" s="26"/>
      <c r="G202" s="2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5"/>
      <c r="C203" s="26"/>
      <c r="D203" s="26"/>
      <c r="E203" s="26"/>
      <c r="F203" s="26"/>
      <c r="G203" s="2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5"/>
      <c r="C204" s="26"/>
      <c r="D204" s="26"/>
      <c r="E204" s="26"/>
      <c r="F204" s="26"/>
      <c r="G204" s="2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5"/>
      <c r="C205" s="26"/>
      <c r="D205" s="26"/>
      <c r="E205" s="26"/>
      <c r="F205" s="26"/>
      <c r="G205" s="2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5"/>
      <c r="C206" s="26"/>
      <c r="D206" s="26"/>
      <c r="E206" s="26"/>
      <c r="F206" s="26"/>
      <c r="G206" s="2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5"/>
      <c r="C207" s="26"/>
      <c r="D207" s="26"/>
      <c r="E207" s="26"/>
      <c r="F207" s="26"/>
      <c r="G207" s="2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5"/>
      <c r="C208" s="26"/>
      <c r="D208" s="26"/>
      <c r="E208" s="26"/>
      <c r="F208" s="26"/>
      <c r="G208" s="2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5"/>
      <c r="C209" s="26"/>
      <c r="D209" s="26"/>
      <c r="E209" s="26"/>
      <c r="F209" s="26"/>
      <c r="G209" s="2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5"/>
      <c r="C210" s="26"/>
      <c r="D210" s="26"/>
      <c r="E210" s="26"/>
      <c r="F210" s="26"/>
      <c r="G210" s="2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5"/>
      <c r="C211" s="26"/>
      <c r="D211" s="26"/>
      <c r="E211" s="26"/>
      <c r="F211" s="26"/>
      <c r="G211" s="2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5"/>
      <c r="C212" s="26"/>
      <c r="D212" s="26"/>
      <c r="E212" s="26"/>
      <c r="F212" s="26"/>
      <c r="G212" s="2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5"/>
      <c r="C213" s="26"/>
      <c r="D213" s="26"/>
      <c r="E213" s="26"/>
      <c r="F213" s="26"/>
      <c r="G213" s="2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5"/>
      <c r="C214" s="26"/>
      <c r="D214" s="26"/>
      <c r="E214" s="26"/>
      <c r="F214" s="26"/>
      <c r="G214" s="2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5"/>
      <c r="C215" s="26"/>
      <c r="D215" s="26"/>
      <c r="E215" s="26"/>
      <c r="F215" s="26"/>
      <c r="G215" s="2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5"/>
      <c r="C216" s="26"/>
      <c r="D216" s="26"/>
      <c r="E216" s="26"/>
      <c r="F216" s="26"/>
      <c r="G216" s="2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5"/>
      <c r="C217" s="26"/>
      <c r="D217" s="26"/>
      <c r="E217" s="26"/>
      <c r="F217" s="26"/>
      <c r="G217" s="2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5"/>
      <c r="C218" s="26"/>
      <c r="D218" s="26"/>
      <c r="E218" s="26"/>
      <c r="F218" s="26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5"/>
      <c r="C219" s="26"/>
      <c r="D219" s="26"/>
      <c r="E219" s="26"/>
      <c r="F219" s="26"/>
      <c r="G219" s="2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5"/>
      <c r="C220" s="26"/>
      <c r="D220" s="26"/>
      <c r="E220" s="26"/>
      <c r="F220" s="26"/>
      <c r="G220" s="2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5"/>
      <c r="C221" s="26"/>
      <c r="D221" s="26"/>
      <c r="E221" s="26"/>
      <c r="F221" s="26"/>
      <c r="G221" s="2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5"/>
      <c r="C222" s="26"/>
      <c r="D222" s="26"/>
      <c r="E222" s="26"/>
      <c r="F222" s="26"/>
      <c r="G222" s="2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5"/>
      <c r="C223" s="26"/>
      <c r="D223" s="26"/>
      <c r="E223" s="26"/>
      <c r="F223" s="26"/>
      <c r="G223" s="2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5"/>
      <c r="C224" s="26"/>
      <c r="D224" s="26"/>
      <c r="E224" s="26"/>
      <c r="F224" s="26"/>
      <c r="G224" s="2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5"/>
      <c r="C225" s="26"/>
      <c r="D225" s="26"/>
      <c r="E225" s="26"/>
      <c r="F225" s="26"/>
      <c r="G225" s="2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5"/>
      <c r="C226" s="26"/>
      <c r="D226" s="26"/>
      <c r="E226" s="26"/>
      <c r="F226" s="26"/>
      <c r="G226" s="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5"/>
      <c r="C227" s="26"/>
      <c r="D227" s="26"/>
      <c r="E227" s="26"/>
      <c r="F227" s="26"/>
      <c r="G227" s="2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5"/>
      <c r="C228" s="26"/>
      <c r="D228" s="26"/>
      <c r="E228" s="26"/>
      <c r="F228" s="26"/>
      <c r="G228" s="2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5"/>
      <c r="C229" s="26"/>
      <c r="D229" s="26"/>
      <c r="E229" s="26"/>
      <c r="F229" s="26"/>
      <c r="G229" s="2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5"/>
      <c r="C230" s="26"/>
      <c r="D230" s="26"/>
      <c r="E230" s="26"/>
      <c r="F230" s="26"/>
      <c r="G230" s="2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5"/>
      <c r="C231" s="26"/>
      <c r="D231" s="26"/>
      <c r="E231" s="26"/>
      <c r="F231" s="26"/>
      <c r="G231" s="2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5"/>
      <c r="C232" s="26"/>
      <c r="D232" s="26"/>
      <c r="E232" s="26"/>
      <c r="F232" s="26"/>
      <c r="G232" s="2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5"/>
      <c r="C233" s="26"/>
      <c r="D233" s="26"/>
      <c r="E233" s="26"/>
      <c r="F233" s="26"/>
      <c r="G233" s="2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5"/>
      <c r="C234" s="26"/>
      <c r="D234" s="26"/>
      <c r="E234" s="26"/>
      <c r="F234" s="26"/>
      <c r="G234" s="2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5"/>
      <c r="C235" s="26"/>
      <c r="D235" s="26"/>
      <c r="E235" s="26"/>
      <c r="F235" s="26"/>
      <c r="G235" s="2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5"/>
      <c r="C236" s="26"/>
      <c r="D236" s="26"/>
      <c r="E236" s="26"/>
      <c r="F236" s="26"/>
      <c r="G236" s="2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5"/>
      <c r="C237" s="26"/>
      <c r="D237" s="26"/>
      <c r="E237" s="26"/>
      <c r="F237" s="26"/>
      <c r="G237" s="2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5"/>
      <c r="C238" s="26"/>
      <c r="D238" s="26"/>
      <c r="E238" s="26"/>
      <c r="F238" s="26"/>
      <c r="G238" s="2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5"/>
      <c r="C239" s="26"/>
      <c r="D239" s="26"/>
      <c r="E239" s="26"/>
      <c r="F239" s="26"/>
      <c r="G239" s="2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5"/>
      <c r="C240" s="26"/>
      <c r="D240" s="26"/>
      <c r="E240" s="26"/>
      <c r="F240" s="26"/>
      <c r="G240" s="2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5"/>
      <c r="C241" s="26"/>
      <c r="D241" s="26"/>
      <c r="E241" s="26"/>
      <c r="F241" s="26"/>
      <c r="G241" s="2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5"/>
      <c r="C242" s="26"/>
      <c r="D242" s="26"/>
      <c r="E242" s="26"/>
      <c r="F242" s="26"/>
      <c r="G242" s="2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5"/>
      <c r="C243" s="26"/>
      <c r="D243" s="26"/>
      <c r="E243" s="26"/>
      <c r="F243" s="26"/>
      <c r="G243" s="2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5"/>
      <c r="C244" s="26"/>
      <c r="D244" s="26"/>
      <c r="E244" s="26"/>
      <c r="F244" s="26"/>
      <c r="G244" s="2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5"/>
      <c r="C245" s="26"/>
      <c r="D245" s="26"/>
      <c r="E245" s="26"/>
      <c r="F245" s="26"/>
      <c r="G245" s="2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5"/>
      <c r="C246" s="26"/>
      <c r="D246" s="26"/>
      <c r="E246" s="26"/>
      <c r="F246" s="26"/>
      <c r="G246" s="2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24.75" customHeight="1">
      <c r="A247" s="3"/>
      <c r="B247" s="25"/>
      <c r="C247" s="26"/>
      <c r="D247" s="26"/>
      <c r="E247" s="26"/>
      <c r="F247" s="26"/>
      <c r="G247" s="2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24.75" customHeight="1">
      <c r="A248" s="3"/>
      <c r="B248" s="25"/>
      <c r="C248" s="26"/>
      <c r="D248" s="26"/>
      <c r="E248" s="26"/>
      <c r="F248" s="26"/>
      <c r="G248" s="2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24.75" customHeight="1">
      <c r="A249" s="3"/>
      <c r="B249" s="25"/>
      <c r="C249" s="26"/>
      <c r="D249" s="26"/>
      <c r="E249" s="26"/>
      <c r="F249" s="26"/>
      <c r="G249" s="2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24.75" customHeight="1">
      <c r="A250" s="3"/>
      <c r="B250" s="25"/>
      <c r="C250" s="26"/>
      <c r="D250" s="26"/>
      <c r="E250" s="26"/>
      <c r="F250" s="26"/>
      <c r="G250" s="2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24.75" customHeight="1">
      <c r="A251" s="3"/>
      <c r="B251" s="25"/>
      <c r="C251" s="26"/>
      <c r="D251" s="26"/>
      <c r="E251" s="26"/>
      <c r="F251" s="26"/>
      <c r="G251" s="2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24.75" customHeight="1">
      <c r="A252" s="3"/>
      <c r="B252" s="25"/>
      <c r="C252" s="26"/>
      <c r="D252" s="26"/>
      <c r="E252" s="26"/>
      <c r="F252" s="26"/>
      <c r="G252" s="2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24.75" customHeight="1">
      <c r="A253" s="3"/>
      <c r="B253" s="25"/>
      <c r="C253" s="26"/>
      <c r="D253" s="26"/>
      <c r="E253" s="26"/>
      <c r="F253" s="26"/>
      <c r="G253" s="2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24.75" customHeight="1">
      <c r="A254" s="3"/>
      <c r="B254" s="25"/>
      <c r="C254" s="26"/>
      <c r="D254" s="26"/>
      <c r="E254" s="26"/>
      <c r="F254" s="26"/>
      <c r="G254" s="2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24.75" customHeight="1">
      <c r="A255" s="3"/>
      <c r="B255" s="25"/>
      <c r="C255" s="26"/>
      <c r="D255" s="26"/>
      <c r="E255" s="26"/>
      <c r="F255" s="26"/>
      <c r="G255" s="2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24.75" customHeight="1">
      <c r="A256" s="3"/>
      <c r="B256" s="25"/>
      <c r="C256" s="26"/>
      <c r="D256" s="26"/>
      <c r="E256" s="26"/>
      <c r="F256" s="26"/>
      <c r="G256" s="2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24.75" customHeight="1">
      <c r="A257" s="3"/>
      <c r="B257" s="25"/>
      <c r="C257" s="26"/>
      <c r="D257" s="26"/>
      <c r="E257" s="26"/>
      <c r="F257" s="26"/>
      <c r="G257" s="2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24.75" customHeight="1">
      <c r="A258" s="3"/>
      <c r="B258" s="25"/>
      <c r="C258" s="26"/>
      <c r="D258" s="26"/>
      <c r="E258" s="26"/>
      <c r="F258" s="26"/>
      <c r="G258" s="2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24.75" customHeight="1">
      <c r="A259" s="3"/>
      <c r="B259" s="25"/>
      <c r="C259" s="26"/>
      <c r="D259" s="26"/>
      <c r="E259" s="26"/>
      <c r="F259" s="26"/>
      <c r="G259" s="2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24.75" customHeight="1">
      <c r="A260" s="3"/>
      <c r="B260" s="25"/>
      <c r="C260" s="26"/>
      <c r="D260" s="26"/>
      <c r="E260" s="26"/>
      <c r="F260" s="26"/>
      <c r="G260" s="2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24.75" customHeight="1">
      <c r="A261" s="3"/>
      <c r="B261" s="25"/>
      <c r="C261" s="26"/>
      <c r="D261" s="26"/>
      <c r="E261" s="26"/>
      <c r="F261" s="26"/>
      <c r="G261" s="2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24.75" customHeight="1">
      <c r="A262" s="3"/>
      <c r="B262" s="25"/>
      <c r="C262" s="26"/>
      <c r="D262" s="26"/>
      <c r="E262" s="26"/>
      <c r="F262" s="26"/>
      <c r="G262" s="2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9" width="15.75"/>
    <col customWidth="1" min="10" max="10" width="11.38"/>
    <col customWidth="1" min="11" max="20" width="15.75"/>
    <col customWidth="1" min="21" max="23" width="16.38"/>
  </cols>
  <sheetData>
    <row r="1" ht="22.5" customHeight="1">
      <c r="A1" s="28"/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30.0" customHeight="1">
      <c r="A2" s="1"/>
      <c r="B2" s="29" t="s">
        <v>1</v>
      </c>
      <c r="C2" s="4" t="s">
        <v>0</v>
      </c>
      <c r="D2" s="4" t="s">
        <v>3</v>
      </c>
      <c r="E2" s="4" t="s">
        <v>4</v>
      </c>
      <c r="F2" s="4" t="s">
        <v>5</v>
      </c>
      <c r="G2" s="3"/>
      <c r="H2" s="6" t="s">
        <v>6</v>
      </c>
      <c r="I2" s="7"/>
      <c r="J2" s="3"/>
      <c r="K2" s="6" t="s">
        <v>7</v>
      </c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24.75" customHeight="1">
      <c r="A3" s="8"/>
      <c r="B3" s="30"/>
      <c r="C3" s="31">
        <v>2013.0</v>
      </c>
      <c r="D3" s="23">
        <v>2.4065308E7</v>
      </c>
      <c r="E3" s="23">
        <v>3182729.0</v>
      </c>
      <c r="F3" s="13">
        <f t="shared" ref="F3:F46" si="1">D3-E3</f>
        <v>20882579</v>
      </c>
      <c r="G3" s="3"/>
      <c r="H3" s="14"/>
      <c r="I3" s="15"/>
      <c r="J3" s="3"/>
      <c r="K3" s="14"/>
      <c r="L3" s="15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24.75" customHeight="1">
      <c r="A4" s="8"/>
      <c r="B4" s="32"/>
      <c r="C4" s="31">
        <v>2014.0</v>
      </c>
      <c r="D4" s="23">
        <v>1.3566214E7</v>
      </c>
      <c r="E4" s="23">
        <v>3135895.0</v>
      </c>
      <c r="F4" s="13">
        <f t="shared" si="1"/>
        <v>10430319</v>
      </c>
      <c r="G4" s="3"/>
      <c r="H4" s="16" t="s">
        <v>10</v>
      </c>
      <c r="I4" s="17">
        <f t="shared" ref="I4:I5" si="2">F23</f>
        <v>26435329</v>
      </c>
      <c r="J4" s="18"/>
      <c r="K4" s="16" t="s">
        <v>10</v>
      </c>
      <c r="L4" s="17">
        <f>F13</f>
        <v>21211930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24.75" customHeight="1">
      <c r="A5" s="8"/>
      <c r="B5" s="32"/>
      <c r="C5" s="31">
        <v>2015.0</v>
      </c>
      <c r="D5" s="23">
        <v>1.3286922E7</v>
      </c>
      <c r="E5" s="23">
        <v>1951385.0</v>
      </c>
      <c r="F5" s="13">
        <f t="shared" si="1"/>
        <v>11335537</v>
      </c>
      <c r="G5" s="3"/>
      <c r="H5" s="16" t="s">
        <v>12</v>
      </c>
      <c r="I5" s="19">
        <f t="shared" si="2"/>
        <v>16213688</v>
      </c>
      <c r="J5" s="3"/>
      <c r="K5" s="16" t="s">
        <v>12</v>
      </c>
      <c r="L5" s="19">
        <f>F24</f>
        <v>16213688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24.75" customHeight="1">
      <c r="A6" s="8"/>
      <c r="B6" s="32"/>
      <c r="C6" s="31">
        <v>2016.0</v>
      </c>
      <c r="D6" s="23">
        <v>1.1572666E7</v>
      </c>
      <c r="E6" s="23">
        <v>2909467.0</v>
      </c>
      <c r="F6" s="13">
        <f t="shared" si="1"/>
        <v>8663199</v>
      </c>
      <c r="G6" s="3"/>
      <c r="J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24.75" customHeight="1">
      <c r="A7" s="8"/>
      <c r="B7" s="33"/>
      <c r="C7" s="31">
        <v>2017.0</v>
      </c>
      <c r="D7" s="23">
        <v>1.6786737E7</v>
      </c>
      <c r="E7" s="23">
        <v>3082003.0</v>
      </c>
      <c r="F7" s="13">
        <f t="shared" si="1"/>
        <v>13704734</v>
      </c>
      <c r="G7" s="3"/>
      <c r="H7" s="20" t="s">
        <v>14</v>
      </c>
      <c r="I7" s="21">
        <f>(I5-I4)/I4</f>
        <v>-0.3866659273</v>
      </c>
      <c r="J7" s="3"/>
      <c r="K7" s="20" t="s">
        <v>14</v>
      </c>
      <c r="L7" s="21">
        <f>(L5-L4)/L4</f>
        <v>-0.2356335326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24.75" customHeight="1">
      <c r="A8" s="8"/>
      <c r="B8" s="33" t="s">
        <v>16</v>
      </c>
      <c r="C8" s="31">
        <v>2018.0</v>
      </c>
      <c r="D8" s="23">
        <v>1.8647646E7</v>
      </c>
      <c r="E8" s="23">
        <v>3134106.0</v>
      </c>
      <c r="F8" s="13">
        <f t="shared" si="1"/>
        <v>15513540</v>
      </c>
      <c r="G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24.75" customHeight="1">
      <c r="A9" s="8"/>
      <c r="B9" s="32"/>
      <c r="C9" s="31">
        <v>2019.0</v>
      </c>
      <c r="D9" s="23">
        <v>1.4034606E7</v>
      </c>
      <c r="E9" s="23">
        <v>4044352.0</v>
      </c>
      <c r="F9" s="13">
        <f t="shared" si="1"/>
        <v>9990254</v>
      </c>
      <c r="G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24.75" customHeight="1">
      <c r="A10" s="8"/>
      <c r="B10" s="32"/>
      <c r="C10" s="31">
        <v>2020.0</v>
      </c>
      <c r="D10" s="23">
        <v>1.861457E7</v>
      </c>
      <c r="E10" s="23">
        <v>2440798.0</v>
      </c>
      <c r="F10" s="13">
        <f t="shared" si="1"/>
        <v>16173772</v>
      </c>
      <c r="G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24.75" customHeight="1">
      <c r="A11" s="8"/>
      <c r="B11" s="32"/>
      <c r="C11" s="31">
        <v>2021.0</v>
      </c>
      <c r="D11" s="23">
        <v>1.4630647E7</v>
      </c>
      <c r="E11" s="23">
        <v>6462679.0</v>
      </c>
      <c r="F11" s="13">
        <f t="shared" si="1"/>
        <v>8167968</v>
      </c>
      <c r="G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24.75" customHeight="1">
      <c r="A12" s="8"/>
      <c r="B12" s="32"/>
      <c r="C12" s="31">
        <v>2022.0</v>
      </c>
      <c r="D12" s="23">
        <v>3.6491743E7</v>
      </c>
      <c r="E12" s="23">
        <v>5575872.0</v>
      </c>
      <c r="F12" s="13">
        <f t="shared" si="1"/>
        <v>30915871</v>
      </c>
      <c r="G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24.75" customHeight="1">
      <c r="A13" s="8"/>
      <c r="B13" s="34"/>
      <c r="C13" s="9">
        <v>2023.0</v>
      </c>
      <c r="D13" s="12">
        <v>2.4205391E7</v>
      </c>
      <c r="E13" s="12">
        <v>2993461.0</v>
      </c>
      <c r="F13" s="13">
        <f t="shared" si="1"/>
        <v>21211930</v>
      </c>
      <c r="G13" s="3"/>
      <c r="H13" s="35" t="s">
        <v>17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24.75" customHeight="1">
      <c r="A14" s="22"/>
      <c r="B14" s="36"/>
      <c r="C14" s="31">
        <v>2013.0</v>
      </c>
      <c r="D14" s="23">
        <v>2.6293369E7</v>
      </c>
      <c r="E14" s="23">
        <v>4422849.0</v>
      </c>
      <c r="F14" s="13">
        <f t="shared" si="1"/>
        <v>21870520</v>
      </c>
      <c r="G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24.75" customHeight="1">
      <c r="A15" s="22"/>
      <c r="B15" s="37"/>
      <c r="C15" s="31">
        <v>2014.0</v>
      </c>
      <c r="D15" s="23">
        <v>2.2319705E7</v>
      </c>
      <c r="E15" s="23">
        <v>1240465.0</v>
      </c>
      <c r="F15" s="13">
        <f t="shared" si="1"/>
        <v>21079240</v>
      </c>
      <c r="G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24.75" customHeight="1">
      <c r="A16" s="22"/>
      <c r="B16" s="37"/>
      <c r="C16" s="31">
        <v>2015.0</v>
      </c>
      <c r="D16" s="23">
        <v>1.1872399E7</v>
      </c>
      <c r="E16" s="23">
        <v>3781546.0</v>
      </c>
      <c r="F16" s="13">
        <f t="shared" si="1"/>
        <v>8090853</v>
      </c>
      <c r="G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24.75" customHeight="1">
      <c r="A17" s="22"/>
      <c r="B17" s="37"/>
      <c r="C17" s="31">
        <v>2016.0</v>
      </c>
      <c r="D17" s="23">
        <v>1.2481052E7</v>
      </c>
      <c r="E17" s="23">
        <v>3029150.0</v>
      </c>
      <c r="F17" s="13">
        <f t="shared" si="1"/>
        <v>9451902</v>
      </c>
      <c r="G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24.75" customHeight="1">
      <c r="A18" s="22"/>
      <c r="B18" s="38"/>
      <c r="C18" s="31">
        <v>2017.0</v>
      </c>
      <c r="D18" s="23">
        <v>1.8301467E7</v>
      </c>
      <c r="E18" s="23">
        <v>1613063.0</v>
      </c>
      <c r="F18" s="13">
        <f t="shared" si="1"/>
        <v>16688404</v>
      </c>
      <c r="G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24.75" customHeight="1">
      <c r="A19" s="22"/>
      <c r="B19" s="38" t="s">
        <v>18</v>
      </c>
      <c r="C19" s="31">
        <v>2018.0</v>
      </c>
      <c r="D19" s="23">
        <v>1.6162299E7</v>
      </c>
      <c r="E19" s="23">
        <v>2710070.0</v>
      </c>
      <c r="F19" s="13">
        <f t="shared" si="1"/>
        <v>13452229</v>
      </c>
      <c r="G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24.75" customHeight="1">
      <c r="A20" s="22"/>
      <c r="B20" s="37"/>
      <c r="C20" s="31">
        <v>2019.0</v>
      </c>
      <c r="D20" s="23">
        <v>2.0542306E7</v>
      </c>
      <c r="E20" s="23">
        <v>3816806.0</v>
      </c>
      <c r="F20" s="13">
        <f t="shared" si="1"/>
        <v>16725500</v>
      </c>
      <c r="G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24.75" customHeight="1">
      <c r="A21" s="22"/>
      <c r="B21" s="37"/>
      <c r="C21" s="31">
        <v>2020.0</v>
      </c>
      <c r="D21" s="23">
        <v>1.6656412E7</v>
      </c>
      <c r="E21" s="23">
        <v>2322588.0</v>
      </c>
      <c r="F21" s="13">
        <f t="shared" si="1"/>
        <v>14333824</v>
      </c>
      <c r="G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24.75" customHeight="1">
      <c r="A22" s="22"/>
      <c r="B22" s="37"/>
      <c r="C22" s="31">
        <v>2021.0</v>
      </c>
      <c r="D22" s="23">
        <v>1.5816767E7</v>
      </c>
      <c r="E22" s="23">
        <v>7258851.0</v>
      </c>
      <c r="F22" s="13">
        <f t="shared" si="1"/>
        <v>8557916</v>
      </c>
      <c r="G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24.75" customHeight="1">
      <c r="A23" s="22"/>
      <c r="B23" s="37"/>
      <c r="C23" s="31">
        <v>2022.0</v>
      </c>
      <c r="D23" s="23">
        <v>3.1596425E7</v>
      </c>
      <c r="E23" s="23">
        <v>5161096.0</v>
      </c>
      <c r="F23" s="13">
        <f t="shared" si="1"/>
        <v>26435329</v>
      </c>
      <c r="G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24.75" customHeight="1">
      <c r="A24" s="22"/>
      <c r="B24" s="39"/>
      <c r="C24" s="9">
        <v>2023.0</v>
      </c>
      <c r="D24" s="12">
        <v>1.9116854E7</v>
      </c>
      <c r="E24" s="12">
        <v>2903166.0</v>
      </c>
      <c r="F24" s="13">
        <f t="shared" si="1"/>
        <v>16213688</v>
      </c>
      <c r="G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24.75" customHeight="1">
      <c r="A25" s="8"/>
      <c r="B25" s="30"/>
      <c r="C25" s="31">
        <v>2013.0</v>
      </c>
      <c r="D25" s="23">
        <v>2.31746E7</v>
      </c>
      <c r="E25" s="23">
        <v>4006953.0</v>
      </c>
      <c r="F25" s="13">
        <f t="shared" si="1"/>
        <v>19167647</v>
      </c>
      <c r="G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24.75" customHeight="1">
      <c r="A26" s="8"/>
      <c r="B26" s="32"/>
      <c r="C26" s="31">
        <v>2014.0</v>
      </c>
      <c r="D26" s="23">
        <v>2.2242289E7</v>
      </c>
      <c r="E26" s="23">
        <v>2711018.0</v>
      </c>
      <c r="F26" s="13">
        <f t="shared" si="1"/>
        <v>19531271</v>
      </c>
      <c r="G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24.75" customHeight="1">
      <c r="A27" s="8"/>
      <c r="B27" s="32"/>
      <c r="C27" s="31">
        <v>2015.0</v>
      </c>
      <c r="D27" s="23">
        <v>1.2320485E7</v>
      </c>
      <c r="E27" s="23">
        <v>1453981.0</v>
      </c>
      <c r="F27" s="13">
        <f t="shared" si="1"/>
        <v>10866504</v>
      </c>
      <c r="G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24.75" customHeight="1">
      <c r="A28" s="8"/>
      <c r="B28" s="32"/>
      <c r="C28" s="31">
        <v>2016.0</v>
      </c>
      <c r="D28" s="23">
        <v>1.4349215E7</v>
      </c>
      <c r="E28" s="23">
        <v>2087206.0</v>
      </c>
      <c r="F28" s="13">
        <f t="shared" si="1"/>
        <v>12262009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24.75" customHeight="1">
      <c r="A29" s="8"/>
      <c r="B29" s="33"/>
      <c r="C29" s="31">
        <v>2017.0</v>
      </c>
      <c r="D29" s="23">
        <v>1.9781239E7</v>
      </c>
      <c r="E29" s="23">
        <v>3516006.0</v>
      </c>
      <c r="F29" s="13">
        <f t="shared" si="1"/>
        <v>16265233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24.75" customHeight="1">
      <c r="A30" s="8"/>
      <c r="B30" s="33" t="s">
        <v>19</v>
      </c>
      <c r="C30" s="31">
        <v>2018.0</v>
      </c>
      <c r="D30" s="23">
        <v>2.271273E7</v>
      </c>
      <c r="E30" s="23">
        <v>2593493.0</v>
      </c>
      <c r="F30" s="13">
        <f t="shared" si="1"/>
        <v>20119237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24.75" customHeight="1">
      <c r="A31" s="8"/>
      <c r="B31" s="32"/>
      <c r="C31" s="31">
        <v>2019.0</v>
      </c>
      <c r="D31" s="23">
        <v>1.5650368E7</v>
      </c>
      <c r="E31" s="23">
        <v>3427808.0</v>
      </c>
      <c r="F31" s="13">
        <f t="shared" si="1"/>
        <v>12222560</v>
      </c>
      <c r="G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24.75" customHeight="1">
      <c r="A32" s="8"/>
      <c r="B32" s="32"/>
      <c r="C32" s="31">
        <v>2020.0</v>
      </c>
      <c r="D32" s="23">
        <v>1.0109263E7</v>
      </c>
      <c r="E32" s="23">
        <v>2378097.0</v>
      </c>
      <c r="F32" s="13">
        <f t="shared" si="1"/>
        <v>7731166</v>
      </c>
      <c r="G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24.75" customHeight="1">
      <c r="A33" s="8"/>
      <c r="B33" s="32"/>
      <c r="C33" s="31">
        <v>2021.0</v>
      </c>
      <c r="D33" s="23">
        <v>2.1301532E7</v>
      </c>
      <c r="E33" s="23">
        <v>5670668.0</v>
      </c>
      <c r="F33" s="13">
        <f t="shared" si="1"/>
        <v>15630864</v>
      </c>
      <c r="G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24.75" customHeight="1">
      <c r="A34" s="8"/>
      <c r="B34" s="32"/>
      <c r="C34" s="31">
        <v>2022.0</v>
      </c>
      <c r="D34" s="23">
        <v>2.2688469E7</v>
      </c>
      <c r="E34" s="23">
        <v>3694826.0</v>
      </c>
      <c r="F34" s="13">
        <f t="shared" si="1"/>
        <v>18993643</v>
      </c>
      <c r="G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24.75" customHeight="1">
      <c r="A35" s="8"/>
      <c r="B35" s="34"/>
      <c r="C35" s="9">
        <v>2023.0</v>
      </c>
      <c r="D35" s="23"/>
      <c r="E35" s="23"/>
      <c r="F35" s="13">
        <f t="shared" si="1"/>
        <v>0</v>
      </c>
      <c r="G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24.75" customHeight="1">
      <c r="A36" s="22"/>
      <c r="B36" s="36"/>
      <c r="C36" s="31">
        <v>2013.0</v>
      </c>
      <c r="D36" s="23">
        <v>1.611619E7</v>
      </c>
      <c r="E36" s="23">
        <v>2799843.0</v>
      </c>
      <c r="F36" s="13">
        <f t="shared" si="1"/>
        <v>13316347</v>
      </c>
      <c r="G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24.75" customHeight="1">
      <c r="A37" s="22"/>
      <c r="B37" s="37"/>
      <c r="C37" s="31">
        <v>2014.0</v>
      </c>
      <c r="D37" s="23">
        <v>1.828513E7</v>
      </c>
      <c r="E37" s="23">
        <v>3973666.0</v>
      </c>
      <c r="F37" s="13">
        <f t="shared" si="1"/>
        <v>14311464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24.75" customHeight="1">
      <c r="A38" s="22"/>
      <c r="B38" s="37"/>
      <c r="C38" s="31">
        <v>2015.0</v>
      </c>
      <c r="D38" s="23">
        <v>1.2128374E7</v>
      </c>
      <c r="E38" s="23">
        <v>1438188.0</v>
      </c>
      <c r="F38" s="13">
        <f t="shared" si="1"/>
        <v>10690186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24.75" customHeight="1">
      <c r="A39" s="22"/>
      <c r="B39" s="37"/>
      <c r="C39" s="31">
        <v>2016.0</v>
      </c>
      <c r="D39" s="23">
        <v>1.3630596E7</v>
      </c>
      <c r="E39" s="23">
        <v>1976024.0</v>
      </c>
      <c r="F39" s="13">
        <f t="shared" si="1"/>
        <v>11654572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24.75" customHeight="1">
      <c r="A40" s="22"/>
      <c r="B40" s="38"/>
      <c r="C40" s="31">
        <v>2017.0</v>
      </c>
      <c r="D40" s="23">
        <v>2.0983212E7</v>
      </c>
      <c r="E40" s="23">
        <v>1646365.0</v>
      </c>
      <c r="F40" s="13">
        <f t="shared" si="1"/>
        <v>19336847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24.75" customHeight="1">
      <c r="A41" s="22"/>
      <c r="B41" s="38" t="s">
        <v>20</v>
      </c>
      <c r="C41" s="31">
        <v>2018.0</v>
      </c>
      <c r="D41" s="23">
        <v>2.0229586E7</v>
      </c>
      <c r="E41" s="23">
        <v>2727700.0</v>
      </c>
      <c r="F41" s="13">
        <f t="shared" si="1"/>
        <v>17501886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24.75" customHeight="1">
      <c r="A42" s="22"/>
      <c r="B42" s="37"/>
      <c r="C42" s="31">
        <v>2019.0</v>
      </c>
      <c r="D42" s="23">
        <v>1.4481153E7</v>
      </c>
      <c r="E42" s="23">
        <v>2254229.0</v>
      </c>
      <c r="F42" s="13">
        <f t="shared" si="1"/>
        <v>12226924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24.75" customHeight="1">
      <c r="A43" s="22"/>
      <c r="B43" s="37"/>
      <c r="C43" s="31">
        <v>2020.0</v>
      </c>
      <c r="D43" s="23">
        <v>1.6639276E7</v>
      </c>
      <c r="E43" s="23">
        <v>2495035.0</v>
      </c>
      <c r="F43" s="13">
        <f t="shared" si="1"/>
        <v>14144241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24.75" customHeight="1">
      <c r="A44" s="22"/>
      <c r="B44" s="37"/>
      <c r="C44" s="31">
        <v>2021.0</v>
      </c>
      <c r="D44" s="23">
        <v>2.6389066E7</v>
      </c>
      <c r="E44" s="23">
        <v>6601209.0</v>
      </c>
      <c r="F44" s="13">
        <f t="shared" si="1"/>
        <v>19787857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24.75" customHeight="1">
      <c r="A45" s="22"/>
      <c r="B45" s="37"/>
      <c r="C45" s="31">
        <v>2022.0</v>
      </c>
      <c r="D45" s="23">
        <v>1.5229248E7</v>
      </c>
      <c r="E45" s="23">
        <v>2789077.0</v>
      </c>
      <c r="F45" s="13">
        <f t="shared" si="1"/>
        <v>12440171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24.75" customHeight="1">
      <c r="A46" s="22"/>
      <c r="B46" s="39"/>
      <c r="C46" s="10" t="s">
        <v>15</v>
      </c>
      <c r="D46" s="23"/>
      <c r="E46" s="23"/>
      <c r="F46" s="13">
        <f t="shared" si="1"/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24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ht="24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24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ht="24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ht="24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ht="24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ht="24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ht="24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ht="24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ht="24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ht="24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ht="24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ht="24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ht="24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ht="24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ht="24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ht="24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ht="24.75" customHeight="1">
      <c r="A64" s="24"/>
      <c r="B64" s="24"/>
      <c r="C64" s="24"/>
      <c r="D64" s="24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24.75" customHeight="1">
      <c r="A65" s="24"/>
      <c r="B65" s="24"/>
      <c r="C65" s="24"/>
      <c r="D65" s="24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24.75" customHeight="1">
      <c r="A66" s="24"/>
      <c r="B66" s="24"/>
      <c r="C66" s="24"/>
      <c r="D66" s="24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24.75" customHeight="1">
      <c r="A67" s="24"/>
      <c r="B67" s="24"/>
      <c r="C67" s="24"/>
      <c r="D67" s="24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24.75" customHeight="1">
      <c r="A68" s="24"/>
      <c r="B68" s="24"/>
      <c r="C68" s="24"/>
      <c r="D68" s="24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24.75" customHeight="1">
      <c r="A69" s="24"/>
      <c r="B69" s="24"/>
      <c r="C69" s="24"/>
      <c r="D69" s="24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24.75" customHeight="1">
      <c r="A70" s="24"/>
      <c r="B70" s="24"/>
      <c r="C70" s="24"/>
      <c r="D70" s="24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24.75" customHeight="1">
      <c r="A71" s="24"/>
      <c r="B71" s="24"/>
      <c r="C71" s="24"/>
      <c r="D71" s="24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24.75" customHeight="1">
      <c r="A72" s="24"/>
      <c r="B72" s="24"/>
      <c r="C72" s="24"/>
      <c r="D72" s="24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24.75" customHeight="1">
      <c r="A73" s="24"/>
      <c r="B73" s="24"/>
      <c r="C73" s="24"/>
      <c r="D73" s="24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24.75" customHeight="1">
      <c r="A74" s="24"/>
      <c r="B74" s="24"/>
      <c r="C74" s="24"/>
      <c r="D74" s="24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24.75" customHeight="1">
      <c r="A75" s="24"/>
      <c r="B75" s="24"/>
      <c r="C75" s="24"/>
      <c r="D75" s="24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24.75" customHeight="1">
      <c r="A76" s="24"/>
      <c r="B76" s="24"/>
      <c r="C76" s="24"/>
      <c r="D76" s="24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24.75" customHeight="1">
      <c r="A77" s="24"/>
      <c r="B77" s="24"/>
      <c r="C77" s="24"/>
      <c r="D77" s="24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24.75" customHeight="1">
      <c r="A78" s="24"/>
      <c r="B78" s="24"/>
      <c r="C78" s="24"/>
      <c r="D78" s="24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24.75" customHeight="1">
      <c r="A79" s="24"/>
      <c r="B79" s="24"/>
      <c r="C79" s="24"/>
      <c r="D79" s="24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24.75" customHeight="1">
      <c r="A80" s="24"/>
      <c r="B80" s="24"/>
      <c r="C80" s="24"/>
      <c r="D80" s="24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24.75" customHeight="1">
      <c r="A81" s="24"/>
      <c r="B81" s="24"/>
      <c r="C81" s="24"/>
      <c r="D81" s="24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24.75" customHeight="1">
      <c r="A82" s="24"/>
      <c r="B82" s="24"/>
      <c r="C82" s="24"/>
      <c r="D82" s="24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24.75" customHeight="1">
      <c r="A83" s="24"/>
      <c r="B83" s="24"/>
      <c r="C83" s="24"/>
      <c r="D83" s="24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24.75" customHeight="1">
      <c r="A84" s="24"/>
      <c r="B84" s="24"/>
      <c r="C84" s="24"/>
      <c r="D84" s="24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24.75" customHeight="1">
      <c r="A85" s="24"/>
      <c r="B85" s="24"/>
      <c r="C85" s="24"/>
      <c r="D85" s="24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24.75" customHeight="1">
      <c r="A86" s="24"/>
      <c r="B86" s="24"/>
      <c r="C86" s="24"/>
      <c r="D86" s="24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24.75" customHeight="1">
      <c r="A87" s="24"/>
      <c r="B87" s="24"/>
      <c r="C87" s="24"/>
      <c r="D87" s="24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24.75" customHeight="1">
      <c r="A88" s="3"/>
      <c r="B88" s="3"/>
      <c r="C88" s="25"/>
      <c r="D88" s="26"/>
      <c r="E88" s="26"/>
      <c r="F88" s="2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24.75" customHeight="1">
      <c r="A89" s="3"/>
      <c r="B89" s="3"/>
      <c r="C89" s="25"/>
      <c r="D89" s="26"/>
      <c r="E89" s="26"/>
      <c r="F89" s="2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24.75" customHeight="1">
      <c r="A90" s="3"/>
      <c r="B90" s="3"/>
      <c r="C90" s="25"/>
      <c r="D90" s="26"/>
      <c r="E90" s="26"/>
      <c r="F90" s="2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24.75" customHeight="1">
      <c r="A91" s="3"/>
      <c r="B91" s="3"/>
      <c r="C91" s="25"/>
      <c r="D91" s="26"/>
      <c r="E91" s="26"/>
      <c r="F91" s="2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24.75" customHeight="1">
      <c r="A92" s="3"/>
      <c r="B92" s="3"/>
      <c r="C92" s="25"/>
      <c r="D92" s="26"/>
      <c r="E92" s="26"/>
      <c r="F92" s="2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24.75" customHeight="1">
      <c r="A93" s="3"/>
      <c r="B93" s="3"/>
      <c r="C93" s="25"/>
      <c r="D93" s="26"/>
      <c r="E93" s="26"/>
      <c r="F93" s="2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24.75" customHeight="1">
      <c r="A94" s="3"/>
      <c r="B94" s="3"/>
      <c r="C94" s="25"/>
      <c r="D94" s="26"/>
      <c r="E94" s="26"/>
      <c r="F94" s="2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24.75" customHeight="1">
      <c r="A95" s="3"/>
      <c r="B95" s="3"/>
      <c r="C95" s="25"/>
      <c r="D95" s="26"/>
      <c r="E95" s="26"/>
      <c r="F95" s="2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24.75" customHeight="1">
      <c r="A96" s="3"/>
      <c r="B96" s="3"/>
      <c r="C96" s="25"/>
      <c r="D96" s="26"/>
      <c r="E96" s="26"/>
      <c r="F96" s="2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24.75" customHeight="1">
      <c r="A97" s="3"/>
      <c r="B97" s="3"/>
      <c r="C97" s="25"/>
      <c r="D97" s="26"/>
      <c r="E97" s="26"/>
      <c r="F97" s="2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24.75" customHeight="1">
      <c r="A98" s="3"/>
      <c r="B98" s="3"/>
      <c r="C98" s="25"/>
      <c r="D98" s="26"/>
      <c r="E98" s="26"/>
      <c r="F98" s="2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24.75" customHeight="1">
      <c r="A99" s="3"/>
      <c r="B99" s="3"/>
      <c r="C99" s="25"/>
      <c r="D99" s="26"/>
      <c r="E99" s="26"/>
      <c r="F99" s="2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24.75" customHeight="1">
      <c r="A100" s="3"/>
      <c r="B100" s="3"/>
      <c r="C100" s="25"/>
      <c r="D100" s="26"/>
      <c r="E100" s="26"/>
      <c r="F100" s="2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24.75" customHeight="1">
      <c r="A101" s="3"/>
      <c r="B101" s="3"/>
      <c r="C101" s="25"/>
      <c r="D101" s="26"/>
      <c r="E101" s="26"/>
      <c r="F101" s="2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24.75" customHeight="1">
      <c r="A102" s="3"/>
      <c r="B102" s="3"/>
      <c r="C102" s="25"/>
      <c r="D102" s="26"/>
      <c r="E102" s="26"/>
      <c r="F102" s="2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24.75" customHeight="1">
      <c r="A103" s="3"/>
      <c r="B103" s="3"/>
      <c r="C103" s="25"/>
      <c r="D103" s="26"/>
      <c r="E103" s="26"/>
      <c r="F103" s="2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24.75" customHeight="1">
      <c r="A104" s="3"/>
      <c r="B104" s="3"/>
      <c r="C104" s="25"/>
      <c r="D104" s="26"/>
      <c r="E104" s="26"/>
      <c r="F104" s="2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24.75" customHeight="1">
      <c r="A105" s="3"/>
      <c r="B105" s="3"/>
      <c r="C105" s="25"/>
      <c r="D105" s="26"/>
      <c r="E105" s="26"/>
      <c r="F105" s="2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24.75" customHeight="1">
      <c r="A106" s="3"/>
      <c r="B106" s="3"/>
      <c r="C106" s="25"/>
      <c r="D106" s="26"/>
      <c r="E106" s="26"/>
      <c r="F106" s="2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24.75" customHeight="1">
      <c r="A107" s="3"/>
      <c r="B107" s="3"/>
      <c r="C107" s="25"/>
      <c r="D107" s="26"/>
      <c r="E107" s="26"/>
      <c r="F107" s="2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24.75" customHeight="1">
      <c r="A108" s="3"/>
      <c r="B108" s="3"/>
      <c r="C108" s="25"/>
      <c r="D108" s="26"/>
      <c r="E108" s="26"/>
      <c r="F108" s="2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24.75" customHeight="1">
      <c r="A109" s="3"/>
      <c r="B109" s="3"/>
      <c r="C109" s="25"/>
      <c r="D109" s="26"/>
      <c r="E109" s="26"/>
      <c r="F109" s="2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24.75" customHeight="1">
      <c r="A110" s="3"/>
      <c r="B110" s="3"/>
      <c r="C110" s="25"/>
      <c r="D110" s="26"/>
      <c r="E110" s="26"/>
      <c r="F110" s="2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24.75" customHeight="1">
      <c r="A111" s="3"/>
      <c r="B111" s="3"/>
      <c r="C111" s="25"/>
      <c r="D111" s="26"/>
      <c r="E111" s="26"/>
      <c r="F111" s="2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24.75" customHeight="1">
      <c r="A112" s="3"/>
      <c r="B112" s="3"/>
      <c r="C112" s="25"/>
      <c r="D112" s="26"/>
      <c r="E112" s="26"/>
      <c r="F112" s="2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24.75" customHeight="1">
      <c r="A113" s="3"/>
      <c r="B113" s="3"/>
      <c r="C113" s="25"/>
      <c r="D113" s="26"/>
      <c r="E113" s="26"/>
      <c r="F113" s="2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24.75" customHeight="1">
      <c r="A114" s="3"/>
      <c r="B114" s="3"/>
      <c r="C114" s="25"/>
      <c r="D114" s="26"/>
      <c r="E114" s="26"/>
      <c r="F114" s="2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24.75" customHeight="1">
      <c r="A115" s="3"/>
      <c r="B115" s="3"/>
      <c r="C115" s="25"/>
      <c r="D115" s="26"/>
      <c r="E115" s="26"/>
      <c r="F115" s="2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24.75" customHeight="1">
      <c r="A116" s="3"/>
      <c r="B116" s="3"/>
      <c r="C116" s="25"/>
      <c r="D116" s="26"/>
      <c r="E116" s="26"/>
      <c r="F116" s="2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24.75" customHeight="1">
      <c r="A117" s="3"/>
      <c r="B117" s="3"/>
      <c r="C117" s="25"/>
      <c r="D117" s="26"/>
      <c r="E117" s="26"/>
      <c r="F117" s="2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24.75" customHeight="1">
      <c r="A118" s="3"/>
      <c r="B118" s="3"/>
      <c r="C118" s="25"/>
      <c r="D118" s="26"/>
      <c r="E118" s="26"/>
      <c r="F118" s="2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24.75" customHeight="1">
      <c r="A119" s="3"/>
      <c r="B119" s="3"/>
      <c r="C119" s="25"/>
      <c r="D119" s="26"/>
      <c r="E119" s="26"/>
      <c r="F119" s="2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24.75" customHeight="1">
      <c r="A120" s="3"/>
      <c r="B120" s="3"/>
      <c r="C120" s="25"/>
      <c r="D120" s="26"/>
      <c r="E120" s="26"/>
      <c r="F120" s="2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24.75" customHeight="1">
      <c r="A121" s="3"/>
      <c r="B121" s="3"/>
      <c r="C121" s="25"/>
      <c r="D121" s="26"/>
      <c r="E121" s="26"/>
      <c r="F121" s="2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24.75" customHeight="1">
      <c r="A122" s="3"/>
      <c r="B122" s="3"/>
      <c r="C122" s="25"/>
      <c r="D122" s="26"/>
      <c r="E122" s="26"/>
      <c r="F122" s="2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24.75" customHeight="1">
      <c r="A123" s="3"/>
      <c r="B123" s="3"/>
      <c r="C123" s="25"/>
      <c r="D123" s="26"/>
      <c r="E123" s="26"/>
      <c r="F123" s="2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24.75" customHeight="1">
      <c r="A124" s="3"/>
      <c r="B124" s="3"/>
      <c r="C124" s="25"/>
      <c r="D124" s="26"/>
      <c r="E124" s="26"/>
      <c r="F124" s="2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24.75" customHeight="1">
      <c r="A125" s="3"/>
      <c r="B125" s="3"/>
      <c r="C125" s="25"/>
      <c r="D125" s="26"/>
      <c r="E125" s="26"/>
      <c r="F125" s="2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24.75" customHeight="1">
      <c r="A126" s="3"/>
      <c r="B126" s="3"/>
      <c r="C126" s="25"/>
      <c r="D126" s="26"/>
      <c r="E126" s="26"/>
      <c r="F126" s="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24.75" customHeight="1">
      <c r="A127" s="3"/>
      <c r="B127" s="3"/>
      <c r="C127" s="25"/>
      <c r="D127" s="26"/>
      <c r="E127" s="26"/>
      <c r="F127" s="2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24.75" customHeight="1">
      <c r="A128" s="3"/>
      <c r="B128" s="3"/>
      <c r="C128" s="25"/>
      <c r="D128" s="26"/>
      <c r="E128" s="26"/>
      <c r="F128" s="2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24.75" customHeight="1">
      <c r="A129" s="3"/>
      <c r="B129" s="3"/>
      <c r="C129" s="25"/>
      <c r="D129" s="26"/>
      <c r="E129" s="26"/>
      <c r="F129" s="2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24.75" customHeight="1">
      <c r="A130" s="3"/>
      <c r="B130" s="3"/>
      <c r="C130" s="25"/>
      <c r="D130" s="26"/>
      <c r="E130" s="26"/>
      <c r="F130" s="2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24.75" customHeight="1">
      <c r="A131" s="3"/>
      <c r="B131" s="3"/>
      <c r="C131" s="25"/>
      <c r="D131" s="26"/>
      <c r="E131" s="26"/>
      <c r="F131" s="2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24.75" customHeight="1">
      <c r="A132" s="3"/>
      <c r="B132" s="3"/>
      <c r="C132" s="25"/>
      <c r="D132" s="26"/>
      <c r="E132" s="26"/>
      <c r="F132" s="2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24.75" customHeight="1">
      <c r="A133" s="3"/>
      <c r="B133" s="3"/>
      <c r="C133" s="25"/>
      <c r="D133" s="26"/>
      <c r="E133" s="26"/>
      <c r="F133" s="2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24.75" customHeight="1">
      <c r="A134" s="3"/>
      <c r="B134" s="3"/>
      <c r="C134" s="25"/>
      <c r="D134" s="26"/>
      <c r="E134" s="26"/>
      <c r="F134" s="2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24.75" customHeight="1">
      <c r="A135" s="3"/>
      <c r="B135" s="3"/>
      <c r="C135" s="25"/>
      <c r="D135" s="26"/>
      <c r="E135" s="26"/>
      <c r="F135" s="2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24.75" customHeight="1">
      <c r="A136" s="3"/>
      <c r="B136" s="3"/>
      <c r="C136" s="25"/>
      <c r="D136" s="26"/>
      <c r="E136" s="26"/>
      <c r="F136" s="2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24.75" customHeight="1">
      <c r="A137" s="3"/>
      <c r="B137" s="3"/>
      <c r="C137" s="25"/>
      <c r="D137" s="26"/>
      <c r="E137" s="26"/>
      <c r="F137" s="2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24.75" customHeight="1">
      <c r="A138" s="3"/>
      <c r="B138" s="3"/>
      <c r="C138" s="25"/>
      <c r="D138" s="26"/>
      <c r="E138" s="26"/>
      <c r="F138" s="2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24.75" customHeight="1">
      <c r="A139" s="3"/>
      <c r="B139" s="3"/>
      <c r="C139" s="25"/>
      <c r="D139" s="26"/>
      <c r="E139" s="26"/>
      <c r="F139" s="2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24.75" customHeight="1">
      <c r="A140" s="3"/>
      <c r="B140" s="3"/>
      <c r="C140" s="25"/>
      <c r="D140" s="26"/>
      <c r="E140" s="26"/>
      <c r="F140" s="2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24.75" customHeight="1">
      <c r="A141" s="3"/>
      <c r="B141" s="3"/>
      <c r="C141" s="25"/>
      <c r="D141" s="26"/>
      <c r="E141" s="26"/>
      <c r="F141" s="2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24.75" customHeight="1">
      <c r="A142" s="3"/>
      <c r="B142" s="3"/>
      <c r="C142" s="25"/>
      <c r="D142" s="26"/>
      <c r="E142" s="26"/>
      <c r="F142" s="2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24.75" customHeight="1">
      <c r="A143" s="3"/>
      <c r="B143" s="3"/>
      <c r="C143" s="25"/>
      <c r="D143" s="26"/>
      <c r="E143" s="26"/>
      <c r="F143" s="2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24.75" customHeight="1">
      <c r="A144" s="3"/>
      <c r="B144" s="3"/>
      <c r="C144" s="25"/>
      <c r="D144" s="26"/>
      <c r="E144" s="26"/>
      <c r="F144" s="2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24.75" customHeight="1">
      <c r="A145" s="3"/>
      <c r="B145" s="3"/>
      <c r="C145" s="25"/>
      <c r="D145" s="26"/>
      <c r="E145" s="26"/>
      <c r="F145" s="2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24.75" customHeight="1">
      <c r="A146" s="3"/>
      <c r="B146" s="3"/>
      <c r="C146" s="25"/>
      <c r="D146" s="26"/>
      <c r="E146" s="26"/>
      <c r="F146" s="2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24.75" customHeight="1">
      <c r="A147" s="3"/>
      <c r="B147" s="3"/>
      <c r="C147" s="25"/>
      <c r="D147" s="26"/>
      <c r="E147" s="26"/>
      <c r="F147" s="2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24.75" customHeight="1">
      <c r="A148" s="3"/>
      <c r="B148" s="3"/>
      <c r="C148" s="25"/>
      <c r="D148" s="26"/>
      <c r="E148" s="26"/>
      <c r="F148" s="2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24.75" customHeight="1">
      <c r="A149" s="3"/>
      <c r="B149" s="3"/>
      <c r="C149" s="25"/>
      <c r="D149" s="26"/>
      <c r="E149" s="26"/>
      <c r="F149" s="2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24.75" customHeight="1">
      <c r="A150" s="3"/>
      <c r="B150" s="3"/>
      <c r="C150" s="25"/>
      <c r="D150" s="26"/>
      <c r="E150" s="26"/>
      <c r="F150" s="2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24.75" customHeight="1">
      <c r="A151" s="3"/>
      <c r="B151" s="3"/>
      <c r="C151" s="25"/>
      <c r="D151" s="26"/>
      <c r="E151" s="26"/>
      <c r="F151" s="2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24.75" customHeight="1">
      <c r="A152" s="3"/>
      <c r="B152" s="3"/>
      <c r="C152" s="25"/>
      <c r="D152" s="26"/>
      <c r="E152" s="26"/>
      <c r="F152" s="2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24.75" customHeight="1">
      <c r="A153" s="3"/>
      <c r="B153" s="3"/>
      <c r="C153" s="25"/>
      <c r="D153" s="26"/>
      <c r="E153" s="26"/>
      <c r="F153" s="2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24.75" customHeight="1">
      <c r="A154" s="3"/>
      <c r="B154" s="3"/>
      <c r="C154" s="25"/>
      <c r="D154" s="26"/>
      <c r="E154" s="26"/>
      <c r="F154" s="2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24.75" customHeight="1">
      <c r="A155" s="3"/>
      <c r="B155" s="3"/>
      <c r="C155" s="25"/>
      <c r="D155" s="26"/>
      <c r="E155" s="26"/>
      <c r="F155" s="2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24.75" customHeight="1">
      <c r="A156" s="3"/>
      <c r="B156" s="3"/>
      <c r="C156" s="25"/>
      <c r="D156" s="26"/>
      <c r="E156" s="26"/>
      <c r="F156" s="2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24.75" customHeight="1">
      <c r="A157" s="3"/>
      <c r="B157" s="3"/>
      <c r="C157" s="25"/>
      <c r="D157" s="26"/>
      <c r="E157" s="26"/>
      <c r="F157" s="2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24.75" customHeight="1">
      <c r="A158" s="3"/>
      <c r="B158" s="3"/>
      <c r="C158" s="25"/>
      <c r="D158" s="26"/>
      <c r="E158" s="26"/>
      <c r="F158" s="2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24.75" customHeight="1">
      <c r="A159" s="3"/>
      <c r="B159" s="3"/>
      <c r="C159" s="25"/>
      <c r="D159" s="26"/>
      <c r="E159" s="26"/>
      <c r="F159" s="2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24.75" customHeight="1">
      <c r="A160" s="3"/>
      <c r="B160" s="3"/>
      <c r="C160" s="25"/>
      <c r="D160" s="26"/>
      <c r="E160" s="26"/>
      <c r="F160" s="2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24.75" customHeight="1">
      <c r="A161" s="3"/>
      <c r="B161" s="3"/>
      <c r="C161" s="25"/>
      <c r="D161" s="26"/>
      <c r="E161" s="26"/>
      <c r="F161" s="2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24.75" customHeight="1">
      <c r="A162" s="3"/>
      <c r="B162" s="3"/>
      <c r="C162" s="25"/>
      <c r="D162" s="26"/>
      <c r="E162" s="26"/>
      <c r="F162" s="2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24.75" customHeight="1">
      <c r="A163" s="3"/>
      <c r="B163" s="3"/>
      <c r="C163" s="25"/>
      <c r="D163" s="26"/>
      <c r="E163" s="26"/>
      <c r="F163" s="2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24.75" customHeight="1">
      <c r="A164" s="3"/>
      <c r="B164" s="3"/>
      <c r="C164" s="25"/>
      <c r="D164" s="26"/>
      <c r="E164" s="26"/>
      <c r="F164" s="2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24.75" customHeight="1">
      <c r="A165" s="3"/>
      <c r="B165" s="3"/>
      <c r="C165" s="25"/>
      <c r="D165" s="26"/>
      <c r="E165" s="26"/>
      <c r="F165" s="2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24.75" customHeight="1">
      <c r="A166" s="3"/>
      <c r="B166" s="3"/>
      <c r="C166" s="25"/>
      <c r="D166" s="26"/>
      <c r="E166" s="26"/>
      <c r="F166" s="2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24.75" customHeight="1">
      <c r="A167" s="3"/>
      <c r="B167" s="3"/>
      <c r="C167" s="25"/>
      <c r="D167" s="26"/>
      <c r="E167" s="26"/>
      <c r="F167" s="2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24.75" customHeight="1">
      <c r="A168" s="3"/>
      <c r="B168" s="3"/>
      <c r="C168" s="25"/>
      <c r="D168" s="26"/>
      <c r="E168" s="26"/>
      <c r="F168" s="2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24.75" customHeight="1">
      <c r="A169" s="3"/>
      <c r="B169" s="3"/>
      <c r="C169" s="25"/>
      <c r="D169" s="26"/>
      <c r="E169" s="26"/>
      <c r="F169" s="2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24.75" customHeight="1">
      <c r="A170" s="3"/>
      <c r="B170" s="3"/>
      <c r="C170" s="25"/>
      <c r="D170" s="26"/>
      <c r="E170" s="26"/>
      <c r="F170" s="2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24.75" customHeight="1">
      <c r="A171" s="3"/>
      <c r="B171" s="3"/>
      <c r="C171" s="25"/>
      <c r="D171" s="26"/>
      <c r="E171" s="26"/>
      <c r="F171" s="2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24.75" customHeight="1">
      <c r="A172" s="3"/>
      <c r="B172" s="3"/>
      <c r="C172" s="25"/>
      <c r="D172" s="26"/>
      <c r="E172" s="26"/>
      <c r="F172" s="2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24.75" customHeight="1">
      <c r="A173" s="3"/>
      <c r="B173" s="3"/>
      <c r="C173" s="25"/>
      <c r="D173" s="26"/>
      <c r="E173" s="26"/>
      <c r="F173" s="2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24.75" customHeight="1">
      <c r="A174" s="3"/>
      <c r="B174" s="3"/>
      <c r="C174" s="25"/>
      <c r="D174" s="26"/>
      <c r="E174" s="26"/>
      <c r="F174" s="2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24.75" customHeight="1">
      <c r="A175" s="3"/>
      <c r="B175" s="3"/>
      <c r="C175" s="25"/>
      <c r="D175" s="26"/>
      <c r="E175" s="26"/>
      <c r="F175" s="2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24.75" customHeight="1">
      <c r="A176" s="3"/>
      <c r="B176" s="3"/>
      <c r="C176" s="25"/>
      <c r="D176" s="26"/>
      <c r="E176" s="26"/>
      <c r="F176" s="2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24.75" customHeight="1">
      <c r="A177" s="3"/>
      <c r="B177" s="3"/>
      <c r="C177" s="25"/>
      <c r="D177" s="26"/>
      <c r="E177" s="26"/>
      <c r="F177" s="2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24.75" customHeight="1">
      <c r="A178" s="3"/>
      <c r="B178" s="3"/>
      <c r="C178" s="25"/>
      <c r="D178" s="26"/>
      <c r="E178" s="26"/>
      <c r="F178" s="2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24.75" customHeight="1">
      <c r="A179" s="3"/>
      <c r="B179" s="3"/>
      <c r="C179" s="25"/>
      <c r="D179" s="26"/>
      <c r="E179" s="26"/>
      <c r="F179" s="2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24.75" customHeight="1">
      <c r="A180" s="3"/>
      <c r="B180" s="3"/>
      <c r="C180" s="25"/>
      <c r="D180" s="26"/>
      <c r="E180" s="26"/>
      <c r="F180" s="2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24.75" customHeight="1">
      <c r="A181" s="3"/>
      <c r="B181" s="3"/>
      <c r="C181" s="25"/>
      <c r="D181" s="26"/>
      <c r="E181" s="26"/>
      <c r="F181" s="2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24.75" customHeight="1">
      <c r="A182" s="3"/>
      <c r="B182" s="3"/>
      <c r="C182" s="25"/>
      <c r="D182" s="26"/>
      <c r="E182" s="26"/>
      <c r="F182" s="2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24.75" customHeight="1">
      <c r="A183" s="3"/>
      <c r="B183" s="3"/>
      <c r="C183" s="25"/>
      <c r="D183" s="26"/>
      <c r="E183" s="26"/>
      <c r="F183" s="2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24.75" customHeight="1">
      <c r="A184" s="3"/>
      <c r="B184" s="3"/>
      <c r="C184" s="25"/>
      <c r="D184" s="26"/>
      <c r="E184" s="26"/>
      <c r="F184" s="2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24.75" customHeight="1">
      <c r="A185" s="3"/>
      <c r="B185" s="3"/>
      <c r="C185" s="25"/>
      <c r="D185" s="26"/>
      <c r="E185" s="26"/>
      <c r="F185" s="2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24.75" customHeight="1">
      <c r="A186" s="3"/>
      <c r="B186" s="3"/>
      <c r="C186" s="25"/>
      <c r="D186" s="26"/>
      <c r="E186" s="26"/>
      <c r="F186" s="2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24.75" customHeight="1">
      <c r="A187" s="3"/>
      <c r="B187" s="3"/>
      <c r="C187" s="25"/>
      <c r="D187" s="26"/>
      <c r="E187" s="26"/>
      <c r="F187" s="2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24.75" customHeight="1">
      <c r="A188" s="3"/>
      <c r="B188" s="3"/>
      <c r="C188" s="25"/>
      <c r="D188" s="26"/>
      <c r="E188" s="26"/>
      <c r="F188" s="2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24.75" customHeight="1">
      <c r="A189" s="3"/>
      <c r="B189" s="3"/>
      <c r="C189" s="25"/>
      <c r="D189" s="26"/>
      <c r="E189" s="26"/>
      <c r="F189" s="2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24.75" customHeight="1">
      <c r="A190" s="3"/>
      <c r="B190" s="3"/>
      <c r="C190" s="25"/>
      <c r="D190" s="26"/>
      <c r="E190" s="26"/>
      <c r="F190" s="2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24.75" customHeight="1">
      <c r="A191" s="3"/>
      <c r="B191" s="3"/>
      <c r="C191" s="25"/>
      <c r="D191" s="26"/>
      <c r="E191" s="26"/>
      <c r="F191" s="2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24.75" customHeight="1">
      <c r="A192" s="3"/>
      <c r="B192" s="3"/>
      <c r="C192" s="25"/>
      <c r="D192" s="26"/>
      <c r="E192" s="26"/>
      <c r="F192" s="2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24.75" customHeight="1">
      <c r="A193" s="3"/>
      <c r="B193" s="3"/>
      <c r="C193" s="25"/>
      <c r="D193" s="26"/>
      <c r="E193" s="26"/>
      <c r="F193" s="2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24.75" customHeight="1">
      <c r="A194" s="3"/>
      <c r="B194" s="3"/>
      <c r="C194" s="25"/>
      <c r="D194" s="26"/>
      <c r="E194" s="26"/>
      <c r="F194" s="2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24.75" customHeight="1">
      <c r="A195" s="3"/>
      <c r="B195" s="3"/>
      <c r="C195" s="25"/>
      <c r="D195" s="26"/>
      <c r="E195" s="26"/>
      <c r="F195" s="2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24.75" customHeight="1">
      <c r="A196" s="3"/>
      <c r="B196" s="3"/>
      <c r="C196" s="25"/>
      <c r="D196" s="26"/>
      <c r="E196" s="26"/>
      <c r="F196" s="2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24.75" customHeight="1">
      <c r="A197" s="3"/>
      <c r="B197" s="3"/>
      <c r="C197" s="25"/>
      <c r="D197" s="26"/>
      <c r="E197" s="26"/>
      <c r="F197" s="2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24.75" customHeight="1">
      <c r="A198" s="3"/>
      <c r="B198" s="3"/>
      <c r="C198" s="25"/>
      <c r="D198" s="26"/>
      <c r="E198" s="26"/>
      <c r="F198" s="2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24.75" customHeight="1">
      <c r="A199" s="3"/>
      <c r="B199" s="3"/>
      <c r="C199" s="25"/>
      <c r="D199" s="26"/>
      <c r="E199" s="26"/>
      <c r="F199" s="2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24.75" customHeight="1">
      <c r="A200" s="3"/>
      <c r="B200" s="3"/>
      <c r="C200" s="25"/>
      <c r="D200" s="26"/>
      <c r="E200" s="26"/>
      <c r="F200" s="2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24.75" customHeight="1">
      <c r="A201" s="3"/>
      <c r="B201" s="3"/>
      <c r="C201" s="25"/>
      <c r="D201" s="26"/>
      <c r="E201" s="26"/>
      <c r="F201" s="2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24.75" customHeight="1">
      <c r="A202" s="3"/>
      <c r="B202" s="3"/>
      <c r="C202" s="25"/>
      <c r="D202" s="26"/>
      <c r="E202" s="26"/>
      <c r="F202" s="2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24.75" customHeight="1">
      <c r="A203" s="3"/>
      <c r="B203" s="3"/>
      <c r="C203" s="25"/>
      <c r="D203" s="26"/>
      <c r="E203" s="26"/>
      <c r="F203" s="2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24.75" customHeight="1">
      <c r="A204" s="3"/>
      <c r="B204" s="3"/>
      <c r="C204" s="25"/>
      <c r="D204" s="26"/>
      <c r="E204" s="26"/>
      <c r="F204" s="2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24.75" customHeight="1">
      <c r="A205" s="3"/>
      <c r="B205" s="3"/>
      <c r="C205" s="25"/>
      <c r="D205" s="26"/>
      <c r="E205" s="26"/>
      <c r="F205" s="2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24.75" customHeight="1">
      <c r="A206" s="3"/>
      <c r="B206" s="3"/>
      <c r="C206" s="25"/>
      <c r="D206" s="26"/>
      <c r="E206" s="26"/>
      <c r="F206" s="2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24.75" customHeight="1">
      <c r="A207" s="3"/>
      <c r="B207" s="3"/>
      <c r="C207" s="25"/>
      <c r="D207" s="26"/>
      <c r="E207" s="26"/>
      <c r="F207" s="2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24.75" customHeight="1">
      <c r="A208" s="3"/>
      <c r="B208" s="3"/>
      <c r="C208" s="25"/>
      <c r="D208" s="26"/>
      <c r="E208" s="26"/>
      <c r="F208" s="2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24.75" customHeight="1">
      <c r="A209" s="3"/>
      <c r="B209" s="3"/>
      <c r="C209" s="25"/>
      <c r="D209" s="26"/>
      <c r="E209" s="26"/>
      <c r="F209" s="2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24.75" customHeight="1">
      <c r="A210" s="3"/>
      <c r="B210" s="3"/>
      <c r="C210" s="25"/>
      <c r="D210" s="26"/>
      <c r="E210" s="26"/>
      <c r="F210" s="2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24.75" customHeight="1">
      <c r="A211" s="3"/>
      <c r="B211" s="3"/>
      <c r="C211" s="25"/>
      <c r="D211" s="26"/>
      <c r="E211" s="26"/>
      <c r="F211" s="2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24.75" customHeight="1">
      <c r="A212" s="3"/>
      <c r="B212" s="3"/>
      <c r="C212" s="25"/>
      <c r="D212" s="26"/>
      <c r="E212" s="26"/>
      <c r="F212" s="2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24.75" customHeight="1">
      <c r="A213" s="3"/>
      <c r="B213" s="3"/>
      <c r="C213" s="25"/>
      <c r="D213" s="26"/>
      <c r="E213" s="26"/>
      <c r="F213" s="2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24.75" customHeight="1">
      <c r="A214" s="3"/>
      <c r="B214" s="3"/>
      <c r="C214" s="25"/>
      <c r="D214" s="26"/>
      <c r="E214" s="26"/>
      <c r="F214" s="2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24.75" customHeight="1">
      <c r="A215" s="3"/>
      <c r="B215" s="3"/>
      <c r="C215" s="25"/>
      <c r="D215" s="26"/>
      <c r="E215" s="26"/>
      <c r="F215" s="2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24.75" customHeight="1">
      <c r="A216" s="3"/>
      <c r="B216" s="3"/>
      <c r="C216" s="25"/>
      <c r="D216" s="26"/>
      <c r="E216" s="26"/>
      <c r="F216" s="2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24.75" customHeight="1">
      <c r="A217" s="3"/>
      <c r="B217" s="3"/>
      <c r="C217" s="25"/>
      <c r="D217" s="26"/>
      <c r="E217" s="26"/>
      <c r="F217" s="2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24.75" customHeight="1">
      <c r="A218" s="3"/>
      <c r="B218" s="3"/>
      <c r="C218" s="25"/>
      <c r="D218" s="26"/>
      <c r="E218" s="26"/>
      <c r="F218" s="2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24.75" customHeight="1">
      <c r="A219" s="3"/>
      <c r="B219" s="3"/>
      <c r="C219" s="25"/>
      <c r="D219" s="26"/>
      <c r="E219" s="26"/>
      <c r="F219" s="2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24.75" customHeight="1">
      <c r="A220" s="3"/>
      <c r="B220" s="3"/>
      <c r="C220" s="25"/>
      <c r="D220" s="26"/>
      <c r="E220" s="26"/>
      <c r="F220" s="2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24.75" customHeight="1">
      <c r="A221" s="3"/>
      <c r="B221" s="3"/>
      <c r="C221" s="25"/>
      <c r="D221" s="26"/>
      <c r="E221" s="26"/>
      <c r="F221" s="2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24.75" customHeight="1">
      <c r="A222" s="3"/>
      <c r="B222" s="3"/>
      <c r="C222" s="25"/>
      <c r="D222" s="26"/>
      <c r="E222" s="26"/>
      <c r="F222" s="2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24.75" customHeight="1">
      <c r="A223" s="3"/>
      <c r="B223" s="3"/>
      <c r="C223" s="25"/>
      <c r="D223" s="26"/>
      <c r="E223" s="26"/>
      <c r="F223" s="2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24.75" customHeight="1">
      <c r="A224" s="3"/>
      <c r="B224" s="3"/>
      <c r="C224" s="25"/>
      <c r="D224" s="26"/>
      <c r="E224" s="26"/>
      <c r="F224" s="2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24.75" customHeight="1">
      <c r="A225" s="3"/>
      <c r="B225" s="3"/>
      <c r="C225" s="25"/>
      <c r="D225" s="26"/>
      <c r="E225" s="26"/>
      <c r="F225" s="2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24.75" customHeight="1">
      <c r="A226" s="3"/>
      <c r="B226" s="3"/>
      <c r="C226" s="25"/>
      <c r="D226" s="26"/>
      <c r="E226" s="26"/>
      <c r="F226" s="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24.75" customHeight="1">
      <c r="A227" s="3"/>
      <c r="B227" s="3"/>
      <c r="C227" s="25"/>
      <c r="D227" s="26"/>
      <c r="E227" s="26"/>
      <c r="F227" s="2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24.75" customHeight="1">
      <c r="A228" s="3"/>
      <c r="B228" s="3"/>
      <c r="C228" s="25"/>
      <c r="D228" s="26"/>
      <c r="E228" s="26"/>
      <c r="F228" s="2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24.75" customHeight="1">
      <c r="A229" s="3"/>
      <c r="B229" s="3"/>
      <c r="C229" s="25"/>
      <c r="D229" s="26"/>
      <c r="E229" s="26"/>
      <c r="F229" s="2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24.75" customHeight="1">
      <c r="A230" s="3"/>
      <c r="B230" s="3"/>
      <c r="C230" s="25"/>
      <c r="D230" s="26"/>
      <c r="E230" s="26"/>
      <c r="F230" s="2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24.75" customHeight="1">
      <c r="A231" s="3"/>
      <c r="B231" s="3"/>
      <c r="C231" s="25"/>
      <c r="D231" s="26"/>
      <c r="E231" s="26"/>
      <c r="F231" s="2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24.75" customHeight="1">
      <c r="A232" s="3"/>
      <c r="B232" s="3"/>
      <c r="C232" s="25"/>
      <c r="D232" s="26"/>
      <c r="E232" s="26"/>
      <c r="F232" s="2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24.75" customHeight="1">
      <c r="A233" s="3"/>
      <c r="B233" s="3"/>
      <c r="C233" s="25"/>
      <c r="D233" s="26"/>
      <c r="E233" s="26"/>
      <c r="F233" s="2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24.75" customHeight="1">
      <c r="A234" s="3"/>
      <c r="B234" s="3"/>
      <c r="C234" s="25"/>
      <c r="D234" s="26"/>
      <c r="E234" s="26"/>
      <c r="F234" s="2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24.75" customHeight="1">
      <c r="A235" s="3"/>
      <c r="B235" s="3"/>
      <c r="C235" s="25"/>
      <c r="D235" s="26"/>
      <c r="E235" s="26"/>
      <c r="F235" s="2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24.75" customHeight="1">
      <c r="A236" s="3"/>
      <c r="B236" s="3"/>
      <c r="C236" s="25"/>
      <c r="D236" s="26"/>
      <c r="E236" s="26"/>
      <c r="F236" s="2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24.75" customHeight="1">
      <c r="A237" s="3"/>
      <c r="B237" s="3"/>
      <c r="C237" s="25"/>
      <c r="D237" s="26"/>
      <c r="E237" s="26"/>
      <c r="F237" s="2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24.75" customHeight="1">
      <c r="A238" s="3"/>
      <c r="B238" s="3"/>
      <c r="C238" s="25"/>
      <c r="D238" s="26"/>
      <c r="E238" s="26"/>
      <c r="F238" s="2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24.75" customHeight="1">
      <c r="A239" s="3"/>
      <c r="B239" s="3"/>
      <c r="C239" s="25"/>
      <c r="D239" s="26"/>
      <c r="E239" s="26"/>
      <c r="F239" s="2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24.75" customHeight="1">
      <c r="A240" s="3"/>
      <c r="B240" s="3"/>
      <c r="C240" s="25"/>
      <c r="D240" s="26"/>
      <c r="E240" s="26"/>
      <c r="F240" s="2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24.75" customHeight="1">
      <c r="A241" s="3"/>
      <c r="B241" s="3"/>
      <c r="C241" s="25"/>
      <c r="D241" s="26"/>
      <c r="E241" s="26"/>
      <c r="F241" s="2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24.75" customHeight="1">
      <c r="A242" s="3"/>
      <c r="B242" s="3"/>
      <c r="C242" s="25"/>
      <c r="D242" s="26"/>
      <c r="E242" s="26"/>
      <c r="F242" s="2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24.75" customHeight="1">
      <c r="A243" s="3"/>
      <c r="B243" s="3"/>
      <c r="C243" s="25"/>
      <c r="D243" s="26"/>
      <c r="E243" s="26"/>
      <c r="F243" s="2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24.75" customHeight="1">
      <c r="A244" s="3"/>
      <c r="B244" s="3"/>
      <c r="C244" s="25"/>
      <c r="D244" s="26"/>
      <c r="E244" s="26"/>
      <c r="F244" s="2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24.75" customHeight="1">
      <c r="A245" s="3"/>
      <c r="B245" s="3"/>
      <c r="C245" s="25"/>
      <c r="D245" s="26"/>
      <c r="E245" s="26"/>
      <c r="F245" s="2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24.75" customHeight="1">
      <c r="A246" s="3"/>
      <c r="B246" s="3"/>
      <c r="C246" s="25"/>
      <c r="D246" s="26"/>
      <c r="E246" s="26"/>
      <c r="F246" s="2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24.75" customHeight="1">
      <c r="A247" s="3"/>
      <c r="B247" s="3"/>
      <c r="C247" s="25"/>
      <c r="D247" s="26"/>
      <c r="E247" s="26"/>
      <c r="F247" s="2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24.75" customHeight="1">
      <c r="A248" s="3"/>
      <c r="B248" s="3"/>
      <c r="C248" s="25"/>
      <c r="D248" s="26"/>
      <c r="E248" s="26"/>
      <c r="F248" s="2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24.75" customHeight="1">
      <c r="A249" s="3"/>
      <c r="B249" s="3"/>
      <c r="C249" s="25"/>
      <c r="D249" s="26"/>
      <c r="E249" s="26"/>
      <c r="F249" s="2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24.75" customHeight="1">
      <c r="A250" s="3"/>
      <c r="B250" s="3"/>
      <c r="C250" s="25"/>
      <c r="D250" s="26"/>
      <c r="E250" s="26"/>
      <c r="F250" s="2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24.75" customHeight="1">
      <c r="A251" s="3"/>
      <c r="B251" s="3"/>
      <c r="C251" s="25"/>
      <c r="D251" s="26"/>
      <c r="E251" s="26"/>
      <c r="F251" s="2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24.75" customHeight="1">
      <c r="A252" s="3"/>
      <c r="B252" s="3"/>
      <c r="C252" s="25"/>
      <c r="D252" s="26"/>
      <c r="E252" s="26"/>
      <c r="F252" s="2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24.75" customHeight="1">
      <c r="A253" s="3"/>
      <c r="B253" s="3"/>
      <c r="C253" s="25"/>
      <c r="D253" s="26"/>
      <c r="E253" s="26"/>
      <c r="F253" s="2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24.75" customHeight="1">
      <c r="A254" s="3"/>
      <c r="B254" s="3"/>
      <c r="C254" s="25"/>
      <c r="D254" s="26"/>
      <c r="E254" s="26"/>
      <c r="F254" s="2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24.75" customHeight="1">
      <c r="A255" s="3"/>
      <c r="B255" s="3"/>
      <c r="C255" s="25"/>
      <c r="D255" s="26"/>
      <c r="E255" s="26"/>
      <c r="F255" s="2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24.75" customHeight="1">
      <c r="A256" s="3"/>
      <c r="B256" s="3"/>
      <c r="C256" s="25"/>
      <c r="D256" s="26"/>
      <c r="E256" s="26"/>
      <c r="F256" s="2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24.75" customHeight="1">
      <c r="A257" s="3"/>
      <c r="B257" s="3"/>
      <c r="C257" s="25"/>
      <c r="D257" s="26"/>
      <c r="E257" s="26"/>
      <c r="F257" s="2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24.75" customHeight="1">
      <c r="A258" s="3"/>
      <c r="B258" s="3"/>
      <c r="C258" s="25"/>
      <c r="D258" s="26"/>
      <c r="E258" s="26"/>
      <c r="F258" s="2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24.75" customHeight="1">
      <c r="A259" s="3"/>
      <c r="B259" s="3"/>
      <c r="C259" s="25"/>
      <c r="D259" s="26"/>
      <c r="E259" s="26"/>
      <c r="F259" s="2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24.75" customHeight="1">
      <c r="A260" s="3"/>
      <c r="B260" s="3"/>
      <c r="C260" s="25"/>
      <c r="D260" s="26"/>
      <c r="E260" s="26"/>
      <c r="F260" s="2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24.75" customHeight="1">
      <c r="A261" s="3"/>
      <c r="B261" s="3"/>
      <c r="C261" s="25"/>
      <c r="D261" s="26"/>
      <c r="E261" s="26"/>
      <c r="F261" s="2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24.75" customHeight="1">
      <c r="A262" s="3"/>
      <c r="B262" s="3"/>
      <c r="C262" s="25"/>
      <c r="D262" s="26"/>
      <c r="E262" s="26"/>
      <c r="F262" s="2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2">
    <mergeCell ref="H2:I3"/>
    <mergeCell ref="K2:L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7" width="15.75"/>
  </cols>
  <sheetData>
    <row r="1" ht="22.5" customHeight="1">
      <c r="A1" s="1"/>
      <c r="B1" s="1"/>
      <c r="C1" s="2"/>
      <c r="D1" s="2"/>
      <c r="E1" s="2"/>
      <c r="F1" s="2"/>
      <c r="G1" s="3"/>
      <c r="H1" s="24"/>
      <c r="I1" s="24"/>
      <c r="J1" s="24"/>
      <c r="K1" s="24"/>
      <c r="L1" s="2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29" t="s">
        <v>1</v>
      </c>
      <c r="C2" s="40" t="s">
        <v>0</v>
      </c>
      <c r="D2" s="40" t="s">
        <v>3</v>
      </c>
      <c r="E2" s="40" t="s">
        <v>4</v>
      </c>
      <c r="F2" s="40" t="s">
        <v>5</v>
      </c>
      <c r="G2" s="3"/>
      <c r="H2" s="24"/>
      <c r="I2" s="24"/>
      <c r="J2" s="24"/>
      <c r="K2" s="24"/>
      <c r="L2" s="2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30" t="s">
        <v>16</v>
      </c>
      <c r="C3" s="41">
        <v>2013.0</v>
      </c>
      <c r="D3" s="42">
        <f>BALANCA!D3/1000000</f>
        <v>24.065308</v>
      </c>
      <c r="E3" s="42">
        <f>BALANCA!E3/1000000</f>
        <v>3.182729</v>
      </c>
      <c r="F3" s="42">
        <f>BALANCA!F3/1000000</f>
        <v>20.882579</v>
      </c>
      <c r="G3" s="3"/>
      <c r="H3" s="24"/>
      <c r="I3" s="24"/>
      <c r="J3" s="24"/>
      <c r="K3" s="24"/>
      <c r="L3" s="2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43"/>
      <c r="C4" s="44">
        <v>2014.0</v>
      </c>
      <c r="D4" s="45">
        <f>BALANCA!D4/1000000</f>
        <v>13.566214</v>
      </c>
      <c r="E4" s="45">
        <f>BALANCA!E4/1000000</f>
        <v>3.135895</v>
      </c>
      <c r="F4" s="45">
        <f>BALANCA!F4/1000000</f>
        <v>10.430319</v>
      </c>
      <c r="G4" s="24"/>
      <c r="H4" s="24"/>
      <c r="I4" s="24"/>
      <c r="J4" s="24"/>
      <c r="K4" s="24"/>
      <c r="L4" s="2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46"/>
      <c r="C5" s="41">
        <v>2015.0</v>
      </c>
      <c r="D5" s="42">
        <f>BALANCA!D5/1000000</f>
        <v>13.286922</v>
      </c>
      <c r="E5" s="42">
        <f>BALANCA!E5/1000000</f>
        <v>1.951385</v>
      </c>
      <c r="F5" s="42">
        <f>BALANCA!F5/1000000</f>
        <v>11.335537</v>
      </c>
      <c r="G5" s="24"/>
      <c r="H5" s="24"/>
      <c r="I5" s="24"/>
      <c r="J5" s="24"/>
      <c r="K5" s="24"/>
      <c r="L5" s="2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43"/>
      <c r="C6" s="44">
        <v>2016.0</v>
      </c>
      <c r="D6" s="45">
        <f>BALANCA!D6/1000000</f>
        <v>11.572666</v>
      </c>
      <c r="E6" s="45">
        <f>BALANCA!E6/1000000</f>
        <v>2.909467</v>
      </c>
      <c r="F6" s="45">
        <f>BALANCA!F6/1000000</f>
        <v>8.663199</v>
      </c>
      <c r="G6" s="24"/>
      <c r="H6" s="24"/>
      <c r="I6" s="24"/>
      <c r="J6" s="24"/>
      <c r="K6" s="24"/>
      <c r="L6" s="2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46"/>
      <c r="C7" s="41">
        <v>2017.0</v>
      </c>
      <c r="D7" s="42">
        <f>BALANCA!D7/1000000</f>
        <v>16.786737</v>
      </c>
      <c r="E7" s="42">
        <f>BALANCA!E7/1000000</f>
        <v>3.082003</v>
      </c>
      <c r="F7" s="42">
        <f>BALANCA!F7/1000000</f>
        <v>13.704734</v>
      </c>
      <c r="G7" s="24"/>
      <c r="H7" s="24"/>
      <c r="I7" s="24"/>
      <c r="J7" s="24"/>
      <c r="K7" s="24"/>
      <c r="L7" s="2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43"/>
      <c r="C8" s="44">
        <v>2018.0</v>
      </c>
      <c r="D8" s="45">
        <f>BALANCA!D8/1000000</f>
        <v>18.647646</v>
      </c>
      <c r="E8" s="45">
        <f>BALANCA!E8/1000000</f>
        <v>3.134106</v>
      </c>
      <c r="F8" s="45">
        <f>BALANCA!F8/1000000</f>
        <v>15.51354</v>
      </c>
      <c r="G8" s="24"/>
      <c r="H8" s="24"/>
      <c r="I8" s="24"/>
      <c r="J8" s="24"/>
      <c r="K8" s="24"/>
      <c r="L8" s="2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46"/>
      <c r="C9" s="41">
        <v>2019.0</v>
      </c>
      <c r="D9" s="42">
        <f>BALANCA!D9/1000000</f>
        <v>14.034606</v>
      </c>
      <c r="E9" s="42">
        <f>BALANCA!E9/1000000</f>
        <v>4.044352</v>
      </c>
      <c r="F9" s="42">
        <f>BALANCA!F9/1000000</f>
        <v>9.990254</v>
      </c>
      <c r="G9" s="24"/>
      <c r="H9" s="24"/>
      <c r="I9" s="24"/>
      <c r="J9" s="24"/>
      <c r="K9" s="24"/>
      <c r="L9" s="2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43"/>
      <c r="C10" s="44">
        <v>2020.0</v>
      </c>
      <c r="D10" s="45">
        <f>BALANCA!D10/1000000</f>
        <v>18.61457</v>
      </c>
      <c r="E10" s="45">
        <f>BALANCA!E10/1000000</f>
        <v>2.440798</v>
      </c>
      <c r="F10" s="45">
        <f>BALANCA!F10/1000000</f>
        <v>16.173772</v>
      </c>
      <c r="G10" s="24"/>
      <c r="H10" s="24"/>
      <c r="I10" s="24"/>
      <c r="J10" s="24"/>
      <c r="K10" s="24"/>
      <c r="L10" s="2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46"/>
      <c r="C11" s="41">
        <v>2021.0</v>
      </c>
      <c r="D11" s="42">
        <f>BALANCA!D11/1000000</f>
        <v>14.630647</v>
      </c>
      <c r="E11" s="42">
        <f>BALANCA!E11/1000000</f>
        <v>6.462679</v>
      </c>
      <c r="F11" s="42">
        <f>BALANCA!F11/1000000</f>
        <v>8.167968</v>
      </c>
      <c r="G11" s="24"/>
      <c r="H11" s="24"/>
      <c r="I11" s="24"/>
      <c r="J11" s="24"/>
      <c r="K11" s="24"/>
      <c r="L11" s="2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43"/>
      <c r="C12" s="44">
        <v>2022.0</v>
      </c>
      <c r="D12" s="45">
        <f>BALANCA!D12/1000000</f>
        <v>36.491743</v>
      </c>
      <c r="E12" s="45">
        <f>BALANCA!E12/1000000</f>
        <v>5.575872</v>
      </c>
      <c r="F12" s="45">
        <f>BALANCA!F12/1000000</f>
        <v>30.915871</v>
      </c>
      <c r="G12" s="24"/>
      <c r="H12" s="24"/>
      <c r="I12" s="24"/>
      <c r="J12" s="24"/>
      <c r="K12" s="24"/>
      <c r="L12" s="2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47"/>
      <c r="C13" s="48">
        <v>2023.0</v>
      </c>
      <c r="D13" s="42">
        <f>BALANCA!D13/1000000</f>
        <v>24.205391</v>
      </c>
      <c r="E13" s="42">
        <f>BALANCA!E13/1000000</f>
        <v>2.993461</v>
      </c>
      <c r="F13" s="42">
        <f>BALANCA!F13/1000000</f>
        <v>21.21193</v>
      </c>
      <c r="G13" s="24"/>
      <c r="H13" s="24"/>
      <c r="I13" s="24"/>
      <c r="J13" s="24"/>
      <c r="K13" s="24"/>
      <c r="L13" s="2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2"/>
      <c r="B14" s="49" t="s">
        <v>18</v>
      </c>
      <c r="C14" s="44">
        <v>2013.0</v>
      </c>
      <c r="D14" s="45">
        <f>BALANCA!D14/1000000</f>
        <v>26.293369</v>
      </c>
      <c r="E14" s="45">
        <f>BALANCA!E14/1000000</f>
        <v>4.422849</v>
      </c>
      <c r="F14" s="45">
        <f>BALANCA!F14/1000000</f>
        <v>21.87052</v>
      </c>
      <c r="G14" s="24"/>
      <c r="H14" s="24"/>
      <c r="I14" s="24"/>
      <c r="J14" s="24"/>
      <c r="K14" s="24"/>
      <c r="L14" s="2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2"/>
      <c r="B15" s="46"/>
      <c r="C15" s="41">
        <v>2014.0</v>
      </c>
      <c r="D15" s="42">
        <f>BALANCA!D15/1000000</f>
        <v>22.319705</v>
      </c>
      <c r="E15" s="42">
        <f>BALANCA!E15/1000000</f>
        <v>1.240465</v>
      </c>
      <c r="F15" s="42">
        <f>BALANCA!F15/1000000</f>
        <v>21.07924</v>
      </c>
      <c r="G15" s="24"/>
      <c r="H15" s="24"/>
      <c r="I15" s="24"/>
      <c r="J15" s="24"/>
      <c r="K15" s="24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2"/>
      <c r="B16" s="43"/>
      <c r="C16" s="44">
        <v>2015.0</v>
      </c>
      <c r="D16" s="45">
        <f>BALANCA!D16/1000000</f>
        <v>11.872399</v>
      </c>
      <c r="E16" s="45">
        <f>BALANCA!E16/1000000</f>
        <v>3.781546</v>
      </c>
      <c r="F16" s="45">
        <f>BALANCA!F16/1000000</f>
        <v>8.090853</v>
      </c>
      <c r="G16" s="24"/>
      <c r="H16" s="24"/>
      <c r="I16" s="24"/>
      <c r="J16" s="24"/>
      <c r="K16" s="24"/>
      <c r="L16" s="2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2"/>
      <c r="B17" s="46"/>
      <c r="C17" s="41">
        <v>2016.0</v>
      </c>
      <c r="D17" s="42">
        <f>BALANCA!D17/1000000</f>
        <v>12.481052</v>
      </c>
      <c r="E17" s="42">
        <f>BALANCA!E17/1000000</f>
        <v>3.02915</v>
      </c>
      <c r="F17" s="42">
        <f>BALANCA!F17/1000000</f>
        <v>9.451902</v>
      </c>
      <c r="G17" s="24"/>
      <c r="H17" s="24"/>
      <c r="I17" s="24"/>
      <c r="J17" s="24"/>
      <c r="K17" s="24"/>
      <c r="L17" s="2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2"/>
      <c r="B18" s="43"/>
      <c r="C18" s="44">
        <v>2017.0</v>
      </c>
      <c r="D18" s="45">
        <f>BALANCA!D18/1000000</f>
        <v>18.301467</v>
      </c>
      <c r="E18" s="45">
        <f>BALANCA!E18/1000000</f>
        <v>1.613063</v>
      </c>
      <c r="F18" s="45">
        <f>BALANCA!F18/1000000</f>
        <v>16.688404</v>
      </c>
      <c r="G18" s="24"/>
      <c r="H18" s="24"/>
      <c r="I18" s="24"/>
      <c r="J18" s="24"/>
      <c r="K18" s="24"/>
      <c r="L18" s="2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2"/>
      <c r="B19" s="46"/>
      <c r="C19" s="41">
        <v>2018.0</v>
      </c>
      <c r="D19" s="42">
        <f>BALANCA!D19/1000000</f>
        <v>16.162299</v>
      </c>
      <c r="E19" s="42">
        <f>BALANCA!E19/1000000</f>
        <v>2.71007</v>
      </c>
      <c r="F19" s="42">
        <f>BALANCA!F19/1000000</f>
        <v>13.452229</v>
      </c>
      <c r="G19" s="24"/>
      <c r="H19" s="24"/>
      <c r="I19" s="24"/>
      <c r="J19" s="24"/>
      <c r="K19" s="24"/>
      <c r="L19" s="2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2"/>
      <c r="B20" s="43"/>
      <c r="C20" s="44">
        <v>2019.0</v>
      </c>
      <c r="D20" s="45">
        <f>BALANCA!D20/1000000</f>
        <v>20.542306</v>
      </c>
      <c r="E20" s="45">
        <f>BALANCA!E20/1000000</f>
        <v>3.816806</v>
      </c>
      <c r="F20" s="45">
        <f>BALANCA!F20/1000000</f>
        <v>16.7255</v>
      </c>
      <c r="G20" s="24"/>
      <c r="H20" s="24"/>
      <c r="I20" s="24"/>
      <c r="J20" s="24"/>
      <c r="K20" s="24"/>
      <c r="L20" s="2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2"/>
      <c r="B21" s="46"/>
      <c r="C21" s="41">
        <v>2020.0</v>
      </c>
      <c r="D21" s="42">
        <f>BALANCA!D21/1000000</f>
        <v>16.656412</v>
      </c>
      <c r="E21" s="42">
        <f>BALANCA!E21/1000000</f>
        <v>2.322588</v>
      </c>
      <c r="F21" s="42">
        <f>BALANCA!F21/1000000</f>
        <v>14.333824</v>
      </c>
      <c r="G21" s="24"/>
      <c r="H21" s="24"/>
      <c r="I21" s="24"/>
      <c r="J21" s="24"/>
      <c r="K21" s="24"/>
      <c r="L21" s="2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2"/>
      <c r="B22" s="43"/>
      <c r="C22" s="44">
        <v>2021.0</v>
      </c>
      <c r="D22" s="45">
        <f>BALANCA!D22/1000000</f>
        <v>15.816767</v>
      </c>
      <c r="E22" s="45">
        <f>BALANCA!E22/1000000</f>
        <v>7.258851</v>
      </c>
      <c r="F22" s="45">
        <f>BALANCA!F22/1000000</f>
        <v>8.557916</v>
      </c>
      <c r="G22" s="24"/>
      <c r="H22" s="24"/>
      <c r="I22" s="24"/>
      <c r="J22" s="24"/>
      <c r="K22" s="24"/>
      <c r="L22" s="2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2"/>
      <c r="B23" s="46"/>
      <c r="C23" s="41">
        <v>2022.0</v>
      </c>
      <c r="D23" s="42">
        <f>BALANCA!D23/1000000</f>
        <v>31.596425</v>
      </c>
      <c r="E23" s="42">
        <f>BALANCA!E23/1000000</f>
        <v>5.161096</v>
      </c>
      <c r="F23" s="42">
        <f>BALANCA!F23/1000000</f>
        <v>26.435329</v>
      </c>
      <c r="G23" s="24"/>
      <c r="H23" s="24"/>
      <c r="I23" s="24"/>
      <c r="J23" s="24"/>
      <c r="K23" s="24"/>
      <c r="L23" s="2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2"/>
      <c r="B24" s="50"/>
      <c r="C24" s="51">
        <v>2023.0</v>
      </c>
      <c r="D24" s="45">
        <f>BALANCA!D24/1000000</f>
        <v>19.116854</v>
      </c>
      <c r="E24" s="45">
        <f>BALANCA!E24/1000000</f>
        <v>2.903166</v>
      </c>
      <c r="F24" s="45">
        <f>BALANCA!F24/1000000</f>
        <v>16.213688</v>
      </c>
      <c r="G24" s="24"/>
      <c r="H24" s="24"/>
      <c r="I24" s="24"/>
      <c r="J24" s="24"/>
      <c r="K24" s="24"/>
      <c r="L24" s="2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30" t="s">
        <v>19</v>
      </c>
      <c r="C25" s="41">
        <v>2013.0</v>
      </c>
      <c r="D25" s="42">
        <f>BALANCA!D25/1000000</f>
        <v>23.1746</v>
      </c>
      <c r="E25" s="42">
        <f>BALANCA!E25/1000000</f>
        <v>4.006953</v>
      </c>
      <c r="F25" s="42">
        <f>BALANCA!F25/1000000</f>
        <v>19.167647</v>
      </c>
      <c r="G25" s="24"/>
      <c r="H25" s="24"/>
      <c r="I25" s="24"/>
      <c r="J25" s="24"/>
      <c r="K25" s="24"/>
      <c r="L25" s="2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43"/>
      <c r="C26" s="44">
        <v>2014.0</v>
      </c>
      <c r="D26" s="45">
        <f>BALANCA!D26/1000000</f>
        <v>22.242289</v>
      </c>
      <c r="E26" s="45">
        <f>BALANCA!E26/1000000</f>
        <v>2.711018</v>
      </c>
      <c r="F26" s="45">
        <f>BALANCA!F26/1000000</f>
        <v>19.531271</v>
      </c>
      <c r="G26" s="24"/>
      <c r="H26" s="24"/>
      <c r="I26" s="24"/>
      <c r="J26" s="24"/>
      <c r="K26" s="24"/>
      <c r="L26" s="2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46"/>
      <c r="C27" s="41">
        <v>2015.0</v>
      </c>
      <c r="D27" s="42">
        <f>BALANCA!D27/1000000</f>
        <v>12.320485</v>
      </c>
      <c r="E27" s="42">
        <f>BALANCA!E27/1000000</f>
        <v>1.453981</v>
      </c>
      <c r="F27" s="42">
        <f>BALANCA!F27/1000000</f>
        <v>10.866504</v>
      </c>
      <c r="G27" s="24"/>
      <c r="H27" s="24"/>
      <c r="I27" s="24"/>
      <c r="J27" s="24"/>
      <c r="K27" s="24"/>
      <c r="L27" s="2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43"/>
      <c r="C28" s="44">
        <v>2016.0</v>
      </c>
      <c r="D28" s="45">
        <f>BALANCA!D28/1000000</f>
        <v>14.349215</v>
      </c>
      <c r="E28" s="45">
        <f>BALANCA!E28/1000000</f>
        <v>2.087206</v>
      </c>
      <c r="F28" s="45">
        <f>BALANCA!F28/1000000</f>
        <v>12.262009</v>
      </c>
      <c r="G28" s="24"/>
      <c r="H28" s="24"/>
      <c r="I28" s="24"/>
      <c r="J28" s="24"/>
      <c r="K28" s="24"/>
      <c r="L28" s="2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46"/>
      <c r="C29" s="41">
        <v>2017.0</v>
      </c>
      <c r="D29" s="42">
        <f>BALANCA!D29/1000000</f>
        <v>19.781239</v>
      </c>
      <c r="E29" s="42">
        <f>BALANCA!E29/1000000</f>
        <v>3.516006</v>
      </c>
      <c r="F29" s="42">
        <f>BALANCA!F29/1000000</f>
        <v>16.265233</v>
      </c>
      <c r="G29" s="24"/>
      <c r="H29" s="24"/>
      <c r="I29" s="24"/>
      <c r="J29" s="24"/>
      <c r="K29" s="24"/>
      <c r="L29" s="2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43"/>
      <c r="C30" s="44">
        <v>2018.0</v>
      </c>
      <c r="D30" s="45">
        <f>BALANCA!D30/1000000</f>
        <v>22.71273</v>
      </c>
      <c r="E30" s="45">
        <f>BALANCA!E30/1000000</f>
        <v>2.593493</v>
      </c>
      <c r="F30" s="45">
        <f>BALANCA!F30/1000000</f>
        <v>20.119237</v>
      </c>
      <c r="G30" s="24"/>
      <c r="H30" s="24"/>
      <c r="I30" s="24"/>
      <c r="J30" s="24"/>
      <c r="K30" s="24"/>
      <c r="L30" s="2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46"/>
      <c r="C31" s="41">
        <v>2019.0</v>
      </c>
      <c r="D31" s="42">
        <f>BALANCA!D31/1000000</f>
        <v>15.650368</v>
      </c>
      <c r="E31" s="42">
        <f>BALANCA!E31/1000000</f>
        <v>3.427808</v>
      </c>
      <c r="F31" s="42">
        <f>BALANCA!F31/1000000</f>
        <v>12.22256</v>
      </c>
      <c r="G31" s="24"/>
      <c r="H31" s="24"/>
      <c r="I31" s="24"/>
      <c r="J31" s="24"/>
      <c r="K31" s="24"/>
      <c r="L31" s="2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43"/>
      <c r="C32" s="44">
        <v>2020.0</v>
      </c>
      <c r="D32" s="45">
        <f>BALANCA!D32/1000000</f>
        <v>10.109263</v>
      </c>
      <c r="E32" s="45">
        <f>BALANCA!E32/1000000</f>
        <v>2.378097</v>
      </c>
      <c r="F32" s="45">
        <f>BALANCA!F32/1000000</f>
        <v>7.731166</v>
      </c>
      <c r="G32" s="24"/>
      <c r="H32" s="24"/>
      <c r="I32" s="24"/>
      <c r="J32" s="24"/>
      <c r="K32" s="24"/>
      <c r="L32" s="2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46"/>
      <c r="C33" s="41">
        <v>2021.0</v>
      </c>
      <c r="D33" s="42">
        <f>BALANCA!D33/1000000</f>
        <v>21.301532</v>
      </c>
      <c r="E33" s="42">
        <f>BALANCA!E33/1000000</f>
        <v>5.670668</v>
      </c>
      <c r="F33" s="42">
        <f>BALANCA!F33/1000000</f>
        <v>15.630864</v>
      </c>
      <c r="G33" s="24"/>
      <c r="H33" s="24"/>
      <c r="I33" s="24"/>
      <c r="J33" s="24"/>
      <c r="K33" s="24"/>
      <c r="L33" s="2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43"/>
      <c r="C34" s="44">
        <v>2022.0</v>
      </c>
      <c r="D34" s="45">
        <f>BALANCA!D34/1000000</f>
        <v>22.688469</v>
      </c>
      <c r="E34" s="45">
        <f>BALANCA!E34/1000000</f>
        <v>3.694826</v>
      </c>
      <c r="F34" s="45">
        <f>BALANCA!F34/1000000</f>
        <v>18.993643</v>
      </c>
      <c r="G34" s="24"/>
      <c r="H34" s="24"/>
      <c r="I34" s="24"/>
      <c r="J34" s="24"/>
      <c r="K34" s="24"/>
      <c r="L34" s="2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47"/>
      <c r="C35" s="48">
        <v>2023.0</v>
      </c>
      <c r="D35" s="42">
        <f>BALANCA!D35/1000000</f>
        <v>0</v>
      </c>
      <c r="E35" s="42">
        <f>BALANCA!E35/1000000</f>
        <v>0</v>
      </c>
      <c r="F35" s="42">
        <f>BALANCA!F35/1000000</f>
        <v>0</v>
      </c>
      <c r="G35" s="24"/>
      <c r="H35" s="24"/>
      <c r="I35" s="24"/>
      <c r="J35" s="24"/>
      <c r="K35" s="24"/>
      <c r="L35" s="2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2"/>
      <c r="B36" s="49" t="s">
        <v>20</v>
      </c>
      <c r="C36" s="44">
        <v>2013.0</v>
      </c>
      <c r="D36" s="45">
        <f>BALANCA!D36/1000000</f>
        <v>16.11619</v>
      </c>
      <c r="E36" s="45">
        <f>BALANCA!E36/1000000</f>
        <v>2.799843</v>
      </c>
      <c r="F36" s="45">
        <f>BALANCA!F36/1000000</f>
        <v>13.316347</v>
      </c>
      <c r="G36" s="24"/>
      <c r="H36" s="24"/>
      <c r="I36" s="24"/>
      <c r="J36" s="24"/>
      <c r="K36" s="24"/>
      <c r="L36" s="2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2"/>
      <c r="B37" s="46"/>
      <c r="C37" s="41">
        <v>2014.0</v>
      </c>
      <c r="D37" s="42">
        <f>BALANCA!D37/1000000</f>
        <v>18.28513</v>
      </c>
      <c r="E37" s="42">
        <f>BALANCA!E37/1000000</f>
        <v>3.973666</v>
      </c>
      <c r="F37" s="42">
        <f>BALANCA!F37/1000000</f>
        <v>14.311464</v>
      </c>
      <c r="G37" s="24"/>
      <c r="H37" s="24"/>
      <c r="I37" s="24"/>
      <c r="J37" s="24"/>
      <c r="K37" s="24"/>
      <c r="L37" s="2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2"/>
      <c r="B38" s="43"/>
      <c r="C38" s="44">
        <v>2015.0</v>
      </c>
      <c r="D38" s="45">
        <f>BALANCA!D38/1000000</f>
        <v>12.128374</v>
      </c>
      <c r="E38" s="45">
        <f>BALANCA!E38/1000000</f>
        <v>1.438188</v>
      </c>
      <c r="F38" s="45">
        <f>BALANCA!F38/1000000</f>
        <v>10.690186</v>
      </c>
      <c r="G38" s="24"/>
      <c r="H38" s="24"/>
      <c r="I38" s="24"/>
      <c r="J38" s="24"/>
      <c r="K38" s="24"/>
      <c r="L38" s="2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2"/>
      <c r="B39" s="46"/>
      <c r="C39" s="41">
        <v>2016.0</v>
      </c>
      <c r="D39" s="42">
        <f>BALANCA!D39/1000000</f>
        <v>13.630596</v>
      </c>
      <c r="E39" s="42">
        <f>BALANCA!E39/1000000</f>
        <v>1.976024</v>
      </c>
      <c r="F39" s="42">
        <f>BALANCA!F39/1000000</f>
        <v>11.654572</v>
      </c>
      <c r="G39" s="24"/>
      <c r="H39" s="24"/>
      <c r="I39" s="24"/>
      <c r="J39" s="24"/>
      <c r="K39" s="24"/>
      <c r="L39" s="2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2"/>
      <c r="B40" s="43"/>
      <c r="C40" s="44">
        <v>2017.0</v>
      </c>
      <c r="D40" s="45">
        <f>BALANCA!D40/1000000</f>
        <v>20.983212</v>
      </c>
      <c r="E40" s="45">
        <f>BALANCA!E40/1000000</f>
        <v>1.646365</v>
      </c>
      <c r="F40" s="45">
        <f>BALANCA!F40/1000000</f>
        <v>19.336847</v>
      </c>
      <c r="G40" s="24"/>
      <c r="H40" s="24"/>
      <c r="I40" s="24"/>
      <c r="J40" s="24"/>
      <c r="K40" s="24"/>
      <c r="L40" s="2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2"/>
      <c r="B41" s="46"/>
      <c r="C41" s="41">
        <v>2018.0</v>
      </c>
      <c r="D41" s="42">
        <f>BALANCA!D41/1000000</f>
        <v>20.229586</v>
      </c>
      <c r="E41" s="42">
        <f>BALANCA!E41/1000000</f>
        <v>2.7277</v>
      </c>
      <c r="F41" s="42">
        <f>BALANCA!F41/1000000</f>
        <v>17.501886</v>
      </c>
      <c r="G41" s="24"/>
      <c r="H41" s="24"/>
      <c r="I41" s="24"/>
      <c r="J41" s="24"/>
      <c r="K41" s="24"/>
      <c r="L41" s="2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2"/>
      <c r="B42" s="43"/>
      <c r="C42" s="44">
        <v>2019.0</v>
      </c>
      <c r="D42" s="45">
        <f>BALANCA!D42/1000000</f>
        <v>14.481153</v>
      </c>
      <c r="E42" s="45">
        <f>BALANCA!E42/1000000</f>
        <v>2.254229</v>
      </c>
      <c r="F42" s="45">
        <f>BALANCA!F42/1000000</f>
        <v>12.226924</v>
      </c>
      <c r="G42" s="24"/>
      <c r="H42" s="24"/>
      <c r="I42" s="24"/>
      <c r="J42" s="24"/>
      <c r="K42" s="24"/>
      <c r="L42" s="2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2"/>
      <c r="B43" s="46"/>
      <c r="C43" s="41">
        <v>2020.0</v>
      </c>
      <c r="D43" s="42">
        <f>BALANCA!D43/1000000</f>
        <v>16.639276</v>
      </c>
      <c r="E43" s="42">
        <f>BALANCA!E43/1000000</f>
        <v>2.495035</v>
      </c>
      <c r="F43" s="42">
        <f>BALANCA!F43/1000000</f>
        <v>14.144241</v>
      </c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2"/>
      <c r="B44" s="43"/>
      <c r="C44" s="44">
        <v>2021.0</v>
      </c>
      <c r="D44" s="45">
        <f>BALANCA!D44/1000000</f>
        <v>26.389066</v>
      </c>
      <c r="E44" s="45">
        <f>BALANCA!E44/1000000</f>
        <v>6.601209</v>
      </c>
      <c r="F44" s="45">
        <f>BALANCA!F44/1000000</f>
        <v>19.787857</v>
      </c>
      <c r="G44" s="24"/>
      <c r="H44" s="24"/>
      <c r="I44" s="24"/>
      <c r="J44" s="24"/>
      <c r="K44" s="2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2"/>
      <c r="B45" s="46"/>
      <c r="C45" s="41">
        <v>2022.0</v>
      </c>
      <c r="D45" s="42">
        <f>BALANCA!D45/1000000</f>
        <v>15.229248</v>
      </c>
      <c r="E45" s="42">
        <f>BALANCA!E45/1000000</f>
        <v>2.789077</v>
      </c>
      <c r="F45" s="42">
        <f>BALANCA!F45/1000000</f>
        <v>12.440171</v>
      </c>
      <c r="G45" s="24"/>
      <c r="H45" s="24"/>
      <c r="I45" s="24"/>
      <c r="J45" s="24"/>
      <c r="K45" s="2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2"/>
      <c r="B46" s="50"/>
      <c r="C46" s="51">
        <v>2023.0</v>
      </c>
      <c r="D46" s="45">
        <f>BALANCA!D46/1000000</f>
        <v>0</v>
      </c>
      <c r="E46" s="45">
        <f>BALANCA!E46/1000000</f>
        <v>0</v>
      </c>
      <c r="F46" s="45">
        <f>BALANCA!F46/1000000</f>
        <v>0</v>
      </c>
      <c r="G46" s="24"/>
      <c r="H46" s="24"/>
      <c r="I46" s="24"/>
      <c r="J46" s="24"/>
      <c r="K46" s="2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5"/>
      <c r="B47" s="25"/>
      <c r="C47" s="3"/>
      <c r="D47" s="26"/>
      <c r="E47" s="26"/>
      <c r="F47" s="26"/>
      <c r="G47" s="24"/>
      <c r="H47" s="24"/>
      <c r="I47" s="24"/>
      <c r="J47" s="24"/>
      <c r="K47" s="2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24.75" customHeight="1">
      <c r="A48" s="25"/>
      <c r="B48" s="25"/>
      <c r="C48" s="3"/>
      <c r="D48" s="26"/>
      <c r="E48" s="26"/>
      <c r="F48" s="2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24.75" customHeight="1">
      <c r="A49" s="25"/>
      <c r="B49" s="25"/>
      <c r="C49" s="3"/>
      <c r="D49" s="26"/>
      <c r="E49" s="26"/>
      <c r="F49" s="2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24.75" customHeight="1">
      <c r="A50" s="25"/>
      <c r="B50" s="25"/>
      <c r="C50" s="3"/>
      <c r="D50" s="26"/>
      <c r="E50" s="26"/>
      <c r="F50" s="2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24.75" customHeight="1">
      <c r="A51" s="25"/>
      <c r="B51" s="25"/>
      <c r="C51" s="3"/>
      <c r="D51" s="26"/>
      <c r="E51" s="26"/>
      <c r="F51" s="2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24.75" customHeight="1">
      <c r="A52" s="25"/>
      <c r="B52" s="25"/>
      <c r="C52" s="3"/>
      <c r="D52" s="26"/>
      <c r="E52" s="26"/>
      <c r="F52" s="2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24.75" customHeight="1">
      <c r="A53" s="25"/>
      <c r="B53" s="25"/>
      <c r="C53" s="3"/>
      <c r="D53" s="26"/>
      <c r="E53" s="26"/>
      <c r="F53" s="2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24.75" customHeight="1">
      <c r="A54" s="25"/>
      <c r="B54" s="25"/>
      <c r="C54" s="3"/>
      <c r="D54" s="26"/>
      <c r="E54" s="26"/>
      <c r="F54" s="2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24.75" customHeight="1">
      <c r="A55" s="25"/>
      <c r="B55" s="25"/>
      <c r="C55" s="3"/>
      <c r="D55" s="26"/>
      <c r="E55" s="26"/>
      <c r="F55" s="2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24.75" customHeight="1">
      <c r="A56" s="25"/>
      <c r="B56" s="25"/>
      <c r="C56" s="3"/>
      <c r="D56" s="26"/>
      <c r="E56" s="26"/>
      <c r="F56" s="2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24.75" customHeight="1">
      <c r="A57" s="25"/>
      <c r="B57" s="25"/>
      <c r="C57" s="3"/>
      <c r="D57" s="26"/>
      <c r="E57" s="26"/>
      <c r="F57" s="2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24.75" customHeight="1">
      <c r="A58" s="25"/>
      <c r="B58" s="25"/>
      <c r="C58" s="3"/>
      <c r="D58" s="26"/>
      <c r="E58" s="26"/>
      <c r="F58" s="2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24.75" customHeight="1">
      <c r="A59" s="25"/>
      <c r="B59" s="25"/>
      <c r="C59" s="3"/>
      <c r="D59" s="26"/>
      <c r="E59" s="26"/>
      <c r="F59" s="2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24.75" customHeight="1">
      <c r="A60" s="25"/>
      <c r="B60" s="25"/>
      <c r="C60" s="3"/>
      <c r="D60" s="26"/>
      <c r="E60" s="26"/>
      <c r="F60" s="2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24.75" customHeight="1">
      <c r="A61" s="25"/>
      <c r="B61" s="25"/>
      <c r="C61" s="3"/>
      <c r="D61" s="26"/>
      <c r="E61" s="26"/>
      <c r="F61" s="2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24.75" customHeight="1">
      <c r="A62" s="25"/>
      <c r="B62" s="25"/>
      <c r="C62" s="3"/>
      <c r="D62" s="26"/>
      <c r="E62" s="26"/>
      <c r="F62" s="2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24.75" customHeight="1">
      <c r="A63" s="25"/>
      <c r="B63" s="25"/>
      <c r="C63" s="3"/>
      <c r="D63" s="26"/>
      <c r="E63" s="26"/>
      <c r="F63" s="2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24.75" customHeight="1">
      <c r="A64" s="25"/>
      <c r="B64" s="25"/>
      <c r="C64" s="3"/>
      <c r="D64" s="26"/>
      <c r="E64" s="26"/>
      <c r="F64" s="2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5"/>
      <c r="B65" s="25"/>
      <c r="C65" s="3"/>
      <c r="D65" s="26"/>
      <c r="E65" s="26"/>
      <c r="F65" s="2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5"/>
      <c r="B66" s="25"/>
      <c r="C66" s="3"/>
      <c r="D66" s="26"/>
      <c r="E66" s="26"/>
      <c r="F66" s="2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5"/>
      <c r="B67" s="25"/>
      <c r="C67" s="3"/>
      <c r="D67" s="26"/>
      <c r="E67" s="26"/>
      <c r="F67" s="2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5"/>
      <c r="B68" s="25"/>
      <c r="C68" s="3"/>
      <c r="D68" s="26"/>
      <c r="E68" s="26"/>
      <c r="F68" s="2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5"/>
      <c r="B69" s="25"/>
      <c r="C69" s="3"/>
      <c r="D69" s="26"/>
      <c r="E69" s="26"/>
      <c r="F69" s="2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5"/>
      <c r="B70" s="25"/>
      <c r="C70" s="3"/>
      <c r="D70" s="26"/>
      <c r="E70" s="26"/>
      <c r="F70" s="2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5"/>
      <c r="B71" s="25"/>
      <c r="C71" s="3"/>
      <c r="D71" s="26"/>
      <c r="E71" s="26"/>
      <c r="F71" s="2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5"/>
      <c r="B72" s="25"/>
      <c r="C72" s="3"/>
      <c r="D72" s="26"/>
      <c r="E72" s="26"/>
      <c r="F72" s="2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5"/>
      <c r="B73" s="25"/>
      <c r="C73" s="3"/>
      <c r="D73" s="26"/>
      <c r="E73" s="26"/>
      <c r="F73" s="2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5"/>
      <c r="B74" s="25"/>
      <c r="C74" s="3"/>
      <c r="D74" s="26"/>
      <c r="E74" s="26"/>
      <c r="F74" s="2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5"/>
      <c r="B75" s="25"/>
      <c r="C75" s="3"/>
      <c r="D75" s="26"/>
      <c r="E75" s="26"/>
      <c r="F75" s="2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5"/>
      <c r="B76" s="25"/>
      <c r="C76" s="3"/>
      <c r="D76" s="26"/>
      <c r="E76" s="26"/>
      <c r="F76" s="2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5"/>
      <c r="B77" s="25"/>
      <c r="C77" s="3"/>
      <c r="D77" s="26"/>
      <c r="E77" s="26"/>
      <c r="F77" s="2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5"/>
      <c r="B78" s="25"/>
      <c r="C78" s="3"/>
      <c r="D78" s="26"/>
      <c r="E78" s="26"/>
      <c r="F78" s="2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5"/>
      <c r="B79" s="25"/>
      <c r="C79" s="3"/>
      <c r="D79" s="26"/>
      <c r="E79" s="26"/>
      <c r="F79" s="2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5"/>
      <c r="B80" s="25"/>
      <c r="C80" s="3"/>
      <c r="D80" s="26"/>
      <c r="E80" s="26"/>
      <c r="F80" s="2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5"/>
      <c r="B81" s="25"/>
      <c r="C81" s="3"/>
      <c r="D81" s="26"/>
      <c r="E81" s="26"/>
      <c r="F81" s="2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5"/>
      <c r="B82" s="25"/>
      <c r="C82" s="3"/>
      <c r="D82" s="26"/>
      <c r="E82" s="26"/>
      <c r="F82" s="2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5"/>
      <c r="B83" s="25"/>
      <c r="C83" s="3"/>
      <c r="D83" s="26"/>
      <c r="E83" s="26"/>
      <c r="F83" s="2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5"/>
      <c r="B84" s="25"/>
      <c r="C84" s="3"/>
      <c r="D84" s="26"/>
      <c r="E84" s="26"/>
      <c r="F84" s="2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5"/>
      <c r="B85" s="25"/>
      <c r="C85" s="3"/>
      <c r="D85" s="26"/>
      <c r="E85" s="26"/>
      <c r="F85" s="2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5"/>
      <c r="B86" s="25"/>
      <c r="C86" s="3"/>
      <c r="D86" s="26"/>
      <c r="E86" s="26"/>
      <c r="F86" s="2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5"/>
      <c r="B87" s="25"/>
      <c r="C87" s="3"/>
      <c r="D87" s="26"/>
      <c r="E87" s="26"/>
      <c r="F87" s="2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25"/>
      <c r="B88" s="25"/>
      <c r="C88" s="3"/>
      <c r="D88" s="26"/>
      <c r="E88" s="26"/>
      <c r="F88" s="2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25"/>
      <c r="B89" s="25"/>
      <c r="C89" s="3"/>
      <c r="D89" s="26"/>
      <c r="E89" s="26"/>
      <c r="F89" s="2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25"/>
      <c r="B90" s="25"/>
      <c r="C90" s="3"/>
      <c r="D90" s="26"/>
      <c r="E90" s="26"/>
      <c r="F90" s="2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25"/>
      <c r="B91" s="25"/>
      <c r="C91" s="3"/>
      <c r="D91" s="26"/>
      <c r="E91" s="26"/>
      <c r="F91" s="2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25"/>
      <c r="B92" s="25"/>
      <c r="C92" s="3"/>
      <c r="D92" s="26"/>
      <c r="E92" s="26"/>
      <c r="F92" s="2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25"/>
      <c r="B93" s="25"/>
      <c r="C93" s="3"/>
      <c r="D93" s="26"/>
      <c r="E93" s="26"/>
      <c r="F93" s="2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25"/>
      <c r="B94" s="25"/>
      <c r="C94" s="3"/>
      <c r="D94" s="26"/>
      <c r="E94" s="26"/>
      <c r="F94" s="2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25"/>
      <c r="B95" s="25"/>
      <c r="C95" s="3"/>
      <c r="D95" s="26"/>
      <c r="E95" s="26"/>
      <c r="F95" s="2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25"/>
      <c r="B96" s="25"/>
      <c r="C96" s="3"/>
      <c r="D96" s="26"/>
      <c r="E96" s="26"/>
      <c r="F96" s="2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25"/>
      <c r="B97" s="25"/>
      <c r="C97" s="3"/>
      <c r="D97" s="26"/>
      <c r="E97" s="26"/>
      <c r="F97" s="2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25"/>
      <c r="B98" s="25"/>
      <c r="C98" s="3"/>
      <c r="D98" s="26"/>
      <c r="E98" s="26"/>
      <c r="F98" s="2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25"/>
      <c r="B99" s="25"/>
      <c r="C99" s="3"/>
      <c r="D99" s="26"/>
      <c r="E99" s="26"/>
      <c r="F99" s="2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25"/>
      <c r="B100" s="25"/>
      <c r="C100" s="3"/>
      <c r="D100" s="26"/>
      <c r="E100" s="26"/>
      <c r="F100" s="2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25"/>
      <c r="B101" s="25"/>
      <c r="C101" s="3"/>
      <c r="D101" s="26"/>
      <c r="E101" s="26"/>
      <c r="F101" s="2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25"/>
      <c r="B102" s="25"/>
      <c r="C102" s="3"/>
      <c r="D102" s="26"/>
      <c r="E102" s="26"/>
      <c r="F102" s="2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25"/>
      <c r="B103" s="25"/>
      <c r="C103" s="3"/>
      <c r="D103" s="26"/>
      <c r="E103" s="26"/>
      <c r="F103" s="2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25"/>
      <c r="B104" s="25"/>
      <c r="C104" s="3"/>
      <c r="D104" s="26"/>
      <c r="E104" s="26"/>
      <c r="F104" s="2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25"/>
      <c r="B105" s="25"/>
      <c r="C105" s="3"/>
      <c r="D105" s="26"/>
      <c r="E105" s="26"/>
      <c r="F105" s="2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25"/>
      <c r="B106" s="25"/>
      <c r="C106" s="3"/>
      <c r="D106" s="26"/>
      <c r="E106" s="26"/>
      <c r="F106" s="2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25"/>
      <c r="B107" s="25"/>
      <c r="C107" s="3"/>
      <c r="D107" s="26"/>
      <c r="E107" s="26"/>
      <c r="F107" s="2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25"/>
      <c r="B108" s="25"/>
      <c r="C108" s="3"/>
      <c r="D108" s="26"/>
      <c r="E108" s="26"/>
      <c r="F108" s="2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25"/>
      <c r="B109" s="25"/>
      <c r="C109" s="3"/>
      <c r="D109" s="26"/>
      <c r="E109" s="26"/>
      <c r="F109" s="2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25"/>
      <c r="B110" s="25"/>
      <c r="C110" s="3"/>
      <c r="D110" s="26"/>
      <c r="E110" s="26"/>
      <c r="F110" s="2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25"/>
      <c r="B111" s="25"/>
      <c r="C111" s="3"/>
      <c r="D111" s="26"/>
      <c r="E111" s="26"/>
      <c r="F111" s="2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25"/>
      <c r="B112" s="25"/>
      <c r="C112" s="3"/>
      <c r="D112" s="26"/>
      <c r="E112" s="26"/>
      <c r="F112" s="2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25"/>
      <c r="B113" s="25"/>
      <c r="C113" s="3"/>
      <c r="D113" s="26"/>
      <c r="E113" s="26"/>
      <c r="F113" s="2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25"/>
      <c r="B114" s="25"/>
      <c r="C114" s="3"/>
      <c r="D114" s="26"/>
      <c r="E114" s="26"/>
      <c r="F114" s="2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25"/>
      <c r="B115" s="25"/>
      <c r="C115" s="3"/>
      <c r="D115" s="26"/>
      <c r="E115" s="26"/>
      <c r="F115" s="2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25"/>
      <c r="B116" s="25"/>
      <c r="C116" s="3"/>
      <c r="D116" s="26"/>
      <c r="E116" s="26"/>
      <c r="F116" s="2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25"/>
      <c r="B117" s="25"/>
      <c r="C117" s="3"/>
      <c r="D117" s="26"/>
      <c r="E117" s="26"/>
      <c r="F117" s="2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25"/>
      <c r="B118" s="25"/>
      <c r="C118" s="3"/>
      <c r="D118" s="26"/>
      <c r="E118" s="26"/>
      <c r="F118" s="2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25"/>
      <c r="B119" s="25"/>
      <c r="C119" s="3"/>
      <c r="D119" s="26"/>
      <c r="E119" s="26"/>
      <c r="F119" s="2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25"/>
      <c r="B120" s="25"/>
      <c r="C120" s="3"/>
      <c r="D120" s="26"/>
      <c r="E120" s="26"/>
      <c r="F120" s="2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25"/>
      <c r="B121" s="25"/>
      <c r="C121" s="3"/>
      <c r="D121" s="26"/>
      <c r="E121" s="26"/>
      <c r="F121" s="2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25"/>
      <c r="B122" s="25"/>
      <c r="C122" s="3"/>
      <c r="D122" s="26"/>
      <c r="E122" s="26"/>
      <c r="F122" s="2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25"/>
      <c r="B123" s="25"/>
      <c r="C123" s="3"/>
      <c r="D123" s="26"/>
      <c r="E123" s="26"/>
      <c r="F123" s="2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25"/>
      <c r="B124" s="25"/>
      <c r="C124" s="3"/>
      <c r="D124" s="26"/>
      <c r="E124" s="26"/>
      <c r="F124" s="2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25"/>
      <c r="B125" s="25"/>
      <c r="C125" s="3"/>
      <c r="D125" s="26"/>
      <c r="E125" s="26"/>
      <c r="F125" s="2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25"/>
      <c r="B126" s="25"/>
      <c r="C126" s="3"/>
      <c r="D126" s="26"/>
      <c r="E126" s="26"/>
      <c r="F126" s="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25"/>
      <c r="B127" s="25"/>
      <c r="C127" s="3"/>
      <c r="D127" s="26"/>
      <c r="E127" s="26"/>
      <c r="F127" s="2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25"/>
      <c r="B128" s="25"/>
      <c r="C128" s="3"/>
      <c r="D128" s="26"/>
      <c r="E128" s="26"/>
      <c r="F128" s="2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25"/>
      <c r="B129" s="25"/>
      <c r="C129" s="3"/>
      <c r="D129" s="26"/>
      <c r="E129" s="26"/>
      <c r="F129" s="2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25"/>
      <c r="B130" s="25"/>
      <c r="C130" s="3"/>
      <c r="D130" s="26"/>
      <c r="E130" s="26"/>
      <c r="F130" s="2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25"/>
      <c r="B131" s="25"/>
      <c r="C131" s="3"/>
      <c r="D131" s="26"/>
      <c r="E131" s="26"/>
      <c r="F131" s="2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25"/>
      <c r="B132" s="25"/>
      <c r="C132" s="3"/>
      <c r="D132" s="26"/>
      <c r="E132" s="26"/>
      <c r="F132" s="2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25"/>
      <c r="B133" s="25"/>
      <c r="C133" s="3"/>
      <c r="D133" s="26"/>
      <c r="E133" s="26"/>
      <c r="F133" s="2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25"/>
      <c r="B134" s="25"/>
      <c r="C134" s="3"/>
      <c r="D134" s="26"/>
      <c r="E134" s="26"/>
      <c r="F134" s="2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25"/>
      <c r="B135" s="25"/>
      <c r="C135" s="3"/>
      <c r="D135" s="26"/>
      <c r="E135" s="26"/>
      <c r="F135" s="2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25"/>
      <c r="B136" s="25"/>
      <c r="C136" s="3"/>
      <c r="D136" s="26"/>
      <c r="E136" s="26"/>
      <c r="F136" s="2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25"/>
      <c r="B137" s="25"/>
      <c r="C137" s="3"/>
      <c r="D137" s="26"/>
      <c r="E137" s="26"/>
      <c r="F137" s="2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25"/>
      <c r="B138" s="25"/>
      <c r="C138" s="3"/>
      <c r="D138" s="26"/>
      <c r="E138" s="26"/>
      <c r="F138" s="2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25"/>
      <c r="B139" s="25"/>
      <c r="C139" s="3"/>
      <c r="D139" s="26"/>
      <c r="E139" s="26"/>
      <c r="F139" s="2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25"/>
      <c r="B140" s="25"/>
      <c r="C140" s="3"/>
      <c r="D140" s="26"/>
      <c r="E140" s="26"/>
      <c r="F140" s="2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25"/>
      <c r="B141" s="25"/>
      <c r="C141" s="3"/>
      <c r="D141" s="26"/>
      <c r="E141" s="26"/>
      <c r="F141" s="2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25"/>
      <c r="B142" s="25"/>
      <c r="C142" s="3"/>
      <c r="D142" s="26"/>
      <c r="E142" s="26"/>
      <c r="F142" s="2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25"/>
      <c r="B143" s="25"/>
      <c r="C143" s="3"/>
      <c r="D143" s="26"/>
      <c r="E143" s="26"/>
      <c r="F143" s="2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25"/>
      <c r="B144" s="25"/>
      <c r="C144" s="3"/>
      <c r="D144" s="26"/>
      <c r="E144" s="26"/>
      <c r="F144" s="2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25"/>
      <c r="B145" s="25"/>
      <c r="C145" s="3"/>
      <c r="D145" s="26"/>
      <c r="E145" s="26"/>
      <c r="F145" s="2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25"/>
      <c r="B146" s="25"/>
      <c r="C146" s="3"/>
      <c r="D146" s="26"/>
      <c r="E146" s="26"/>
      <c r="F146" s="2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25"/>
      <c r="B147" s="25"/>
      <c r="C147" s="3"/>
      <c r="D147" s="26"/>
      <c r="E147" s="26"/>
      <c r="F147" s="2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25"/>
      <c r="B148" s="25"/>
      <c r="C148" s="3"/>
      <c r="D148" s="26"/>
      <c r="E148" s="26"/>
      <c r="F148" s="2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25"/>
      <c r="B149" s="25"/>
      <c r="C149" s="3"/>
      <c r="D149" s="26"/>
      <c r="E149" s="26"/>
      <c r="F149" s="2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25"/>
      <c r="B150" s="25"/>
      <c r="C150" s="3"/>
      <c r="D150" s="26"/>
      <c r="E150" s="26"/>
      <c r="F150" s="2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25"/>
      <c r="B151" s="25"/>
      <c r="C151" s="3"/>
      <c r="D151" s="26"/>
      <c r="E151" s="26"/>
      <c r="F151" s="2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25"/>
      <c r="B152" s="25"/>
      <c r="C152" s="3"/>
      <c r="D152" s="26"/>
      <c r="E152" s="26"/>
      <c r="F152" s="2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25"/>
      <c r="B153" s="25"/>
      <c r="C153" s="3"/>
      <c r="D153" s="26"/>
      <c r="E153" s="26"/>
      <c r="F153" s="2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25"/>
      <c r="B154" s="25"/>
      <c r="C154" s="3"/>
      <c r="D154" s="26"/>
      <c r="E154" s="26"/>
      <c r="F154" s="2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25"/>
      <c r="B155" s="25"/>
      <c r="C155" s="3"/>
      <c r="D155" s="26"/>
      <c r="E155" s="26"/>
      <c r="F155" s="2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25"/>
      <c r="B156" s="25"/>
      <c r="C156" s="3"/>
      <c r="D156" s="26"/>
      <c r="E156" s="26"/>
      <c r="F156" s="2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25"/>
      <c r="B157" s="25"/>
      <c r="C157" s="3"/>
      <c r="D157" s="26"/>
      <c r="E157" s="26"/>
      <c r="F157" s="2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25"/>
      <c r="B158" s="25"/>
      <c r="C158" s="3"/>
      <c r="D158" s="26"/>
      <c r="E158" s="26"/>
      <c r="F158" s="2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25"/>
      <c r="B159" s="25"/>
      <c r="C159" s="3"/>
      <c r="D159" s="26"/>
      <c r="E159" s="26"/>
      <c r="F159" s="2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25"/>
      <c r="B160" s="25"/>
      <c r="C160" s="3"/>
      <c r="D160" s="26"/>
      <c r="E160" s="26"/>
      <c r="F160" s="2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25"/>
      <c r="B161" s="25"/>
      <c r="C161" s="3"/>
      <c r="D161" s="26"/>
      <c r="E161" s="26"/>
      <c r="F161" s="2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25"/>
      <c r="B162" s="25"/>
      <c r="C162" s="3"/>
      <c r="D162" s="26"/>
      <c r="E162" s="26"/>
      <c r="F162" s="2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25"/>
      <c r="B163" s="25"/>
      <c r="C163" s="3"/>
      <c r="D163" s="26"/>
      <c r="E163" s="26"/>
      <c r="F163" s="2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25"/>
      <c r="B164" s="25"/>
      <c r="C164" s="3"/>
      <c r="D164" s="26"/>
      <c r="E164" s="26"/>
      <c r="F164" s="2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25"/>
      <c r="B165" s="25"/>
      <c r="C165" s="3"/>
      <c r="D165" s="26"/>
      <c r="E165" s="26"/>
      <c r="F165" s="2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25"/>
      <c r="B166" s="25"/>
      <c r="C166" s="3"/>
      <c r="D166" s="26"/>
      <c r="E166" s="26"/>
      <c r="F166" s="2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25"/>
      <c r="B167" s="25"/>
      <c r="C167" s="3"/>
      <c r="D167" s="26"/>
      <c r="E167" s="26"/>
      <c r="F167" s="2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25"/>
      <c r="B168" s="25"/>
      <c r="C168" s="3"/>
      <c r="D168" s="26"/>
      <c r="E168" s="26"/>
      <c r="F168" s="2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25"/>
      <c r="B169" s="25"/>
      <c r="C169" s="3"/>
      <c r="D169" s="26"/>
      <c r="E169" s="26"/>
      <c r="F169" s="2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25"/>
      <c r="B170" s="25"/>
      <c r="C170" s="3"/>
      <c r="D170" s="26"/>
      <c r="E170" s="26"/>
      <c r="F170" s="2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25"/>
      <c r="B171" s="25"/>
      <c r="C171" s="3"/>
      <c r="D171" s="26"/>
      <c r="E171" s="26"/>
      <c r="F171" s="2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25"/>
      <c r="B172" s="25"/>
      <c r="C172" s="3"/>
      <c r="D172" s="26"/>
      <c r="E172" s="26"/>
      <c r="F172" s="2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25"/>
      <c r="B173" s="25"/>
      <c r="C173" s="3"/>
      <c r="D173" s="26"/>
      <c r="E173" s="26"/>
      <c r="F173" s="2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25"/>
      <c r="B174" s="25"/>
      <c r="C174" s="3"/>
      <c r="D174" s="26"/>
      <c r="E174" s="26"/>
      <c r="F174" s="2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25"/>
      <c r="B175" s="25"/>
      <c r="C175" s="3"/>
      <c r="D175" s="26"/>
      <c r="E175" s="26"/>
      <c r="F175" s="2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25"/>
      <c r="B176" s="25"/>
      <c r="C176" s="3"/>
      <c r="D176" s="26"/>
      <c r="E176" s="26"/>
      <c r="F176" s="2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25"/>
      <c r="B177" s="25"/>
      <c r="C177" s="3"/>
      <c r="D177" s="26"/>
      <c r="E177" s="26"/>
      <c r="F177" s="2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25"/>
      <c r="B178" s="25"/>
      <c r="C178" s="3"/>
      <c r="D178" s="26"/>
      <c r="E178" s="26"/>
      <c r="F178" s="2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25"/>
      <c r="B179" s="25"/>
      <c r="C179" s="3"/>
      <c r="D179" s="26"/>
      <c r="E179" s="26"/>
      <c r="F179" s="2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25"/>
      <c r="B180" s="25"/>
      <c r="C180" s="3"/>
      <c r="D180" s="26"/>
      <c r="E180" s="26"/>
      <c r="F180" s="2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25"/>
      <c r="B181" s="25"/>
      <c r="C181" s="3"/>
      <c r="D181" s="26"/>
      <c r="E181" s="26"/>
      <c r="F181" s="2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25"/>
      <c r="B182" s="25"/>
      <c r="C182" s="3"/>
      <c r="D182" s="26"/>
      <c r="E182" s="26"/>
      <c r="F182" s="2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25"/>
      <c r="B183" s="25"/>
      <c r="C183" s="3"/>
      <c r="D183" s="26"/>
      <c r="E183" s="26"/>
      <c r="F183" s="2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25"/>
      <c r="B184" s="25"/>
      <c r="C184" s="3"/>
      <c r="D184" s="26"/>
      <c r="E184" s="26"/>
      <c r="F184" s="2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25"/>
      <c r="B185" s="25"/>
      <c r="C185" s="3"/>
      <c r="D185" s="26"/>
      <c r="E185" s="26"/>
      <c r="F185" s="2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25"/>
      <c r="B186" s="25"/>
      <c r="C186" s="3"/>
      <c r="D186" s="26"/>
      <c r="E186" s="26"/>
      <c r="F186" s="2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25"/>
      <c r="B187" s="25"/>
      <c r="C187" s="3"/>
      <c r="D187" s="26"/>
      <c r="E187" s="26"/>
      <c r="F187" s="2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25"/>
      <c r="B188" s="25"/>
      <c r="C188" s="3"/>
      <c r="D188" s="26"/>
      <c r="E188" s="26"/>
      <c r="F188" s="2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25"/>
      <c r="B189" s="25"/>
      <c r="C189" s="3"/>
      <c r="D189" s="26"/>
      <c r="E189" s="26"/>
      <c r="F189" s="2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25"/>
      <c r="B190" s="25"/>
      <c r="C190" s="3"/>
      <c r="D190" s="26"/>
      <c r="E190" s="26"/>
      <c r="F190" s="2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25"/>
      <c r="B191" s="25"/>
      <c r="C191" s="3"/>
      <c r="D191" s="26"/>
      <c r="E191" s="26"/>
      <c r="F191" s="2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25"/>
      <c r="B192" s="25"/>
      <c r="C192" s="3"/>
      <c r="D192" s="26"/>
      <c r="E192" s="26"/>
      <c r="F192" s="2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25"/>
      <c r="B193" s="25"/>
      <c r="C193" s="3"/>
      <c r="D193" s="26"/>
      <c r="E193" s="26"/>
      <c r="F193" s="2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25"/>
      <c r="B194" s="25"/>
      <c r="C194" s="3"/>
      <c r="D194" s="26"/>
      <c r="E194" s="26"/>
      <c r="F194" s="2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25"/>
      <c r="B195" s="25"/>
      <c r="C195" s="3"/>
      <c r="D195" s="26"/>
      <c r="E195" s="26"/>
      <c r="F195" s="2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25"/>
      <c r="B196" s="25"/>
      <c r="C196" s="3"/>
      <c r="D196" s="26"/>
      <c r="E196" s="26"/>
      <c r="F196" s="2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25"/>
      <c r="B197" s="25"/>
      <c r="C197" s="3"/>
      <c r="D197" s="26"/>
      <c r="E197" s="26"/>
      <c r="F197" s="2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25"/>
      <c r="B198" s="25"/>
      <c r="C198" s="3"/>
      <c r="D198" s="26"/>
      <c r="E198" s="26"/>
      <c r="F198" s="2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25"/>
      <c r="B199" s="25"/>
      <c r="C199" s="3"/>
      <c r="D199" s="26"/>
      <c r="E199" s="26"/>
      <c r="F199" s="2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25"/>
      <c r="B200" s="25"/>
      <c r="C200" s="3"/>
      <c r="D200" s="26"/>
      <c r="E200" s="26"/>
      <c r="F200" s="2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25"/>
      <c r="B201" s="25"/>
      <c r="C201" s="3"/>
      <c r="D201" s="26"/>
      <c r="E201" s="26"/>
      <c r="F201" s="2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25"/>
      <c r="B202" s="25"/>
      <c r="C202" s="3"/>
      <c r="D202" s="26"/>
      <c r="E202" s="26"/>
      <c r="F202" s="2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25"/>
      <c r="B203" s="25"/>
      <c r="C203" s="3"/>
      <c r="D203" s="26"/>
      <c r="E203" s="26"/>
      <c r="F203" s="2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25"/>
      <c r="B204" s="25"/>
      <c r="C204" s="3"/>
      <c r="D204" s="26"/>
      <c r="E204" s="26"/>
      <c r="F204" s="2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25"/>
      <c r="B205" s="25"/>
      <c r="C205" s="3"/>
      <c r="D205" s="26"/>
      <c r="E205" s="26"/>
      <c r="F205" s="2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25"/>
      <c r="B206" s="25"/>
      <c r="C206" s="3"/>
      <c r="D206" s="26"/>
      <c r="E206" s="26"/>
      <c r="F206" s="2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25"/>
      <c r="B207" s="25"/>
      <c r="C207" s="3"/>
      <c r="D207" s="26"/>
      <c r="E207" s="26"/>
      <c r="F207" s="2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25"/>
      <c r="B208" s="25"/>
      <c r="C208" s="3"/>
      <c r="D208" s="26"/>
      <c r="E208" s="26"/>
      <c r="F208" s="2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25"/>
      <c r="B209" s="25"/>
      <c r="C209" s="3"/>
      <c r="D209" s="26"/>
      <c r="E209" s="26"/>
      <c r="F209" s="2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25"/>
      <c r="B210" s="25"/>
      <c r="C210" s="3"/>
      <c r="D210" s="26"/>
      <c r="E210" s="26"/>
      <c r="F210" s="2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25"/>
      <c r="B211" s="25"/>
      <c r="C211" s="3"/>
      <c r="D211" s="26"/>
      <c r="E211" s="26"/>
      <c r="F211" s="2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25"/>
      <c r="B212" s="25"/>
      <c r="C212" s="3"/>
      <c r="D212" s="26"/>
      <c r="E212" s="26"/>
      <c r="F212" s="2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25"/>
      <c r="B213" s="25"/>
      <c r="C213" s="3"/>
      <c r="D213" s="26"/>
      <c r="E213" s="26"/>
      <c r="F213" s="2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25"/>
      <c r="B214" s="25"/>
      <c r="C214" s="3"/>
      <c r="D214" s="26"/>
      <c r="E214" s="26"/>
      <c r="F214" s="2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25"/>
      <c r="B215" s="25"/>
      <c r="C215" s="3"/>
      <c r="D215" s="26"/>
      <c r="E215" s="26"/>
      <c r="F215" s="2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25"/>
      <c r="B216" s="25"/>
      <c r="C216" s="3"/>
      <c r="D216" s="26"/>
      <c r="E216" s="26"/>
      <c r="F216" s="2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25"/>
      <c r="B217" s="25"/>
      <c r="C217" s="3"/>
      <c r="D217" s="26"/>
      <c r="E217" s="26"/>
      <c r="F217" s="2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25"/>
      <c r="B218" s="25"/>
      <c r="C218" s="3"/>
      <c r="D218" s="26"/>
      <c r="E218" s="26"/>
      <c r="F218" s="2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25"/>
      <c r="B219" s="25"/>
      <c r="C219" s="3"/>
      <c r="D219" s="26"/>
      <c r="E219" s="26"/>
      <c r="F219" s="2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25"/>
      <c r="B220" s="25"/>
      <c r="C220" s="3"/>
      <c r="D220" s="26"/>
      <c r="E220" s="26"/>
      <c r="F220" s="2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25"/>
      <c r="B221" s="25"/>
      <c r="C221" s="3"/>
      <c r="D221" s="26"/>
      <c r="E221" s="26"/>
      <c r="F221" s="2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25"/>
      <c r="B222" s="25"/>
      <c r="C222" s="3"/>
      <c r="D222" s="26"/>
      <c r="E222" s="26"/>
      <c r="F222" s="2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25"/>
      <c r="B223" s="25"/>
      <c r="C223" s="3"/>
      <c r="D223" s="26"/>
      <c r="E223" s="26"/>
      <c r="F223" s="2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25"/>
      <c r="B224" s="25"/>
      <c r="C224" s="3"/>
      <c r="D224" s="26"/>
      <c r="E224" s="26"/>
      <c r="F224" s="2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25"/>
      <c r="B225" s="25"/>
      <c r="C225" s="3"/>
      <c r="D225" s="26"/>
      <c r="E225" s="26"/>
      <c r="F225" s="2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25"/>
      <c r="B226" s="25"/>
      <c r="C226" s="3"/>
      <c r="D226" s="26"/>
      <c r="E226" s="26"/>
      <c r="F226" s="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25"/>
      <c r="B227" s="25"/>
      <c r="C227" s="3"/>
      <c r="D227" s="26"/>
      <c r="E227" s="26"/>
      <c r="F227" s="2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25"/>
      <c r="B228" s="25"/>
      <c r="C228" s="3"/>
      <c r="D228" s="26"/>
      <c r="E228" s="26"/>
      <c r="F228" s="2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25"/>
      <c r="B229" s="25"/>
      <c r="C229" s="3"/>
      <c r="D229" s="26"/>
      <c r="E229" s="26"/>
      <c r="F229" s="2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25"/>
      <c r="B230" s="25"/>
      <c r="C230" s="3"/>
      <c r="D230" s="26"/>
      <c r="E230" s="26"/>
      <c r="F230" s="2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25"/>
      <c r="B231" s="25"/>
      <c r="C231" s="3"/>
      <c r="D231" s="26"/>
      <c r="E231" s="26"/>
      <c r="F231" s="2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25"/>
      <c r="B232" s="25"/>
      <c r="C232" s="3"/>
      <c r="D232" s="26"/>
      <c r="E232" s="26"/>
      <c r="F232" s="2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25"/>
      <c r="B233" s="25"/>
      <c r="C233" s="3"/>
      <c r="D233" s="26"/>
      <c r="E233" s="26"/>
      <c r="F233" s="2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25"/>
      <c r="B234" s="25"/>
      <c r="C234" s="3"/>
      <c r="D234" s="26"/>
      <c r="E234" s="26"/>
      <c r="F234" s="2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25"/>
      <c r="B235" s="25"/>
      <c r="C235" s="3"/>
      <c r="D235" s="26"/>
      <c r="E235" s="26"/>
      <c r="F235" s="2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25"/>
      <c r="B236" s="25"/>
      <c r="C236" s="3"/>
      <c r="D236" s="26"/>
      <c r="E236" s="26"/>
      <c r="F236" s="2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25"/>
      <c r="B237" s="25"/>
      <c r="C237" s="3"/>
      <c r="D237" s="26"/>
      <c r="E237" s="26"/>
      <c r="F237" s="2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25"/>
      <c r="B238" s="25"/>
      <c r="C238" s="3"/>
      <c r="D238" s="26"/>
      <c r="E238" s="26"/>
      <c r="F238" s="2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25"/>
      <c r="B239" s="25"/>
      <c r="C239" s="3"/>
      <c r="D239" s="26"/>
      <c r="E239" s="26"/>
      <c r="F239" s="2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25"/>
      <c r="B240" s="25"/>
      <c r="C240" s="3"/>
      <c r="D240" s="26"/>
      <c r="E240" s="26"/>
      <c r="F240" s="2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25"/>
      <c r="B241" s="25"/>
      <c r="C241" s="3"/>
      <c r="D241" s="26"/>
      <c r="E241" s="26"/>
      <c r="F241" s="2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25"/>
      <c r="B242" s="25"/>
      <c r="C242" s="3"/>
      <c r="D242" s="26"/>
      <c r="E242" s="26"/>
      <c r="F242" s="2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25"/>
      <c r="B243" s="25"/>
      <c r="C243" s="3"/>
      <c r="D243" s="26"/>
      <c r="E243" s="26"/>
      <c r="F243" s="2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25"/>
      <c r="B244" s="25"/>
      <c r="C244" s="3"/>
      <c r="D244" s="26"/>
      <c r="E244" s="26"/>
      <c r="F244" s="2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25"/>
      <c r="B245" s="25"/>
      <c r="C245" s="3"/>
      <c r="D245" s="26"/>
      <c r="E245" s="26"/>
      <c r="F245" s="2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25"/>
      <c r="B246" s="25"/>
      <c r="C246" s="3"/>
      <c r="D246" s="26"/>
      <c r="E246" s="26"/>
      <c r="F246" s="2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">
    <mergeCell ref="B3:B13"/>
    <mergeCell ref="B14:B24"/>
    <mergeCell ref="B25:B35"/>
    <mergeCell ref="B36:B46"/>
  </mergeCells>
  <conditionalFormatting sqref="G12">
    <cfRule type="notContainsBlanks" dxfId="5" priority="1">
      <formula>LEN(TRIM(G12))&gt;0</formula>
    </cfRule>
  </conditionalFormatting>
  <drawing r:id="rId1"/>
</worksheet>
</file>