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\\Filer-2\Staff\lucas.desport\Mes documents\postdoc\2. Papers\medians\AR6db_use-misuse\models\TIMES_UserConstraints\"/>
    </mc:Choice>
  </mc:AlternateContent>
  <xr:revisionPtr revIDLastSave="0" documentId="13_ncr:1_{A553B5A1-926B-4DF9-B8D3-50164CECD63D}" xr6:coauthVersionLast="36" xr6:coauthVersionMax="36" xr10:uidLastSave="{00000000-0000-0000-0000-000000000000}"/>
  <bookViews>
    <workbookView xWindow="194130" yWindow="-16320" windowWidth="6795" windowHeight="15840" xr2:uid="{00000000-000D-0000-FFFF-FFFF00000000}"/>
  </bookViews>
  <sheets>
    <sheet name="UC_ESFE" sheetId="2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0" l="1"/>
  <c r="J12" i="20"/>
  <c r="J13" i="20"/>
  <c r="J14" i="20"/>
  <c r="J15" i="20"/>
  <c r="J16" i="20"/>
  <c r="J17" i="20"/>
  <c r="J10" i="20"/>
  <c r="F12" i="20" l="1"/>
  <c r="F13" i="20"/>
  <c r="F14" i="20"/>
  <c r="F15" i="20"/>
  <c r="F16" i="20"/>
  <c r="F17" i="20"/>
  <c r="F19" i="20"/>
  <c r="F20" i="20"/>
  <c r="F21" i="20"/>
  <c r="F22" i="20"/>
  <c r="F23" i="20"/>
  <c r="F24" i="20"/>
  <c r="F25" i="20"/>
  <c r="F26" i="20"/>
  <c r="F11" i="20"/>
  <c r="D18" i="20" l="1"/>
  <c r="I18" i="20" l="1"/>
  <c r="J20" i="20" l="1"/>
  <c r="J21" i="20"/>
  <c r="J22" i="20"/>
  <c r="J23" i="20"/>
  <c r="J24" i="20"/>
  <c r="J25" i="20"/>
  <c r="J26" i="20"/>
  <c r="J19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<sst xmlns="http://schemas.openxmlformats.org/spreadsheetml/2006/main" count="40" uniqueCount="24">
  <si>
    <t>Year</t>
  </si>
  <si>
    <t>UC_N</t>
  </si>
  <si>
    <t>Pset_PN</t>
  </si>
  <si>
    <t>Cset_CN</t>
  </si>
  <si>
    <t>LimType</t>
  </si>
  <si>
    <t>Other_Indexes</t>
  </si>
  <si>
    <t>UC_Desc</t>
  </si>
  <si>
    <t>UC_FLO</t>
  </si>
  <si>
    <t>~UC_SETS: R_S: AFR,AUS,CAN,CSA,CHI,MEX,MEA,WEU,EEU,USA,FSU,ODA,SKO,JPN,IND</t>
  </si>
  <si>
    <t>Cset_Set</t>
  </si>
  <si>
    <t>LO</t>
  </si>
  <si>
    <t>UP</t>
  </si>
  <si>
    <t>Pset_Set</t>
  </si>
  <si>
    <t>~UC_T</t>
  </si>
  <si>
    <t>PRC_FINNRG</t>
  </si>
  <si>
    <t>2030,2040,2050,2060,2070,2080,2090,2100</t>
  </si>
  <si>
    <t>ELC</t>
  </si>
  <si>
    <t>FT*ELC,-FT_SUPELC</t>
  </si>
  <si>
    <t>UC_RHSRTS</t>
  </si>
  <si>
    <t>TRA???*,COM???*,RES???*,IND???*,INM???*,IIS???*,AGR???*,-*CH4*,-*CO2*,-*N2O*,-I*FUEL*,OIL???*,GAS???*,COA???*</t>
  </si>
  <si>
    <t>~UC_SETS: T_E:</t>
  </si>
  <si>
    <t>~UC_SETS: TS_S: FD,FN,FP,WD,WN,WP,RD,RN,RP,SD,SN,SP</t>
  </si>
  <si>
    <t>C1med_ESFE_LO</t>
  </si>
  <si>
    <t>C1med_ESFE_UP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</si>
</sst>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\ _€_-;\-* #,##0\ _€_-;_-* &quot;-&quot;\ _€_-;_-@_-"/>
    <numFmt numFmtId="43" formatCode="_-* #,##0.00\ _€_-;\-* #,##0.00\ _€_-;_-* &quot;-&quot;??\ _€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_-;\-* #,##0_-;_-* &quot;-&quot;_-;_-@_-"/>
    <numFmt numFmtId="170" formatCode="_-* #,##0.00_-;\-* #,##0.00_-;_-* &quot;-&quot;??_-;_-@_-"/>
    <numFmt numFmtId="171" formatCode="_ * #,##0.00_ ;_ * \-#,##0.00_ ;_ * &quot;-&quot;??_ ;_ @_ 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_-[$€]* #,##0.00_-;\-[$€]* #,##0.00_-;_-[$€]* &quot;-&quot;??_-;_-@_-"/>
    <numFmt numFmtId="177" formatCode="_-&quot;$&quot;* #,##0.00_-;\-&quot;$&quot;* #,##0.00_-;_-&quot;$&quot;* &quot;-&quot;??_-;_-@_-"/>
    <numFmt numFmtId="178" formatCode="0.0%"/>
    <numFmt numFmtId="179" formatCode="\(##\);\(##\)"/>
    <numFmt numFmtId="180" formatCode="#,##0.0"/>
    <numFmt numFmtId="181" formatCode="_-[$€-2]\ * #,##0.00_-;\-[$€-2]\ * #,##0.00_-;_-[$€-2]\ * &quot;-&quot;??_-"/>
    <numFmt numFmtId="182" formatCode="#,##0;\-\ #,##0;_-\ &quot;- &quot;"/>
    <numFmt numFmtId="183" formatCode="_-&quot;€&quot;\ * #,##0.00_-;\-&quot;€&quot;\ * #,##0.00_-;_-&quot;€&quot;\ * &quot;-&quot;??_-;_-@_-"/>
    <numFmt numFmtId="184" formatCode="General_)"/>
    <numFmt numFmtId="185" formatCode="m\o\n\th\ d\,\ yyyy"/>
    <numFmt numFmtId="186" formatCode="#.00"/>
    <numFmt numFmtId="187" formatCode="#."/>
    <numFmt numFmtId="188" formatCode="yyyy"/>
    <numFmt numFmtId="189" formatCode="#,###,##0"/>
    <numFmt numFmtId="190" formatCode="0.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0812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4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72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85" fontId="67" fillId="0" borderId="0">
      <protection locked="0"/>
    </xf>
    <xf numFmtId="185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6" fontId="67" fillId="0" borderId="0">
      <protection locked="0"/>
    </xf>
    <xf numFmtId="186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43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9" fontId="55" fillId="0" borderId="0">
      <alignment horizontal="right"/>
    </xf>
    <xf numFmtId="182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80" fontId="56" fillId="66" borderId="27">
      <alignment vertical="center"/>
    </xf>
    <xf numFmtId="178" fontId="57" fillId="66" borderId="27">
      <alignment vertical="center"/>
    </xf>
    <xf numFmtId="180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82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9" fontId="71" fillId="75" borderId="0" applyNumberFormat="0" applyBorder="0">
      <alignment horizontal="right"/>
      <protection locked="0"/>
    </xf>
    <xf numFmtId="189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9" fontId="72" fillId="75" borderId="0" applyNumberFormat="0" applyBorder="0">
      <alignment horizontal="right"/>
      <protection locked="0"/>
    </xf>
    <xf numFmtId="189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9" fontId="73" fillId="75" borderId="0" applyNumberFormat="0" applyBorder="0">
      <alignment horizontal="right"/>
      <protection locked="0"/>
    </xf>
    <xf numFmtId="189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9" fontId="74" fillId="75" borderId="0" applyNumberFormat="0" applyBorder="0">
      <alignment horizontal="right"/>
      <protection locked="0"/>
    </xf>
    <xf numFmtId="189" fontId="75" fillId="75" borderId="0" applyNumberFormat="0" applyBorder="0">
      <alignment horizontal="right"/>
      <protection locked="0"/>
    </xf>
    <xf numFmtId="189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0" fontId="1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/>
    <xf numFmtId="189" fontId="60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9" fontId="71" fillId="75" borderId="0" applyNumberFormat="0" applyBorder="0">
      <alignment horizontal="center"/>
      <protection locked="0"/>
    </xf>
    <xf numFmtId="189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9" fontId="78" fillId="75" borderId="0" applyNumberFormat="0" applyBorder="0">
      <alignment horizontal="center"/>
      <protection locked="0"/>
    </xf>
    <xf numFmtId="189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9" fontId="71" fillId="77" borderId="0" applyNumberFormat="0" applyBorder="0">
      <alignment horizontal="left"/>
      <protection locked="0"/>
    </xf>
    <xf numFmtId="189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9" fontId="79" fillId="75" borderId="0" applyNumberFormat="0" applyBorder="0">
      <alignment horizontal="left"/>
      <protection locked="0"/>
    </xf>
    <xf numFmtId="189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9" fontId="74" fillId="78" borderId="0" applyNumberFormat="0" applyBorder="0">
      <alignment horizontal="right"/>
      <protection locked="0"/>
    </xf>
    <xf numFmtId="189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43" fontId="1" fillId="0" borderId="0" applyFont="0" applyFill="0" applyBorder="0" applyAlignment="0" applyProtection="0"/>
    <xf numFmtId="0" fontId="1" fillId="0" borderId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60" fillId="0" borderId="0" applyBorder="0"/>
    <xf numFmtId="16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189" fontId="60" fillId="0" borderId="0" applyBorder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9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70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8" fontId="90" fillId="0" borderId="0">
      <alignment horizontal="right"/>
    </xf>
    <xf numFmtId="190" fontId="91" fillId="0" borderId="0">
      <alignment horizontal="right"/>
    </xf>
    <xf numFmtId="0" fontId="92" fillId="0" borderId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95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8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4" fillId="2" borderId="0" xfId="1" applyFont="1" applyFill="1" applyAlignment="1">
      <alignment horizontal="left" vertical="center"/>
    </xf>
    <xf numFmtId="0" fontId="0" fillId="0" borderId="0" xfId="0"/>
    <xf numFmtId="0" fontId="5" fillId="34" borderId="0" xfId="0" applyFont="1" applyFill="1" applyBorder="1"/>
    <xf numFmtId="0" fontId="0" fillId="34" borderId="0" xfId="0" applyFill="1" applyBorder="1"/>
    <xf numFmtId="0" fontId="0" fillId="34" borderId="31" xfId="0" applyFill="1" applyBorder="1"/>
    <xf numFmtId="0" fontId="5" fillId="34" borderId="31" xfId="0" applyFont="1" applyFill="1" applyBorder="1"/>
    <xf numFmtId="0" fontId="5" fillId="34" borderId="32" xfId="0" applyFont="1" applyFill="1" applyBorder="1"/>
    <xf numFmtId="0" fontId="0" fillId="0" borderId="0" xfId="0"/>
    <xf numFmtId="0" fontId="4" fillId="2" borderId="0" xfId="1" applyFont="1" applyFill="1" applyAlignment="1">
      <alignment horizontal="left" vertical="center"/>
    </xf>
    <xf numFmtId="10" fontId="5" fillId="34" borderId="0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10" fontId="5" fillId="34" borderId="31" xfId="0" applyNumberFormat="1" applyFont="1" applyFill="1" applyBorder="1"/>
    <xf numFmtId="10" fontId="0" fillId="0" borderId="0" xfId="30811" applyNumberFormat="1" applyFont="1"/>
  </cellXfs>
  <cellStyles count="30812">
    <cellStyle name="20 % - Accent1 2" xfId="10885" xr:uid="{00000000-0005-0000-0000-000001000000}"/>
    <cellStyle name="20 % - Accent2 2" xfId="10886" xr:uid="{00000000-0005-0000-0000-000003000000}"/>
    <cellStyle name="20 % - Accent3 2" xfId="10887" xr:uid="{00000000-0005-0000-0000-000005000000}"/>
    <cellStyle name="20 % - Accent4 2" xfId="10888" xr:uid="{00000000-0005-0000-0000-000007000000}"/>
    <cellStyle name="20 % - Accent5 2" xfId="10889" xr:uid="{00000000-0005-0000-0000-000009000000}"/>
    <cellStyle name="20 % - Accent6 2" xfId="10890" xr:uid="{00000000-0005-0000-0000-00000B000000}"/>
    <cellStyle name="20% - Accent1" xfId="18" builtinId="30" customBuiltin="1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" xfId="21" builtinId="34" customBuiltin="1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" xfId="24" builtinId="38" customBuiltin="1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" xfId="27" builtinId="42" customBuiltin="1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" xfId="30" builtinId="46" customBuiltin="1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" xfId="33" builtinId="50" customBuiltin="1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 2" xfId="10891" xr:uid="{00000000-0005-0000-0000-00000D000000}"/>
    <cellStyle name="40 % - Accent2 2" xfId="10892" xr:uid="{00000000-0005-0000-0000-00000F000000}"/>
    <cellStyle name="40 % - Accent3 2" xfId="10893" xr:uid="{00000000-0005-0000-0000-000011000000}"/>
    <cellStyle name="40 % - Accent4 2" xfId="10894" xr:uid="{00000000-0005-0000-0000-000013000000}"/>
    <cellStyle name="40 % - Accent5 2" xfId="10895" xr:uid="{00000000-0005-0000-0000-000015000000}"/>
    <cellStyle name="40 % - Accent6 2" xfId="10896" xr:uid="{00000000-0005-0000-0000-000017000000}"/>
    <cellStyle name="40% - Accent1" xfId="19" builtinId="31" customBuiltin="1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" xfId="22" builtinId="35" customBuiltin="1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" xfId="25" builtinId="39" customBuiltin="1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" xfId="28" builtinId="43" customBuiltin="1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" xfId="31" builtinId="47" customBuiltin="1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" xfId="34" builtinId="51" customBuiltin="1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 2" xfId="10914" xr:uid="{00000000-0005-0000-0000-000031000000}"/>
    <cellStyle name="Bad" xfId="7" builtinId="27" customBuiltin="1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ation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heck Cell" xfId="12" builtinId="23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12143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3" xfId="28587" xr:uid="{7BD7B8D5-DF0E-45C6-B831-3D39DE15C972}"/>
    <cellStyle name="Comma 2 2 4" xfId="19063" xr:uid="{00000000-0005-0000-0000-00003A000000}"/>
    <cellStyle name="Comma 2 2 5" xfId="28406" xr:uid="{00000000-0005-0000-0000-00003A000000}"/>
    <cellStyle name="Comma 2 20" xfId="19062" xr:uid="{00000000-0005-0000-0000-000039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3" xfId="29407" xr:uid="{D68D0CC8-B6BF-4C9A-A5E6-8EE522A9A3CC}"/>
    <cellStyle name="Comma 2 3 3" xfId="19245" xr:uid="{00EBCB84-0C7E-4F83-ADC7-43AB8EF4C163}"/>
    <cellStyle name="Comma 2 3 4" xfId="28588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4" xr:uid="{00000000-0005-0000-0000-000040000000}"/>
    <cellStyle name="Euro 3 2" xfId="9720" xr:uid="{37043286-78D6-421D-9E43-88A916E1EF04}"/>
    <cellStyle name="Euro 3 2 2" xfId="20150" xr:uid="{37043286-78D6-421D-9E43-88A916E1EF04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5" xr:uid="{00000000-0005-0000-0000-000041000000}"/>
    <cellStyle name="Euro 4 2" xfId="9721" xr:uid="{D60EE2E4-D8B4-4BCD-AFD9-38A5F04C28A5}"/>
    <cellStyle name="Euro 4 2 2" xfId="20151" xr:uid="{D60EE2E4-D8B4-4BCD-AFD9-38A5F04C28A5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3" xfId="28675" xr:uid="{D8560830-8B74-40D5-AB0D-066224544D57}"/>
    <cellStyle name="Euro 4 4" xfId="19069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3" xfId="28447" xr:uid="{00000000-0005-0000-0000-000042000000}"/>
    <cellStyle name="Euro 6" xfId="19064" xr:uid="{00000000-0005-0000-0000-00003C000000}"/>
    <cellStyle name="Euro 7" xfId="28407" xr:uid="{00000000-0005-0000-0000-00003C000000}"/>
    <cellStyle name="Explanatory Text" xfId="15" builtinId="53" customBuiltin="1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" xfId="6" builtinId="26" customBuiltin="1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" xfId="2" builtinId="16" customBuiltin="1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" xfId="3" builtinId="17" customBuiltin="1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" xfId="4" builtinId="18" customBuiltin="1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" xfId="5" builtinId="19" customBuiltin="1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" xfId="8" builtinId="20" customBuiltin="1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" xfId="11" builtinId="24" customBuiltin="1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4" xfId="21501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4" xfId="12184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4" xfId="21502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4" xfId="12185" xr:uid="{00000000-0005-0000-0000-000004000000}"/>
    <cellStyle name="Millares 4" xfId="12149" xr:uid="{00000000-0005-0000-0000-000012000000}"/>
    <cellStyle name="Millares 4 2" xfId="21472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3" xfId="21473" xr:uid="{00000000-0005-0000-0000-000013000000}"/>
    <cellStyle name="Milliers 10" xfId="40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8" xfId="21503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9" xfId="21479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8" xfId="21478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5" xfId="21528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3" xfId="12188" xr:uid="{00000000-0005-0000-0000-000006000000}"/>
    <cellStyle name="Milliers 2 2" xfId="42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2" xfId="21480" xr:uid="{00000000-0005-0000-0000-000007000000}"/>
    <cellStyle name="Milliers 2 2 2" xfId="43" xr:uid="{00000000-0005-0000-0000-000008000000}"/>
    <cellStyle name="Milliers 2 2 2 10" xfId="21537" xr:uid="{00000000-0005-0000-0000-000008000000}"/>
    <cellStyle name="Milliers 2 2 2 11" xfId="21481" xr:uid="{00000000-0005-0000-0000-000008000000}"/>
    <cellStyle name="Milliers 2 2 2 2" xfId="3945" xr:uid="{00000000-0005-0000-0000-000008000000}"/>
    <cellStyle name="Milliers 2 2 2 2 10" xfId="21506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4" xr:uid="{00000000-0005-0000-0000-000009000000}"/>
    <cellStyle name="Milliers 2 2 3 10" xfId="21482" xr:uid="{00000000-0005-0000-0000-000009000000}"/>
    <cellStyle name="Milliers 2 2 3 2" xfId="3946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9" xfId="21507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4" xfId="3944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9" xfId="21505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5" xr:uid="{00000000-0005-0000-0000-00000A000000}"/>
    <cellStyle name="Milliers 2 3 10" xfId="21539" xr:uid="{00000000-0005-0000-0000-00000A000000}"/>
    <cellStyle name="Milliers 2 3 11" xfId="21483" xr:uid="{00000000-0005-0000-0000-00000A000000}"/>
    <cellStyle name="Milliers 2 3 2" xfId="3947" xr:uid="{00000000-0005-0000-0000-00000A000000}"/>
    <cellStyle name="Milliers 2 3 2 10" xfId="21508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6" xr:uid="{00000000-0005-0000-0000-00000B000000}"/>
    <cellStyle name="Milliers 2 4 10" xfId="21484" xr:uid="{00000000-0005-0000-0000-00000B000000}"/>
    <cellStyle name="Milliers 2 4 2" xfId="47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8" xfId="21510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9" xfId="21485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8" xfId="21509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5" xfId="48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8" xfId="21511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9" xfId="21486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8" xfId="21504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4" xfId="21533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5" xfId="21529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3" xfId="12196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3" xfId="21487" xr:uid="{00000000-0005-0000-0000-00000F000000}"/>
    <cellStyle name="Milliers 3 2 2" xfId="3952" xr:uid="{00000000-0005-0000-0000-00000F000000}"/>
    <cellStyle name="Milliers 3 2 2 10" xfId="24971" xr:uid="{00000000-0005-0000-0000-00000F000000}"/>
    <cellStyle name="Milliers 3 2 2 11" xfId="21513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4" xfId="21531" xr:uid="{00000000-0005-0000-0000-0000FE010000}"/>
    <cellStyle name="Milliers 3 3" xfId="51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2" xfId="21488" xr:uid="{00000000-0005-0000-0000-000010000000}"/>
    <cellStyle name="Milliers 3 3 2" xfId="3953" xr:uid="{00000000-0005-0000-0000-000010000000}"/>
    <cellStyle name="Milliers 3 3 2 10" xfId="21514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4" xfId="21532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2" xr:uid="{00000000-0005-0000-0000-000011000000}"/>
    <cellStyle name="Milliers 3 4 10" xfId="21545" xr:uid="{00000000-0005-0000-0000-000011000000}"/>
    <cellStyle name="Milliers 3 4 11" xfId="21489" xr:uid="{00000000-0005-0000-0000-000011000000}"/>
    <cellStyle name="Milliers 3 4 2" xfId="53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8" xfId="21516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9" xfId="21490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8" xfId="21515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4" xfId="21530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4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8" xfId="21517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9" xfId="21491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8" xfId="21512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2" xfId="12202" xr:uid="{00000000-0005-0000-0000-000014000000}"/>
    <cellStyle name="Milliers 4 2" xfId="56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2" xfId="21492" xr:uid="{00000000-0005-0000-0000-000015000000}"/>
    <cellStyle name="Milliers 4 2 2" xfId="3958" xr:uid="{00000000-0005-0000-0000-000015000000}"/>
    <cellStyle name="Milliers 4 2 2 10" xfId="24977" xr:uid="{00000000-0005-0000-0000-000015000000}"/>
    <cellStyle name="Milliers 4 2 2 11" xfId="21519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7" xr:uid="{00000000-0005-0000-0000-000016000000}"/>
    <cellStyle name="Milliers 4 3 10" xfId="21549" xr:uid="{00000000-0005-0000-0000-000016000000}"/>
    <cellStyle name="Milliers 4 3 11" xfId="21493" xr:uid="{00000000-0005-0000-0000-000016000000}"/>
    <cellStyle name="Milliers 4 3 2" xfId="3959" xr:uid="{00000000-0005-0000-0000-000016000000}"/>
    <cellStyle name="Milliers 4 3 2 10" xfId="21520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7" xr:uid="{00000000-0005-0000-0000-000014000000}"/>
    <cellStyle name="Milliers 4 4 10" xfId="21518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2" xfId="21494" xr:uid="{00000000-0005-0000-0000-000017000000}"/>
    <cellStyle name="Milliers 5 2" xfId="59" xr:uid="{00000000-0005-0000-0000-000018000000}"/>
    <cellStyle name="Milliers 5 2 10" xfId="21551" xr:uid="{00000000-0005-0000-0000-000018000000}"/>
    <cellStyle name="Milliers 5 2 11" xfId="21495" xr:uid="{00000000-0005-0000-0000-000018000000}"/>
    <cellStyle name="Milliers 5 2 2" xfId="3961" xr:uid="{00000000-0005-0000-0000-000018000000}"/>
    <cellStyle name="Milliers 5 2 2 10" xfId="21522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0" xr:uid="{00000000-0005-0000-0000-000019000000}"/>
    <cellStyle name="Milliers 5 3 10" xfId="21496" xr:uid="{00000000-0005-0000-0000-000019000000}"/>
    <cellStyle name="Milliers 5 3 2" xfId="3962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9" xfId="21523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4" xfId="3960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9" xfId="21521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1" xr:uid="{00000000-0005-0000-0000-00001A000000}"/>
    <cellStyle name="Milliers 6 10" xfId="21553" xr:uid="{00000000-0005-0000-0000-00001A000000}"/>
    <cellStyle name="Milliers 6 11" xfId="21497" xr:uid="{00000000-0005-0000-0000-00001A000000}"/>
    <cellStyle name="Milliers 6 2" xfId="62" xr:uid="{00000000-0005-0000-0000-00001B000000}"/>
    <cellStyle name="Milliers 6 2 10" xfId="21498" xr:uid="{00000000-0005-0000-0000-00001B000000}"/>
    <cellStyle name="Milliers 6 2 2" xfId="3964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9" xfId="21525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3" xfId="3963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9" xfId="21524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499" xr:uid="{00000000-0005-0000-0000-000021000000}"/>
    <cellStyle name="Milliers 8 2" xfId="69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8" xfId="21527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9" xfId="21500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8" xfId="21526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69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2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5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8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1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2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89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5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3999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3" xfId="12248" xr:uid="{00000000-0005-0000-0000-000048000000}"/>
    <cellStyle name="Normal 10 2 4" xfId="21592" xr:uid="{00000000-0005-0000-0000-000048000000}"/>
    <cellStyle name="Normal 10 20" xfId="3984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0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7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3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0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2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29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6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2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39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1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8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5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1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8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0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8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4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6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2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6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4" xfId="21679" xr:uid="{00000000-0005-0000-0000-00009F000000}"/>
    <cellStyle name="Normal 11 20" xfId="4071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4" xfId="21680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7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4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0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7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09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6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3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19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6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8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5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2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8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5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7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5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1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8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1" xfId="21760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6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8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8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4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49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0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0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4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2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2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8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5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4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49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1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4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3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1" xr:uid="{00000000-0005-0000-0000-0000AA010000}"/>
    <cellStyle name="Normal 2 10 3 10" xfId="21889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3" xfId="12547" xr:uid="{00000000-0005-0000-0000-0000AC010000}"/>
    <cellStyle name="Normal 2 10 3 2 2 4" xfId="21891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8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3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5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8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7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2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4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6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79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1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6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2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3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89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2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2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3" xr:uid="{00000000-0005-0000-0000-0000D4010000}"/>
    <cellStyle name="Normal 2 11 2 10" xfId="21931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0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5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7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0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399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7" xr:uid="{00000000-0005-0000-0000-0000E2010000}"/>
    <cellStyle name="Normal 2 11 3 10" xfId="21945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4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19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1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4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3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8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0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2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5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7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2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8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49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5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8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8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59" xr:uid="{00000000-0005-0000-0000-00000C020000}"/>
    <cellStyle name="Normal 2 12 2 10" xfId="21987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6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0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1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3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6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5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3" xr:uid="{00000000-0005-0000-0000-00001A020000}"/>
    <cellStyle name="Normal 2 12 3 10" xfId="22001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0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5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7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0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69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4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6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8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1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3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8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4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5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1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4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4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5" xr:uid="{00000000-0005-0000-0000-000044020000}"/>
    <cellStyle name="Normal 2 13 2 10" xfId="22043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2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7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19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2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1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29" xr:uid="{00000000-0005-0000-0000-000052020000}"/>
    <cellStyle name="Normal 2 13 3 10" xfId="22057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6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1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3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6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5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0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2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4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7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39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4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0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1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7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0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0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1" xr:uid="{00000000-0005-0000-0000-00007C020000}"/>
    <cellStyle name="Normal 2 14 2 10" xfId="22099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8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3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5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8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7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5" xr:uid="{00000000-0005-0000-0000-00008A020000}"/>
    <cellStyle name="Normal 2 14 3 10" xfId="22113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2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7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89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2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1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6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8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0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3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5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0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6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7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3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6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6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7" xr:uid="{00000000-0005-0000-0000-0000B4020000}"/>
    <cellStyle name="Normal 2 15 2 10" xfId="22155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4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29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1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4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3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1" xr:uid="{00000000-0005-0000-0000-0000C2020000}"/>
    <cellStyle name="Normal 2 15 3 10" xfId="22169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8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3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5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8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7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2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4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6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59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1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6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2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3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69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2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2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3" xr:uid="{00000000-0005-0000-0000-0000EC020000}"/>
    <cellStyle name="Normal 2 16 2 10" xfId="22211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0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5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7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0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79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7" xr:uid="{00000000-0005-0000-0000-0000FA020000}"/>
    <cellStyle name="Normal 2 16 3 10" xfId="22225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4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699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1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4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3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8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0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2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5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7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2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8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29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5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8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8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39" xr:uid="{00000000-0005-0000-0000-000024030000}"/>
    <cellStyle name="Normal 2 17 2 10" xfId="22267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6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1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3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6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5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3" xr:uid="{00000000-0005-0000-0000-000032030000}"/>
    <cellStyle name="Normal 2 17 3 10" xfId="22281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0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5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7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0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49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4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6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8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1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3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8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4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5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1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4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5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2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7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799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2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1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6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1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3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6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5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0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2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4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7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19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4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0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1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7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0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1" xr:uid="{00000000-0005-0000-0000-000094030000}"/>
    <cellStyle name="Normal 2 19 2 10" xfId="22379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8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3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5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8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7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5" xr:uid="{00000000-0005-0000-0000-0000A2030000}"/>
    <cellStyle name="Normal 2 19 3 10" xfId="22393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2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7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69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2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1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6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8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0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3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5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0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6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7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3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6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5" xfId="4905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3" xfId="4910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2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6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5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1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3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8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49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3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3" xfId="8790" xr:uid="{65BCE6C3-9161-4C00-99F0-BFC106A41123}"/>
    <cellStyle name="Normal 2 2 2 3 4" xfId="13133" xr:uid="{00000000-0005-0000-0000-000013040000}"/>
    <cellStyle name="Normal 2 2 2 3 5" xfId="22477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79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2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2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1" xr:uid="{00000000-0005-0000-0000-000028040000}"/>
    <cellStyle name="Normal 2 2 3 2 7" xfId="25924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7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8" xr:uid="{00000000-0005-0000-0000-000029040000}"/>
    <cellStyle name="Normal 2 2 4 8" xfId="22492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1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4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7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2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0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3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6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1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59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2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5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0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8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1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4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09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19" xr:uid="{00000000-0005-0000-0000-0000A0040000}"/>
    <cellStyle name="Normal 2 20 2 10" xfId="22547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6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1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3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6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5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3" xr:uid="{00000000-0005-0000-0000-0000AE040000}"/>
    <cellStyle name="Normal 2 20 3 10" xfId="22561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0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5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7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0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29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4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6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8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1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3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8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4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5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1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4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5" xr:uid="{00000000-0005-0000-0000-0000D8040000}"/>
    <cellStyle name="Normal 2 21 2 10" xfId="22603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2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7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79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2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1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89" xr:uid="{00000000-0005-0000-0000-0000E6040000}"/>
    <cellStyle name="Normal 2 21 3 10" xfId="22617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6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1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3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6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5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0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2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4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7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199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4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0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1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7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0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1" xr:uid="{00000000-0005-0000-0000-000010050000}"/>
    <cellStyle name="Normal 2 22 2 10" xfId="22659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8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3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5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8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7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5" xr:uid="{00000000-0005-0000-0000-00001E050000}"/>
    <cellStyle name="Normal 2 22 3 10" xfId="22673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2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7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49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2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1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6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8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0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3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5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0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6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7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3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6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6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2" xfId="1387" xr:uid="{00000000-0005-0000-0000-000048050000}"/>
    <cellStyle name="Normal 2 23 2 10" xfId="22715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4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89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1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4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3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1" xr:uid="{00000000-0005-0000-0000-000056050000}"/>
    <cellStyle name="Normal 2 23 3 10" xfId="22729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8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3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5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8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7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2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4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6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19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1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6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2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3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29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2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2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3" xr:uid="{00000000-0005-0000-0000-000080050000}"/>
    <cellStyle name="Normal 2 24 2 10" xfId="22771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0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5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7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0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39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7" xr:uid="{00000000-0005-0000-0000-00008E050000}"/>
    <cellStyle name="Normal 2 24 3 10" xfId="22785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4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59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1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4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3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8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0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2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5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7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2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8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89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5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8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8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499" xr:uid="{00000000-0005-0000-0000-0000B8050000}"/>
    <cellStyle name="Normal 2 25 2 10" xfId="22827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6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1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3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6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5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3" xr:uid="{00000000-0005-0000-0000-0000C6050000}"/>
    <cellStyle name="Normal 2 25 3 10" xfId="22841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0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5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7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0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09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4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6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8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1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3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8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4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5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1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4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4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5" xr:uid="{00000000-0005-0000-0000-0000F0050000}"/>
    <cellStyle name="Normal 2 26 2 10" xfId="22883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2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7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59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2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1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69" xr:uid="{00000000-0005-0000-0000-0000FE050000}"/>
    <cellStyle name="Normal 2 26 3 10" xfId="22897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6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1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3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6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5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0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2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4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7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79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4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0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1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7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0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0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1" xr:uid="{00000000-0005-0000-0000-000028060000}"/>
    <cellStyle name="Normal 2 27 2 10" xfId="22939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8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3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5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8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7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5" xr:uid="{00000000-0005-0000-0000-000036060000}"/>
    <cellStyle name="Normal 2 27 3 10" xfId="22953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2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7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29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2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1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6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8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0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3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5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0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6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7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3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6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6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7" xr:uid="{00000000-0005-0000-0000-000060060000}"/>
    <cellStyle name="Normal 2 28 2 10" xfId="22995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4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69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1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4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3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1" xr:uid="{00000000-0005-0000-0000-00006E060000}"/>
    <cellStyle name="Normal 2 28 3 10" xfId="23009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8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3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5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8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7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2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4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6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599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1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6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2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3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09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2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2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3" xr:uid="{00000000-0005-0000-0000-000098060000}"/>
    <cellStyle name="Normal 2 29 2 10" xfId="23051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0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5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7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0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19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7" xr:uid="{00000000-0005-0000-0000-0000A6060000}"/>
    <cellStyle name="Normal 2 29 3 10" xfId="23065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4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39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1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4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3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8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0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2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5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7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2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8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69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5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8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5" xfId="5676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3" xfId="5681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3" xfId="5683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6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5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0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5" xfId="5690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3" xfId="5695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3" xfId="5697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0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89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7" xr:uid="{00000000-0005-0000-0000-0000EC060000}"/>
    <cellStyle name="Normal 2 3 4 10" xfId="23134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3" xfId="5706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3" xfId="5708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1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3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8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6" xfId="5714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5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6" xfId="5721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4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5" xr:uid="{00000000-0005-0000-0000-000008070000}"/>
    <cellStyle name="Normal 2 30 2 10" xfId="23162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2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7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39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2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1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49" xr:uid="{00000000-0005-0000-0000-000016070000}"/>
    <cellStyle name="Normal 2 30 3 10" xfId="23176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6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1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3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6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5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0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2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4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7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59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4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0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1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7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0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0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1" xr:uid="{00000000-0005-0000-0000-000040070000}"/>
    <cellStyle name="Normal 2 31 2 10" xfId="23218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8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3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5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8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7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5" xr:uid="{00000000-0005-0000-0000-00004E070000}"/>
    <cellStyle name="Normal 2 31 3 10" xfId="23232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2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7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09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2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1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6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8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0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3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5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0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6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7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3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6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6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7" xr:uid="{00000000-0005-0000-0000-000078070000}"/>
    <cellStyle name="Normal 2 32 2 10" xfId="23274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4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49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1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4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3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1" xr:uid="{00000000-0005-0000-0000-000086070000}"/>
    <cellStyle name="Normal 2 32 3 10" xfId="23288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8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3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5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8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7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2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4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6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79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1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6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2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3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89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2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2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3" xr:uid="{00000000-0005-0000-0000-0000B0070000}"/>
    <cellStyle name="Normal 2 33 2 10" xfId="23330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0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5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7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0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899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7" xr:uid="{00000000-0005-0000-0000-0000BE070000}"/>
    <cellStyle name="Normal 2 33 3 10" xfId="23344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4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19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1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4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3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8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0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2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5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7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2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8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49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5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8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8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59" xr:uid="{00000000-0005-0000-0000-0000E8070000}"/>
    <cellStyle name="Normal 2 34 2 10" xfId="23386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6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1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3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6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5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3" xr:uid="{00000000-0005-0000-0000-0000F6070000}"/>
    <cellStyle name="Normal 2 34 3 10" xfId="23400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0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5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7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0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69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4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6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8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1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3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8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4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5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1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4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4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5" xr:uid="{00000000-0005-0000-0000-000020080000}"/>
    <cellStyle name="Normal 2 35 2 10" xfId="23442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2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7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19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2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1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29" xr:uid="{00000000-0005-0000-0000-00002E080000}"/>
    <cellStyle name="Normal 2 35 3 10" xfId="23456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6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1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3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6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5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0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2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4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7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39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4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0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1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7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0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0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1" xr:uid="{00000000-0005-0000-0000-000058080000}"/>
    <cellStyle name="Normal 2 36 2 10" xfId="23498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8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3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5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8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7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5" xr:uid="{00000000-0005-0000-0000-000066080000}"/>
    <cellStyle name="Normal 2 36 3 10" xfId="23512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2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7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89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2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1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6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8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0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3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5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0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6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7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3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6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6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7" xr:uid="{00000000-0005-0000-0000-000090080000}"/>
    <cellStyle name="Normal 2 37 2 10" xfId="23554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4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29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1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4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3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1" xr:uid="{00000000-0005-0000-0000-00009E080000}"/>
    <cellStyle name="Normal 2 37 3 10" xfId="23568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8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3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5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8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7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2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4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6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59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1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6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2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3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69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2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5" xfId="6182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3" xfId="6187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89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2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8" xfId="6181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5" xfId="6196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3" xfId="6201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3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6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8" xfId="6195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7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3" xfId="6212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3" xfId="6214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7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09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4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6" xfId="6220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1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6" xfId="6227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1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0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4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7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8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3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5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59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7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3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3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79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1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8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7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1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4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5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0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2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6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4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0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0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6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8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1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5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6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0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3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0" xr:uid="{00000000-0005-0000-0000-0000A1090000}"/>
    <cellStyle name="Normal 2 5 2 10" xfId="23776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7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2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4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7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6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4" xr:uid="{00000000-0005-0000-0000-0000AF090000}"/>
    <cellStyle name="Normal 2 5 3 10" xfId="23790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1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6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8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1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0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8" xr:uid="{00000000-0005-0000-0000-0000BD090000}"/>
    <cellStyle name="Normal 2 5 4 10" xfId="23804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5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7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29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2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4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39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5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6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2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5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3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0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7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5" xr:uid="{00000000-0005-0000-0000-0000EC090000}"/>
    <cellStyle name="Normal 2 6 2 10" xfId="23845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2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7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79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2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1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89" xr:uid="{00000000-0005-0000-0000-0000FA090000}"/>
    <cellStyle name="Normal 2 6 3 10" xfId="23859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6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1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3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6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5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3" xr:uid="{00000000-0005-0000-0000-0000080A0000}"/>
    <cellStyle name="Normal 2 6 4 10" xfId="23873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0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2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4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7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499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4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0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1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7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0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1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1" xr:uid="{00000000-0005-0000-0000-0000240A0000}"/>
    <cellStyle name="Normal 2 7 2 10" xfId="23901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8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3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5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8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7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5" xr:uid="{00000000-0005-0000-0000-0000320A0000}"/>
    <cellStyle name="Normal 2 7 3 10" xfId="23915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2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7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49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2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1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59" xr:uid="{00000000-0005-0000-0000-0000400A0000}"/>
    <cellStyle name="Normal 2 7 4 10" xfId="23929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6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8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0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3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5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0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6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7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3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6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6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7" xr:uid="{00000000-0005-0000-0000-00005C0A0000}"/>
    <cellStyle name="Normal 2 8 2 10" xfId="23957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4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89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1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4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3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1" xr:uid="{00000000-0005-0000-0000-00006A0A0000}"/>
    <cellStyle name="Normal 2 8 3 10" xfId="23971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8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3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5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8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7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2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4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6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19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1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6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2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3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29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2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2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3" xr:uid="{00000000-0005-0000-0000-0000940A0000}"/>
    <cellStyle name="Normal 2 9 2 10" xfId="24013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0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5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7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0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39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7" xr:uid="{00000000-0005-0000-0000-0000A20A0000}"/>
    <cellStyle name="Normal 2 9 3 10" xfId="24027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4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59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1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4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3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8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0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2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5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7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2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8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89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5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8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8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5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5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2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8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5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1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2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8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7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2" xfId="14785" xr:uid="{00000000-0005-0000-0000-0000580B0000}"/>
    <cellStyle name="Normal 3 5 13" xfId="24129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39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6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2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49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1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8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5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1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8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0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7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4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0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7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89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8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7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1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3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8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8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0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6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0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9" xfId="6965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0" xr:uid="{00000000-0005-0000-0000-0000EF0B0000}"/>
    <cellStyle name="Normal 4 5 12" xfId="24224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0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7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3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0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2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09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6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2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19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1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8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5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1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8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0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8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4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89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3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4" xr:uid="{00000000-0005-0000-0000-0000430C0000}"/>
    <cellStyle name="Normal 43 10" xfId="24296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0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8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7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4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1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1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7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4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09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1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8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4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8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9" xfId="7143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8" xr:uid="{00000000-0005-0000-0000-0000A10C0000}"/>
    <cellStyle name="Normal 5 5 10" xfId="15015" xr:uid="{00000000-0005-0000-0000-0000A10C0000}"/>
    <cellStyle name="Normal 5 5 11" xfId="24359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8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5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1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8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0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7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4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0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7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199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6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3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09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6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8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6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2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0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3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6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3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1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4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7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4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0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5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7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09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6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2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3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29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0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6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49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5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59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4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69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69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6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2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79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1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8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5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1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8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0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7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4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0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7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19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7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3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4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0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1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7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8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4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5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1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2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8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69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5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6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2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3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79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0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6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7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3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5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1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5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0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4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5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5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2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8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5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7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4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1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7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4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6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3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0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6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3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5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3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79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0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6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7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3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1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09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0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3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2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6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2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29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5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39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4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8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49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49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6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2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59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1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8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5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1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8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0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7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4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0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7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699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7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3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6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2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3" xfId="15508" xr:uid="{00000000-0005-0000-0000-0000CC0E0000}"/>
    <cellStyle name="Normal 9 11 4" xfId="24852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6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4" xfId="24863" xr:uid="{00000000-0005-0000-0000-0000D70E0000}"/>
    <cellStyle name="Normal 9 20" xfId="7711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7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4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0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7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49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6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3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59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6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8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5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2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8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5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7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5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1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" xfId="9" builtinId="21" customBuiltin="1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" xfId="30811" builtinId="5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6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5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09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4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6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3" xfId="15603" xr:uid="{00000000-0005-0000-0000-0000320F0000}"/>
    <cellStyle name="Pourcentage 5 2 4" xfId="24947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19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2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5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8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0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 2" xfId="10964" xr:uid="{00000000-0005-0000-0000-000040050000}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Warning Text" xfId="13" builtinId="11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B1B2-75F1-4E89-B1E9-83509903BC84}">
  <dimension ref="B3:O33"/>
  <sheetViews>
    <sheetView tabSelected="1" topLeftCell="A7" workbookViewId="0">
      <selection activeCell="B19" sqref="B19"/>
    </sheetView>
  </sheetViews>
  <sheetFormatPr defaultColWidth="11.42578125" defaultRowHeight="15"/>
  <cols>
    <col min="2" max="2" width="17" customWidth="1"/>
    <col min="4" max="4" width="11.42578125" style="3"/>
    <col min="6" max="6" width="12.85546875" style="3" bestFit="1" customWidth="1"/>
    <col min="10" max="10" width="11.42578125" style="9"/>
  </cols>
  <sheetData>
    <row r="3" spans="2:15">
      <c r="B3" s="1" t="s">
        <v>20</v>
      </c>
      <c r="C3" s="1"/>
      <c r="D3" s="1"/>
      <c r="E3" s="3"/>
      <c r="G3" s="3"/>
      <c r="H3" s="3"/>
      <c r="I3" s="3"/>
      <c r="K3" s="3"/>
      <c r="L3" s="3"/>
    </row>
    <row r="4" spans="2:15" s="14" customFormat="1">
      <c r="B4" s="1" t="s">
        <v>21</v>
      </c>
      <c r="C4" s="1"/>
      <c r="D4" s="1"/>
    </row>
    <row r="5" spans="2:15">
      <c r="B5" s="1" t="s">
        <v>8</v>
      </c>
      <c r="C5" s="1"/>
      <c r="D5" s="1"/>
      <c r="E5" s="3"/>
      <c r="G5" s="3"/>
      <c r="H5" s="3"/>
      <c r="I5" s="3"/>
      <c r="K5" s="3"/>
      <c r="L5" s="3"/>
    </row>
    <row r="6" spans="2:15">
      <c r="B6" s="3"/>
      <c r="C6" s="3"/>
      <c r="E6" s="3"/>
      <c r="G6" s="3"/>
      <c r="H6" s="3"/>
      <c r="I6" s="3"/>
      <c r="K6" s="3"/>
      <c r="L6" s="3"/>
    </row>
    <row r="7" spans="2:15">
      <c r="B7" s="3"/>
      <c r="C7" s="3"/>
      <c r="E7" s="3"/>
      <c r="G7" s="3"/>
      <c r="H7" s="3"/>
      <c r="I7" s="1" t="s">
        <v>13</v>
      </c>
      <c r="K7" s="3"/>
      <c r="L7" s="3"/>
    </row>
    <row r="8" spans="2:15">
      <c r="B8" s="2" t="s">
        <v>1</v>
      </c>
      <c r="C8" s="2" t="s">
        <v>12</v>
      </c>
      <c r="D8" s="2" t="s">
        <v>2</v>
      </c>
      <c r="E8" s="2" t="s">
        <v>9</v>
      </c>
      <c r="F8" s="2" t="s">
        <v>3</v>
      </c>
      <c r="G8" s="2" t="s">
        <v>4</v>
      </c>
      <c r="H8" s="2" t="s">
        <v>5</v>
      </c>
      <c r="I8" s="2" t="s">
        <v>0</v>
      </c>
      <c r="J8" s="10" t="s">
        <v>7</v>
      </c>
      <c r="K8" s="2" t="s">
        <v>18</v>
      </c>
      <c r="L8" s="2" t="s">
        <v>6</v>
      </c>
    </row>
    <row r="9" spans="2:15">
      <c r="B9" s="4" t="s">
        <v>22</v>
      </c>
      <c r="C9" s="4"/>
      <c r="D9" s="4" t="s">
        <v>17</v>
      </c>
      <c r="E9" s="4"/>
      <c r="F9" s="4" t="s">
        <v>16</v>
      </c>
      <c r="G9" s="4" t="s">
        <v>10</v>
      </c>
      <c r="H9" s="4"/>
      <c r="I9" s="4" t="s">
        <v>15</v>
      </c>
      <c r="J9" s="4">
        <v>1</v>
      </c>
      <c r="K9" s="4">
        <v>0</v>
      </c>
      <c r="L9" s="4"/>
    </row>
    <row r="10" spans="2:15" s="12" customFormat="1">
      <c r="B10" s="4"/>
      <c r="C10" s="4" t="s">
        <v>14</v>
      </c>
      <c r="D10" s="4"/>
      <c r="E10" s="4"/>
      <c r="F10" s="4" t="s">
        <v>19</v>
      </c>
      <c r="G10" s="4"/>
      <c r="H10" s="4"/>
      <c r="I10" s="4">
        <v>2030</v>
      </c>
      <c r="J10" s="11">
        <f>-N11*0.999</f>
        <v>-0.26540375750960471</v>
      </c>
      <c r="K10" s="4"/>
      <c r="L10" s="5"/>
      <c r="M10" s="14"/>
    </row>
    <row r="11" spans="2:15">
      <c r="B11" s="4"/>
      <c r="C11" s="4" t="s">
        <v>14</v>
      </c>
      <c r="D11" s="4"/>
      <c r="E11" s="4"/>
      <c r="F11" s="4" t="str">
        <f>$F$10</f>
        <v>TRA???*,COM???*,RES???*,IND???*,INM???*,IIS???*,AGR???*,-*CH4*,-*CO2*,-*N2O*,-I*FUEL*,OIL???*,GAS???*,COA???*</v>
      </c>
      <c r="G11" s="4"/>
      <c r="H11" s="4"/>
      <c r="I11" s="4">
        <v>2040</v>
      </c>
      <c r="J11" s="11">
        <f t="shared" ref="J11:J17" si="0">-N12*0.999</f>
        <v>-0.39865126711148857</v>
      </c>
      <c r="K11" s="4"/>
      <c r="L11" s="5"/>
      <c r="N11" s="16">
        <v>0.26566942693654128</v>
      </c>
    </row>
    <row r="12" spans="2:15">
      <c r="B12" s="4"/>
      <c r="C12" s="4" t="s">
        <v>14</v>
      </c>
      <c r="D12" s="4"/>
      <c r="E12" s="4"/>
      <c r="F12" s="4" t="str">
        <f t="shared" ref="F12:F26" si="1">$F$10</f>
        <v>TRA???*,COM???*,RES???*,IND???*,INM???*,IIS???*,AGR???*,-*CH4*,-*CO2*,-*N2O*,-I*FUEL*,OIL???*,GAS???*,COA???*</v>
      </c>
      <c r="G12" s="4"/>
      <c r="H12" s="4"/>
      <c r="I12" s="4">
        <v>2050</v>
      </c>
      <c r="J12" s="11">
        <f t="shared" si="0"/>
        <v>-0.51820184361738397</v>
      </c>
      <c r="K12" s="4"/>
      <c r="L12" s="5"/>
      <c r="N12" s="16">
        <v>0.3990503174289175</v>
      </c>
    </row>
    <row r="13" spans="2:15">
      <c r="B13" s="4"/>
      <c r="C13" s="4" t="s">
        <v>14</v>
      </c>
      <c r="D13" s="4"/>
      <c r="E13" s="4"/>
      <c r="F13" s="4" t="str">
        <f t="shared" si="1"/>
        <v>TRA???*,COM???*,RES???*,IND???*,INM???*,IIS???*,AGR???*,-*CH4*,-*CO2*,-*N2O*,-I*FUEL*,OIL???*,GAS???*,COA???*</v>
      </c>
      <c r="G13" s="4"/>
      <c r="H13" s="4"/>
      <c r="I13" s="4">
        <v>2060</v>
      </c>
      <c r="J13" s="11">
        <f t="shared" si="0"/>
        <v>-0.57975152542978547</v>
      </c>
      <c r="K13" s="4"/>
      <c r="L13" s="5"/>
      <c r="N13" s="16">
        <v>0.51872056418156554</v>
      </c>
      <c r="O13" s="13"/>
    </row>
    <row r="14" spans="2:15">
      <c r="B14" s="4"/>
      <c r="C14" s="4" t="s">
        <v>14</v>
      </c>
      <c r="D14" s="4"/>
      <c r="E14" s="4"/>
      <c r="F14" s="4" t="str">
        <f t="shared" si="1"/>
        <v>TRA???*,COM???*,RES???*,IND???*,INM???*,IIS???*,AGR???*,-*CH4*,-*CO2*,-*N2O*,-I*FUEL*,OIL???*,GAS???*,COA???*</v>
      </c>
      <c r="G14" s="4"/>
      <c r="H14" s="4"/>
      <c r="I14" s="4">
        <v>2070</v>
      </c>
      <c r="J14" s="11">
        <f t="shared" si="0"/>
        <v>-0.61676219771292629</v>
      </c>
      <c r="K14" s="4"/>
      <c r="L14" s="5"/>
      <c r="N14" s="16">
        <v>0.58033185728707259</v>
      </c>
      <c r="O14" s="13"/>
    </row>
    <row r="15" spans="2:15">
      <c r="B15" s="4"/>
      <c r="C15" s="4" t="s">
        <v>14</v>
      </c>
      <c r="D15" s="4"/>
      <c r="E15" s="4"/>
      <c r="F15" s="4" t="str">
        <f t="shared" si="1"/>
        <v>TRA???*,COM???*,RES???*,IND???*,INM???*,IIS???*,AGR???*,-*CH4*,-*CO2*,-*N2O*,-I*FUEL*,OIL???*,GAS???*,COA???*</v>
      </c>
      <c r="G15" s="4"/>
      <c r="H15" s="4"/>
      <c r="I15" s="4">
        <v>2080</v>
      </c>
      <c r="J15" s="11">
        <f t="shared" si="0"/>
        <v>-0.64406909066723228</v>
      </c>
      <c r="K15" s="4"/>
      <c r="L15" s="5"/>
      <c r="N15" s="16">
        <v>0.61737957729021653</v>
      </c>
      <c r="O15" s="13"/>
    </row>
    <row r="16" spans="2:15">
      <c r="B16" s="4"/>
      <c r="C16" s="4" t="s">
        <v>14</v>
      </c>
      <c r="D16" s="4"/>
      <c r="E16" s="4"/>
      <c r="F16" s="4" t="str">
        <f t="shared" si="1"/>
        <v>TRA???*,COM???*,RES???*,IND???*,INM???*,IIS???*,AGR???*,-*CH4*,-*CO2*,-*N2O*,-I*FUEL*,OIL???*,GAS???*,COA???*</v>
      </c>
      <c r="G16" s="4"/>
      <c r="H16" s="4"/>
      <c r="I16" s="4">
        <v>2090</v>
      </c>
      <c r="J16" s="11">
        <f t="shared" si="0"/>
        <v>-0.65101153052768901</v>
      </c>
      <c r="K16" s="4"/>
      <c r="L16" s="5"/>
      <c r="N16" s="16">
        <v>0.64471380447170401</v>
      </c>
      <c r="O16" s="13"/>
    </row>
    <row r="17" spans="2:15">
      <c r="B17" s="7"/>
      <c r="C17" s="7" t="s">
        <v>14</v>
      </c>
      <c r="D17" s="7"/>
      <c r="E17" s="7"/>
      <c r="F17" s="4" t="str">
        <f t="shared" si="1"/>
        <v>TRA???*,COM???*,RES???*,IND???*,INM???*,IIS???*,AGR???*,-*CH4*,-*CO2*,-*N2O*,-I*FUEL*,OIL???*,GAS???*,COA???*</v>
      </c>
      <c r="G17" s="7"/>
      <c r="H17" s="7"/>
      <c r="I17" s="7">
        <v>2100</v>
      </c>
      <c r="J17" s="11">
        <f t="shared" si="0"/>
        <v>-0.65838980958629145</v>
      </c>
      <c r="K17" s="7"/>
      <c r="L17" s="6"/>
      <c r="N17" s="16">
        <v>0.65166319372141046</v>
      </c>
      <c r="O17" s="13"/>
    </row>
    <row r="18" spans="2:15">
      <c r="B18" s="8" t="s">
        <v>23</v>
      </c>
      <c r="C18" s="4"/>
      <c r="D18" s="8" t="str">
        <f>D9</f>
        <v>FT*ELC,-FT_SUPELC</v>
      </c>
      <c r="E18" s="8"/>
      <c r="F18" s="4" t="s">
        <v>16</v>
      </c>
      <c r="G18" s="8" t="s">
        <v>11</v>
      </c>
      <c r="H18" s="8"/>
      <c r="I18" s="8" t="str">
        <f>I9</f>
        <v>2030,2040,2050,2060,2070,2080,2090,2100</v>
      </c>
      <c r="J18" s="8">
        <v>1</v>
      </c>
      <c r="K18" s="8">
        <v>0</v>
      </c>
      <c r="L18" s="8"/>
      <c r="N18" s="16">
        <v>0.65904885844473615</v>
      </c>
      <c r="O18" s="13"/>
    </row>
    <row r="19" spans="2:15" s="14" customFormat="1">
      <c r="B19" s="4"/>
      <c r="C19" s="4" t="s">
        <v>14</v>
      </c>
      <c r="D19" s="4"/>
      <c r="E19" s="4"/>
      <c r="F19" s="4" t="str">
        <f t="shared" si="1"/>
        <v>TRA???*,COM???*,RES???*,IND???*,INM???*,IIS???*,AGR???*,-*CH4*,-*CO2*,-*N2O*,-I*FUEL*,OIL???*,GAS???*,COA???*</v>
      </c>
      <c r="G19" s="4"/>
      <c r="H19" s="4"/>
      <c r="I19" s="4">
        <v>2030</v>
      </c>
      <c r="J19" s="11">
        <f t="shared" ref="J19:J26" si="2">-N11*1.01</f>
        <v>-0.26832612120590671</v>
      </c>
      <c r="K19" s="4"/>
      <c r="L19" s="5"/>
    </row>
    <row r="20" spans="2:15">
      <c r="B20" s="4"/>
      <c r="C20" s="4" t="s">
        <v>14</v>
      </c>
      <c r="D20" s="4"/>
      <c r="E20" s="4"/>
      <c r="F20" s="4" t="str">
        <f t="shared" si="1"/>
        <v>TRA???*,COM???*,RES???*,IND???*,INM???*,IIS???*,AGR???*,-*CH4*,-*CO2*,-*N2O*,-I*FUEL*,OIL???*,GAS???*,COA???*</v>
      </c>
      <c r="G20" s="4"/>
      <c r="H20" s="4"/>
      <c r="I20" s="4">
        <v>2040</v>
      </c>
      <c r="J20" s="11">
        <f t="shared" si="2"/>
        <v>-0.40304082060320667</v>
      </c>
      <c r="K20" s="4"/>
      <c r="L20" s="5"/>
      <c r="N20" s="12"/>
      <c r="O20" s="13"/>
    </row>
    <row r="21" spans="2:15" s="12" customFormat="1">
      <c r="B21" s="4"/>
      <c r="C21" s="4" t="s">
        <v>14</v>
      </c>
      <c r="D21" s="4"/>
      <c r="E21" s="4"/>
      <c r="F21" s="4" t="str">
        <f t="shared" si="1"/>
        <v>TRA???*,COM???*,RES???*,IND???*,INM???*,IIS???*,AGR???*,-*CH4*,-*CO2*,-*N2O*,-I*FUEL*,OIL???*,GAS???*,COA???*</v>
      </c>
      <c r="G21" s="4"/>
      <c r="H21" s="4"/>
      <c r="I21" s="4">
        <v>2050</v>
      </c>
      <c r="J21" s="11">
        <f t="shared" si="2"/>
        <v>-0.52390776982338116</v>
      </c>
      <c r="K21" s="4"/>
      <c r="L21" s="5"/>
    </row>
    <row r="22" spans="2:15">
      <c r="B22" s="4"/>
      <c r="C22" s="4" t="s">
        <v>14</v>
      </c>
      <c r="D22" s="4"/>
      <c r="E22" s="4"/>
      <c r="F22" s="4" t="str">
        <f t="shared" si="1"/>
        <v>TRA???*,COM???*,RES???*,IND???*,INM???*,IIS???*,AGR???*,-*CH4*,-*CO2*,-*N2O*,-I*FUEL*,OIL???*,GAS???*,COA???*</v>
      </c>
      <c r="G22" s="4"/>
      <c r="H22" s="4"/>
      <c r="I22" s="4">
        <v>2060</v>
      </c>
      <c r="J22" s="11">
        <f t="shared" si="2"/>
        <v>-0.58613517585994335</v>
      </c>
      <c r="K22" s="4"/>
      <c r="L22" s="5"/>
      <c r="N22" s="12"/>
      <c r="O22" s="14"/>
    </row>
    <row r="23" spans="2:15">
      <c r="B23" s="4"/>
      <c r="C23" s="4" t="s">
        <v>14</v>
      </c>
      <c r="D23" s="4"/>
      <c r="E23" s="4"/>
      <c r="F23" s="4" t="str">
        <f t="shared" si="1"/>
        <v>TRA???*,COM???*,RES???*,IND???*,INM???*,IIS???*,AGR???*,-*CH4*,-*CO2*,-*N2O*,-I*FUEL*,OIL???*,GAS???*,COA???*</v>
      </c>
      <c r="G23" s="4"/>
      <c r="H23" s="4"/>
      <c r="I23" s="4">
        <v>2070</v>
      </c>
      <c r="J23" s="11">
        <f t="shared" si="2"/>
        <v>-0.62355337306311875</v>
      </c>
      <c r="K23" s="4"/>
      <c r="L23" s="5"/>
      <c r="N23" s="12"/>
      <c r="O23" s="14"/>
    </row>
    <row r="24" spans="2:15">
      <c r="B24" s="4"/>
      <c r="C24" s="4" t="s">
        <v>14</v>
      </c>
      <c r="D24" s="4"/>
      <c r="E24" s="4"/>
      <c r="F24" s="4" t="str">
        <f t="shared" si="1"/>
        <v>TRA???*,COM???*,RES???*,IND???*,INM???*,IIS???*,AGR???*,-*CH4*,-*CO2*,-*N2O*,-I*FUEL*,OIL???*,GAS???*,COA???*</v>
      </c>
      <c r="G24" s="4"/>
      <c r="H24" s="4"/>
      <c r="I24" s="4">
        <v>2080</v>
      </c>
      <c r="J24" s="11">
        <f t="shared" si="2"/>
        <v>-0.65116094251642109</v>
      </c>
      <c r="K24" s="4"/>
      <c r="L24" s="5"/>
      <c r="N24" s="12"/>
      <c r="O24" s="14"/>
    </row>
    <row r="25" spans="2:15">
      <c r="B25" s="4"/>
      <c r="C25" s="4" t="s">
        <v>14</v>
      </c>
      <c r="D25" s="4"/>
      <c r="E25" s="4"/>
      <c r="F25" s="4" t="str">
        <f t="shared" si="1"/>
        <v>TRA???*,COM???*,RES???*,IND???*,INM???*,IIS???*,AGR???*,-*CH4*,-*CO2*,-*N2O*,-I*FUEL*,OIL???*,GAS???*,COA???*</v>
      </c>
      <c r="G25" s="4"/>
      <c r="H25" s="4"/>
      <c r="I25" s="4">
        <v>2090</v>
      </c>
      <c r="J25" s="11">
        <f t="shared" si="2"/>
        <v>-0.65817982565862454</v>
      </c>
      <c r="K25" s="4"/>
      <c r="L25" s="5"/>
      <c r="N25" s="12"/>
      <c r="O25" s="14"/>
    </row>
    <row r="26" spans="2:15">
      <c r="B26" s="7"/>
      <c r="C26" s="7" t="s">
        <v>14</v>
      </c>
      <c r="D26" s="7"/>
      <c r="E26" s="7"/>
      <c r="F26" s="4" t="str">
        <f t="shared" si="1"/>
        <v>TRA???*,COM???*,RES???*,IND???*,INM???*,IIS???*,AGR???*,-*CH4*,-*CO2*,-*N2O*,-I*FUEL*,OIL???*,GAS???*,COA???*</v>
      </c>
      <c r="G26" s="7"/>
      <c r="H26" s="7"/>
      <c r="I26" s="7">
        <v>2100</v>
      </c>
      <c r="J26" s="15">
        <f t="shared" si="2"/>
        <v>-0.66563934702918348</v>
      </c>
      <c r="K26" s="7"/>
      <c r="L26" s="6"/>
      <c r="N26" s="12"/>
      <c r="O26" s="12"/>
    </row>
    <row r="27" spans="2:15">
      <c r="N27" s="12"/>
      <c r="O27" s="12"/>
    </row>
    <row r="28" spans="2:15">
      <c r="N28" s="12"/>
      <c r="O28" s="12"/>
    </row>
    <row r="29" spans="2:15">
      <c r="N29" s="12"/>
      <c r="O29" s="12"/>
    </row>
    <row r="30" spans="2:15">
      <c r="N30" s="12"/>
      <c r="O30" s="12"/>
    </row>
    <row r="31" spans="2:15">
      <c r="N31" s="12"/>
      <c r="O31" s="12"/>
    </row>
    <row r="32" spans="2:15">
      <c r="N32" s="12"/>
      <c r="O32" s="12"/>
    </row>
    <row r="33" spans="14:15">
      <c r="N33" s="12"/>
      <c r="O3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Props1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UC_ESFE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Lucas DESPORT</cp:lastModifiedBy>
  <dcterms:created xsi:type="dcterms:W3CDTF">2015-06-05T18:17:20Z</dcterms:created>
  <dcterms:modified xsi:type="dcterms:W3CDTF">2024-11-25T11:43:02Z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